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3.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5.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D1DF426E-FB9E-4F77-8920-8765BA1D1F14}" xr6:coauthVersionLast="45" xr6:coauthVersionMax="45" xr10:uidLastSave="{00000000-0000-0000-0000-000000000000}"/>
  <bookViews>
    <workbookView xWindow="-108" yWindow="-108" windowWidth="23256" windowHeight="12576" tabRatio="587" firstSheet="19" activeTab="21"/>
  </bookViews>
  <sheets>
    <sheet name="СПРАВКА" sheetId="139" state="hidden" r:id="rId1"/>
    <sheet name="Титул" sheetId="66" state="hidden" r:id="rId2"/>
    <sheet name="РС-1 по эк" sheetId="47" state="hidden" r:id="rId3"/>
    <sheet name="РС-2 по эк" sheetId="48" state="hidden" r:id="rId4"/>
    <sheet name="РС-3 по эк" sheetId="49" state="hidden" r:id="rId5"/>
    <sheet name="РС-П3.2 (РС-1)" sheetId="63" state="hidden" r:id="rId6"/>
    <sheet name="РС-П3.2 (РС-2)" sheetId="64" state="hidden" r:id="rId7"/>
    <sheet name="РС-П3.2 (РС-3)" sheetId="65" state="hidden" r:id="rId8"/>
    <sheet name="репр" sheetId="127" state="hidden" r:id="rId9"/>
    <sheet name="КТЛ &lt;1" sheetId="130" state="hidden" r:id="rId10"/>
    <sheet name="КТЛ&gt;1,5" sheetId="131" state="hidden" r:id="rId11"/>
    <sheet name="УС&gt;0,5" sheetId="129" state="hidden" r:id="rId12"/>
    <sheet name="Лист1" sheetId="140" state="hidden" r:id="rId13"/>
    <sheet name="КООС&gt;ср" sheetId="132" state="hidden" r:id="rId14"/>
    <sheet name="РСК20" sheetId="135" state="hidden" r:id="rId15"/>
    <sheet name="РСК5" sheetId="134" state="hidden" r:id="rId16"/>
    <sheet name="РП30" sheetId="138" state="hidden" r:id="rId17"/>
    <sheet name="РП5" sheetId="137" state="hidden" r:id="rId18"/>
    <sheet name="РАСЧ" sheetId="128" state="hidden" r:id="rId19"/>
    <sheet name="Титул парағы" sheetId="24" r:id="rId20"/>
    <sheet name="1 Бөлім" sheetId="37" r:id="rId21"/>
    <sheet name=" 2 Бөлім" sheetId="32" r:id="rId22"/>
  </sheets>
  <externalReferences>
    <externalReference r:id="rId23"/>
    <externalReference r:id="rId24"/>
    <externalReference r:id="rId25"/>
    <externalReference r:id="rId26"/>
    <externalReference r:id="rId27"/>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'[5]исх дан'!#REF!</definedName>
    <definedName name="GroupHeader" localSheetId="21">'[2]исх. дан'!#REF!</definedName>
    <definedName name="GroupHeader" localSheetId="20">'[2]исх. дан'!#REF!</definedName>
    <definedName name="GroupHeader" localSheetId="19">#REF!</definedName>
    <definedName name="GroupHeader">#REF!</definedName>
    <definedName name="INFO_STRUCTURE">#REF!</definedName>
    <definedName name="INFO_STRUCTURE_COL">#REF!</definedName>
    <definedName name="Main" localSheetId="21">'[2]исх. дан'!#REF!</definedName>
    <definedName name="Main" localSheetId="20">'[2]исх. дан'!#REF!</definedName>
    <definedName name="Main" localSheetId="19">#REF!</definedName>
    <definedName name="Main">#REF!</definedName>
    <definedName name="NumberPredpr" localSheetId="21">'[2]исх. дан'!$Y$7</definedName>
    <definedName name="NumberPredpr" localSheetId="20">'[2]исх. дан'!$Y$7</definedName>
    <definedName name="NumberPredpr" localSheetId="19">#REF!</definedName>
    <definedName name="NumberPredpr">#REF!</definedName>
    <definedName name="NumberPredprAll" localSheetId="21">'[2]исх. дан'!$Y$6</definedName>
    <definedName name="NumberPredprAll" localSheetId="20">'[2]исх. дан'!$Y$6</definedName>
    <definedName name="NumberPredprAll" localSheetId="19">#REF!</definedName>
    <definedName name="NumberPredprAll">#REF!</definedName>
    <definedName name="OblastList">#REF!</definedName>
    <definedName name="Oked" localSheetId="21">'[2]исх. дан'!$B$7</definedName>
    <definedName name="Oked" localSheetId="20">'[2]исх. дан'!$B$7</definedName>
    <definedName name="Oked" localSheetId="19">#REF!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'[5]исх дан'!#REF!</definedName>
    <definedName name="OkedList">#REF!</definedName>
    <definedName name="OpfList">'[5]исх дан'!#REF!</definedName>
    <definedName name="P3_1_GROUP_HEADER" localSheetId="2">'[3]РС-П3.1'!#REF!</definedName>
    <definedName name="P3_1_GROUP_HEADER" localSheetId="3">'[3]РС-П3.1'!#REF!</definedName>
    <definedName name="P3_1_GROUP_HEADER" localSheetId="4">'[3]РС-П3.1'!#REF!</definedName>
    <definedName name="P3_1_GROUP_HEADER">'[4]РС-П3.1'!#REF!</definedName>
    <definedName name="P3_1_MAIN" localSheetId="2">'[3]РС-П3.1'!#REF!</definedName>
    <definedName name="P3_1_MAIN" localSheetId="3">'[3]РС-П3.1'!#REF!</definedName>
    <definedName name="P3_1_MAIN" localSheetId="4">'[3]РС-П3.1'!#REF!</definedName>
    <definedName name="P3_1_MAIN">'[4]РС-П3.1'!#REF!</definedName>
    <definedName name="P3_1_PERIOD">'[1]РС-П3.1'!$A$4:$Z$6</definedName>
    <definedName name="P3_1_PERIOD_COL">'[1]РС-П3.1'!$V$4:$Z$6</definedName>
    <definedName name="P3_1_POKAZ_MODEL" localSheetId="2">'[3]РС-П3.1'!#REF!</definedName>
    <definedName name="P3_1_POKAZ_MODEL" localSheetId="3">'[3]РС-П3.1'!#REF!</definedName>
    <definedName name="P3_1_POKAZ_MODEL" localSheetId="4">'[3]РС-П3.1'!#REF!</definedName>
    <definedName name="P3_1_POKAZ_MODEL">'[4]РС-П3.1'!#REF!</definedName>
    <definedName name="P3_1_POKAZ_MODEL_COL" localSheetId="2">'[3]РС-П3.1'!#REF!</definedName>
    <definedName name="P3_1_POKAZ_MODEL_COL" localSheetId="3">'[3]РС-П3.1'!#REF!</definedName>
    <definedName name="P3_1_POKAZ_MODEL_COL" localSheetId="4">'[3]РС-П3.1'!#REF!</definedName>
    <definedName name="P3_1_POKAZ_MODEL_COL">'[4]РС-П3.1'!#REF!</definedName>
    <definedName name="P3_1_WORKSPACE">'[1]РС-П3.1'!$A$7:$F$93</definedName>
    <definedName name="P3_2_MAIN1">'РС-1 по эк'!$A$4:$H$180</definedName>
    <definedName name="P3_2_MAIN2" localSheetId="3">'РС-2 по эк'!$A$4:$H$85</definedName>
    <definedName name="P3_2_MAIN2">#REF!</definedName>
    <definedName name="P3_2_MAIN3">'РС-3 по эк'!$A$4:$H$85</definedName>
    <definedName name="P3_2_POKAZ_MODEL" localSheetId="2">'РС-1 по эк'!#REF!</definedName>
    <definedName name="P3_2_POKAZ_MODEL" localSheetId="3">'[3]РС-П3.2 (РС-1)'!#REF!</definedName>
    <definedName name="P3_2_POKAZ_MODEL" localSheetId="4">'[3]РС-П3.2 (РС-1)'!#REF!</definedName>
    <definedName name="P3_2_POKAZ_MODEL">'[4]РС-П3.2 (РС-1)'!#REF!</definedName>
    <definedName name="P3_2_POKAZ_MODEL_COL">'[1]РС-П3.2 (РС-1)'!#REF!</definedName>
    <definedName name="P3_2_POKAZ1">'РС-1 по эк'!$A$4:$H$9</definedName>
    <definedName name="P3_2_POKAZ1_COL">'РС-1 по эк'!$H$4:$H$9</definedName>
    <definedName name="P3_2_POKAZ2" localSheetId="3">'РС-2 по эк'!$A$4:$H$12</definedName>
    <definedName name="P3_2_POKAZ2">#REF!</definedName>
    <definedName name="P3_2_POKAZ3">'РС-3 по эк'!$A$4:$H$12</definedName>
    <definedName name="P3_3_MAIN">#REF!</definedName>
    <definedName name="P3_3_MAIN_COL">#REF!</definedName>
    <definedName name="Period" localSheetId="21">'[2]исх. дан'!$A$12:$AA$13</definedName>
    <definedName name="Period" localSheetId="20">'[2]исх. дан'!$A$12:$AA$13</definedName>
    <definedName name="Period" localSheetId="19">#REF!</definedName>
    <definedName name="Period">#REF!</definedName>
    <definedName name="PERIOD_END">'[1]Титульный лист'!$B$41</definedName>
    <definedName name="PERIOD_START">'[1]Титульный лист'!$B$40</definedName>
    <definedName name="PeriodCol" localSheetId="21">'[2]исх. дан'!$W$12:$AA$13</definedName>
    <definedName name="PeriodCol" localSheetId="20">'[2]исх. дан'!$W$12:$AA$13</definedName>
    <definedName name="PeriodCol" localSheetId="19">#REF!</definedName>
    <definedName name="PeriodCol">#REF!</definedName>
    <definedName name="Pokaz" localSheetId="21">'[2]исх. дан'!#REF!</definedName>
    <definedName name="Pokaz" localSheetId="20">'[2]исх. дан'!#REF!</definedName>
    <definedName name="Pokaz" localSheetId="19">#REF!</definedName>
    <definedName name="Pokaz">#REF!</definedName>
    <definedName name="PokazCol" localSheetId="21">'[2]исх. дан'!#REF!</definedName>
    <definedName name="PokazCol" localSheetId="20">'[2]исх. дан'!#REF!</definedName>
    <definedName name="PokazCol" localSheetId="19">#REF!</definedName>
    <definedName name="PokazCol">#REF!</definedName>
    <definedName name="PokazModel" localSheetId="21">'[2]исх. дан'!#REF!</definedName>
    <definedName name="PokazModel" localSheetId="20">'[2]исх. дан'!#REF!</definedName>
    <definedName name="PokazModel" localSheetId="19">#REF!</definedName>
    <definedName name="PokazModel">#REF!</definedName>
    <definedName name="PokazModelCol" localSheetId="21">'[2]исх. дан'!#REF!</definedName>
    <definedName name="PokazModelCol" localSheetId="20">'[2]исх. дан'!#REF!</definedName>
    <definedName name="PokazModelCol" localSheetId="19">#REF!</definedName>
    <definedName name="PokazModelCol">#REF!</definedName>
    <definedName name="Predpr" localSheetId="21">'[2]исх. дан'!$B$6</definedName>
    <definedName name="Predpr" localSheetId="20">'[2]исх. дан'!$B$6</definedName>
    <definedName name="Predpr" localSheetId="19">#REF!</definedName>
    <definedName name="Predpr">#REF!</definedName>
    <definedName name="PredprSizeList">'[5]исх дан'!#REF!</definedName>
    <definedName name="Region" localSheetId="21">'[2]исх. дан'!$B$8</definedName>
    <definedName name="Region" localSheetId="20">'[2]исх. дан'!$B$8</definedName>
    <definedName name="Region" localSheetId="19">#REF!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21">'[2]исх. дан'!$A$1:$IV$18</definedName>
    <definedName name="RowsBeforeMain" localSheetId="20">'[2]исх. дан'!$A$1:$IV$18</definedName>
    <definedName name="RowsBeforeMain" localSheetId="2">#REF!</definedName>
    <definedName name="RowsBeforeMain" localSheetId="3">#REF!</definedName>
    <definedName name="RowsBeforeMain" localSheetId="4">#REF!</definedName>
    <definedName name="RowsBeforeMain" localSheetId="19">#REF!</definedName>
    <definedName name="RowsBeforeMain">#REF!</definedName>
    <definedName name="Shapka" localSheetId="21">'[2]исх. дан'!$A$6:$Z$10</definedName>
    <definedName name="Shapka" localSheetId="20">'[2]исх. дан'!$A$6:$Z$10</definedName>
    <definedName name="Shapka" localSheetId="19">#REF!</definedName>
    <definedName name="Shapka">#REF!</definedName>
    <definedName name="Stat4">'[5]исх дан'!#REF!</definedName>
    <definedName name="VolumeProfit" localSheetId="21">'[2]исх. дан'!$Y$9</definedName>
    <definedName name="VolumeProfit" localSheetId="20">'[2]исх. дан'!$Y$9</definedName>
    <definedName name="VolumeProfit" localSheetId="19">#REF!</definedName>
    <definedName name="VolumeProfit">#REF!</definedName>
    <definedName name="VolumeProfitAll" localSheetId="21">'[2]исх. дан'!$Y$8</definedName>
    <definedName name="VolumeProfitAll" localSheetId="20">'[2]исх. дан'!$Y$8</definedName>
    <definedName name="VolumeProfitAll" localSheetId="19">#REF!</definedName>
    <definedName name="VolumeProfitAll">#REF!</definedName>
    <definedName name="VolumeProfitPercent" localSheetId="21">'[2]исх. дан'!$Y$10</definedName>
    <definedName name="VolumeProfitPercent" localSheetId="20">'[2]исх. дан'!$Y$10</definedName>
    <definedName name="VolumeProfitPercent" localSheetId="19">#REF!</definedName>
    <definedName name="VolumeProfitPercent">#REF!</definedName>
    <definedName name="Workspace" localSheetId="21">'[2]исх. дан'!$A$14:$G$73</definedName>
    <definedName name="Workspace" localSheetId="20">'[2]исх. дан'!$A$14:$G$73</definedName>
    <definedName name="Workspace" localSheetId="2">#REF!</definedName>
    <definedName name="Workspace" localSheetId="3">#REF!</definedName>
    <definedName name="Workspace" localSheetId="4">#REF!</definedName>
    <definedName name="Workspace" localSheetId="19">#REF!</definedName>
    <definedName name="Workspace">#REF!</definedName>
    <definedName name="арпорол">#REF!</definedName>
    <definedName name="_xlnm.Print_Titles" localSheetId="21">' 2 Бөлім'!#REF!</definedName>
    <definedName name="_xlnm.Print_Titles" localSheetId="20">'1 Бөлім'!#REF!</definedName>
    <definedName name="_xlnm.Print_Titles" localSheetId="7">'РС-П3.2 (РС-3)'!$A:$B,'РС-П3.2 (РС-3)'!$4:$4</definedName>
    <definedName name="_xlnm.Print_Area" localSheetId="21">' 2 Бөлім'!$A$1:$CF$118</definedName>
    <definedName name="_xlnm.Print_Area" localSheetId="20">'1 Бөлім'!$A$1:$AQ$86</definedName>
    <definedName name="_xlnm.Print_Area" localSheetId="3">'РС-2 по эк'!$A$1:$H$83</definedName>
    <definedName name="_xlnm.Print_Area" localSheetId="19">'Титул парағы'!$A$1:$J$57</definedName>
  </definedNames>
  <calcPr calcId="191029" fullCalcOnLoad="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 i="128" l="1"/>
  <c r="I10" i="128"/>
  <c r="J10" i="128"/>
  <c r="K10" i="128"/>
  <c r="R10" i="128" s="1"/>
  <c r="Y10" i="128" s="1"/>
  <c r="AF10" i="128" s="1"/>
  <c r="AM10" i="128" s="1"/>
  <c r="AT10" i="128" s="1"/>
  <c r="BA10" i="128" s="1"/>
  <c r="O10" i="128"/>
  <c r="P10" i="128"/>
  <c r="Q10" i="128"/>
  <c r="V10" i="128"/>
  <c r="W10" i="128"/>
  <c r="X10" i="128"/>
  <c r="AC10" i="128"/>
  <c r="AD10" i="128"/>
  <c r="AE10" i="128"/>
  <c r="AJ10" i="128"/>
  <c r="AK10" i="128"/>
  <c r="AL10" i="128"/>
  <c r="AQ10" i="128"/>
  <c r="AR10" i="128"/>
  <c r="AS10" i="128"/>
  <c r="AX10" i="128"/>
  <c r="AY10" i="128"/>
  <c r="AZ10" i="128"/>
  <c r="H11" i="128"/>
  <c r="I11" i="128"/>
  <c r="J11" i="128"/>
  <c r="K11" i="128"/>
  <c r="O11" i="128"/>
  <c r="P11" i="128"/>
  <c r="Q11" i="128"/>
  <c r="R11" i="128"/>
  <c r="V11" i="128"/>
  <c r="W11" i="128"/>
  <c r="X11" i="128"/>
  <c r="Y11" i="128"/>
  <c r="AC11" i="128"/>
  <c r="AD11" i="128"/>
  <c r="AE11" i="128"/>
  <c r="AF11" i="128"/>
  <c r="AJ11" i="128"/>
  <c r="AK11" i="128"/>
  <c r="AL11" i="128"/>
  <c r="AM11" i="128"/>
  <c r="AT11" i="128" s="1"/>
  <c r="BA11" i="128" s="1"/>
  <c r="AQ11" i="128"/>
  <c r="AR11" i="128"/>
  <c r="AS11" i="128"/>
  <c r="AX11" i="128"/>
  <c r="AY11" i="128"/>
  <c r="AZ11" i="128"/>
  <c r="H13" i="128"/>
  <c r="I13" i="128"/>
  <c r="J13" i="128"/>
  <c r="K13" i="128"/>
  <c r="O13" i="128"/>
  <c r="P13" i="128"/>
  <c r="Q13" i="128"/>
  <c r="R13" i="128"/>
  <c r="H14" i="128"/>
  <c r="I14" i="128"/>
  <c r="J14" i="128"/>
  <c r="K14" i="128"/>
  <c r="O14" i="128"/>
  <c r="P14" i="128"/>
  <c r="Q14" i="128"/>
  <c r="R14" i="128"/>
  <c r="H15" i="128"/>
  <c r="I15" i="128"/>
  <c r="J15" i="128"/>
  <c r="K15" i="128"/>
  <c r="O15" i="128"/>
  <c r="P15" i="128"/>
  <c r="Q15" i="128"/>
  <c r="R15" i="128"/>
  <c r="H16" i="128"/>
  <c r="I16" i="128"/>
  <c r="J16" i="128"/>
  <c r="K16" i="128"/>
  <c r="O16" i="128"/>
  <c r="P16" i="128"/>
  <c r="Q16" i="128"/>
  <c r="R16" i="128"/>
  <c r="V16" i="128"/>
  <c r="V13" i="128"/>
  <c r="W16" i="128"/>
  <c r="W13" i="128"/>
  <c r="X16" i="128"/>
  <c r="X13" i="128"/>
  <c r="Y16" i="128"/>
  <c r="Y13" i="128"/>
  <c r="AC16" i="128"/>
  <c r="AC13" i="128"/>
  <c r="AD16" i="128"/>
  <c r="AD13" i="128"/>
  <c r="AE16" i="128"/>
  <c r="AE13" i="128"/>
  <c r="AF16" i="128"/>
  <c r="AF13" i="128"/>
  <c r="AJ16" i="128"/>
  <c r="AJ13" i="128"/>
  <c r="AK16" i="128"/>
  <c r="AK13" i="128"/>
  <c r="AL16" i="128"/>
  <c r="AL13" i="128"/>
  <c r="AM16" i="128"/>
  <c r="AM13" i="128"/>
  <c r="AQ16" i="128"/>
  <c r="AQ13" i="128"/>
  <c r="AR16" i="128"/>
  <c r="AR13" i="128"/>
  <c r="AS16" i="128"/>
  <c r="AS13" i="128"/>
  <c r="AT16" i="128"/>
  <c r="AT13" i="128"/>
  <c r="AX16" i="128"/>
  <c r="AX13" i="128" s="1"/>
  <c r="AY16" i="128"/>
  <c r="AY13" i="128"/>
  <c r="AZ16" i="128"/>
  <c r="AZ13" i="128"/>
  <c r="BA16" i="128"/>
  <c r="BA13" i="128"/>
  <c r="H21" i="128"/>
  <c r="H18" i="128"/>
  <c r="I21" i="128"/>
  <c r="I18" i="128"/>
  <c r="J21" i="128"/>
  <c r="J18" i="128"/>
  <c r="K21" i="128"/>
  <c r="K18" i="128"/>
  <c r="O21" i="128"/>
  <c r="O18" i="128"/>
  <c r="P21" i="128"/>
  <c r="P18" i="128"/>
  <c r="Q21" i="128"/>
  <c r="Q18" i="128"/>
  <c r="R21" i="128"/>
  <c r="R18" i="128"/>
  <c r="V21" i="128"/>
  <c r="V18" i="128"/>
  <c r="W21" i="128"/>
  <c r="W18" i="128"/>
  <c r="X21" i="128"/>
  <c r="X18" i="128"/>
  <c r="Y21" i="128"/>
  <c r="Y18" i="128"/>
  <c r="AC21" i="128"/>
  <c r="AC18" i="128"/>
  <c r="AD21" i="128"/>
  <c r="AD18" i="128"/>
  <c r="AE21" i="128"/>
  <c r="AE18" i="128"/>
  <c r="AF21" i="128"/>
  <c r="AF18" i="128"/>
  <c r="AJ21" i="128"/>
  <c r="AJ18" i="128"/>
  <c r="AK21" i="128"/>
  <c r="AK18" i="128"/>
  <c r="AL21" i="128"/>
  <c r="AL18" i="128"/>
  <c r="AM21" i="128"/>
  <c r="AM18" i="128"/>
  <c r="AQ21" i="128"/>
  <c r="AQ18" i="128"/>
  <c r="AR21" i="128"/>
  <c r="AR18" i="128"/>
  <c r="AS21" i="128"/>
  <c r="AS18" i="128"/>
  <c r="AT21" i="128"/>
  <c r="AT18" i="128"/>
  <c r="AX21" i="128"/>
  <c r="AX18" i="128"/>
  <c r="AY21" i="128"/>
  <c r="AY18" i="128"/>
  <c r="AZ21" i="128"/>
  <c r="AZ18" i="128"/>
  <c r="BA21" i="128"/>
  <c r="BA18" i="128"/>
  <c r="H26" i="128"/>
  <c r="H23" i="128"/>
  <c r="I26" i="128"/>
  <c r="I23" i="128"/>
  <c r="J26" i="128"/>
  <c r="J23" i="128"/>
  <c r="K26" i="128"/>
  <c r="K23" i="128"/>
  <c r="O26" i="128"/>
  <c r="O23" i="128"/>
  <c r="P26" i="128"/>
  <c r="P23" i="128"/>
  <c r="Q26" i="128"/>
  <c r="Q23" i="128"/>
  <c r="R26" i="128"/>
  <c r="R23" i="128"/>
  <c r="V26" i="128"/>
  <c r="V23" i="128"/>
  <c r="W26" i="128"/>
  <c r="W23" i="128"/>
  <c r="X26" i="128"/>
  <c r="X23" i="128"/>
  <c r="Y26" i="128"/>
  <c r="Y23" i="128"/>
  <c r="AC26" i="128"/>
  <c r="AC23" i="128"/>
  <c r="AD26" i="128"/>
  <c r="AD23" i="128"/>
  <c r="AE26" i="128"/>
  <c r="AE23" i="128"/>
  <c r="AF26" i="128"/>
  <c r="AF23" i="128"/>
  <c r="AJ26" i="128"/>
  <c r="AJ23" i="128"/>
  <c r="AK26" i="128"/>
  <c r="AK23" i="128"/>
  <c r="AL26" i="128"/>
  <c r="AL23" i="128"/>
  <c r="AM26" i="128"/>
  <c r="AM23" i="128"/>
  <c r="AQ26" i="128"/>
  <c r="AQ23" i="128"/>
  <c r="AR26" i="128"/>
  <c r="AR23" i="128"/>
  <c r="AS26" i="128"/>
  <c r="AS23" i="128"/>
  <c r="AT26" i="128"/>
  <c r="AT23" i="128"/>
  <c r="AX26" i="128"/>
  <c r="AX23" i="128"/>
  <c r="AY26" i="128"/>
  <c r="AY23" i="128"/>
  <c r="AZ26" i="128"/>
  <c r="AZ23" i="128"/>
  <c r="BA26" i="128"/>
  <c r="BA23" i="128"/>
  <c r="H31" i="128"/>
  <c r="I31" i="128"/>
  <c r="I28" i="128" s="1"/>
  <c r="J31" i="128"/>
  <c r="K31" i="128"/>
  <c r="K28" i="128"/>
  <c r="O31" i="128"/>
  <c r="P31" i="128"/>
  <c r="P28" i="128" s="1"/>
  <c r="Q31" i="128"/>
  <c r="R31" i="128"/>
  <c r="R28" i="128"/>
  <c r="V31" i="128"/>
  <c r="W31" i="128"/>
  <c r="W28" i="128" s="1"/>
  <c r="X31" i="128"/>
  <c r="X28" i="128" s="1"/>
  <c r="Y31" i="128"/>
  <c r="Y28" i="128" s="1"/>
  <c r="AC31" i="128"/>
  <c r="AD31" i="128"/>
  <c r="AD28" i="128" s="1"/>
  <c r="AE31" i="128"/>
  <c r="AF31" i="128"/>
  <c r="AF28" i="128"/>
  <c r="AJ31" i="128"/>
  <c r="AK31" i="128"/>
  <c r="AK28" i="128" s="1"/>
  <c r="AL31" i="128"/>
  <c r="AM31" i="128"/>
  <c r="AM28" i="128" s="1"/>
  <c r="AQ31" i="128"/>
  <c r="AR31" i="128"/>
  <c r="AR28" i="128" s="1"/>
  <c r="AS31" i="128"/>
  <c r="AS30" i="128"/>
  <c r="AT31" i="128"/>
  <c r="AT28" i="128" s="1"/>
  <c r="AX31" i="128"/>
  <c r="AY31" i="128"/>
  <c r="AY28" i="128"/>
  <c r="AZ31" i="128"/>
  <c r="AZ30" i="128" s="1"/>
  <c r="BA31" i="128"/>
  <c r="BA28" i="128"/>
  <c r="H36" i="128"/>
  <c r="H33" i="128" s="1"/>
  <c r="I36" i="128"/>
  <c r="I33" i="128"/>
  <c r="I32" i="128" s="1"/>
  <c r="J36" i="128"/>
  <c r="J33" i="128" s="1"/>
  <c r="K36" i="128"/>
  <c r="K33" i="128"/>
  <c r="O36" i="128"/>
  <c r="O33" i="128" s="1"/>
  <c r="P36" i="128"/>
  <c r="P33" i="128"/>
  <c r="Q36" i="128"/>
  <c r="Q33" i="128" s="1"/>
  <c r="R36" i="128"/>
  <c r="R33" i="128"/>
  <c r="V36" i="128"/>
  <c r="V33" i="128" s="1"/>
  <c r="W36" i="128"/>
  <c r="W33" i="128"/>
  <c r="W32" i="128" s="1"/>
  <c r="X36" i="128"/>
  <c r="X33" i="128" s="1"/>
  <c r="Y36" i="128"/>
  <c r="Y33" i="128"/>
  <c r="AC36" i="128"/>
  <c r="AC33" i="128" s="1"/>
  <c r="AD36" i="128"/>
  <c r="AD33" i="128"/>
  <c r="AE36" i="128"/>
  <c r="AE33" i="128" s="1"/>
  <c r="AF36" i="128"/>
  <c r="AF33" i="128"/>
  <c r="AJ36" i="128"/>
  <c r="AJ33" i="128" s="1"/>
  <c r="AK36" i="128"/>
  <c r="AK33" i="128"/>
  <c r="AK32" i="128" s="1"/>
  <c r="AL36" i="128"/>
  <c r="AL33" i="128" s="1"/>
  <c r="AM36" i="128"/>
  <c r="AM33" i="128"/>
  <c r="AQ36" i="128"/>
  <c r="AQ33" i="128" s="1"/>
  <c r="AQ32" i="128" s="1"/>
  <c r="AR36" i="128"/>
  <c r="AR33" i="128"/>
  <c r="AS36" i="128"/>
  <c r="AS33" i="128" s="1"/>
  <c r="AT36" i="128"/>
  <c r="AT33" i="128"/>
  <c r="AX36" i="128"/>
  <c r="AX33" i="128" s="1"/>
  <c r="AY36" i="128"/>
  <c r="AY33" i="128"/>
  <c r="AY32" i="128" s="1"/>
  <c r="AZ36" i="128"/>
  <c r="AZ33" i="128" s="1"/>
  <c r="BA36" i="128"/>
  <c r="BA33" i="128"/>
  <c r="H41" i="128"/>
  <c r="H38" i="128" s="1"/>
  <c r="I41" i="128"/>
  <c r="I38" i="128"/>
  <c r="J41" i="128"/>
  <c r="J38" i="128" s="1"/>
  <c r="K41" i="128"/>
  <c r="K38" i="128"/>
  <c r="O41" i="128"/>
  <c r="O38" i="128" s="1"/>
  <c r="P41" i="128"/>
  <c r="P38" i="128"/>
  <c r="P37" i="128" s="1"/>
  <c r="Q41" i="128"/>
  <c r="Q38" i="128" s="1"/>
  <c r="R41" i="128"/>
  <c r="R38" i="128"/>
  <c r="V41" i="128"/>
  <c r="V38" i="128" s="1"/>
  <c r="W41" i="128"/>
  <c r="W38" i="128"/>
  <c r="X41" i="128"/>
  <c r="X38" i="128" s="1"/>
  <c r="Y41" i="128"/>
  <c r="Y38" i="128"/>
  <c r="AC41" i="128"/>
  <c r="AC38" i="128" s="1"/>
  <c r="AD41" i="128"/>
  <c r="AD38" i="128"/>
  <c r="AD37" i="128" s="1"/>
  <c r="AE41" i="128"/>
  <c r="AE38" i="128" s="1"/>
  <c r="AF41" i="128"/>
  <c r="AF38" i="128"/>
  <c r="AJ41" i="128"/>
  <c r="AJ38" i="128" s="1"/>
  <c r="AK41" i="128"/>
  <c r="AK38" i="128"/>
  <c r="AL41" i="128"/>
  <c r="AL38" i="128" s="1"/>
  <c r="AM41" i="128"/>
  <c r="AM38" i="128"/>
  <c r="AQ41" i="128"/>
  <c r="AQ38" i="128" s="1"/>
  <c r="AR41" i="128"/>
  <c r="AR38" i="128"/>
  <c r="AR37" i="128" s="1"/>
  <c r="AS41" i="128"/>
  <c r="AS38" i="128" s="1"/>
  <c r="AT41" i="128"/>
  <c r="AT38" i="128"/>
  <c r="AX41" i="128"/>
  <c r="AX38" i="128" s="1"/>
  <c r="AY41" i="128"/>
  <c r="AY38" i="128"/>
  <c r="AZ41" i="128"/>
  <c r="AZ38" i="128" s="1"/>
  <c r="BA41" i="128"/>
  <c r="BA38" i="128"/>
  <c r="H46" i="128"/>
  <c r="H43" i="128" s="1"/>
  <c r="I46" i="128"/>
  <c r="I43" i="128"/>
  <c r="J46" i="128"/>
  <c r="J43" i="128" s="1"/>
  <c r="K46" i="128"/>
  <c r="K43" i="128"/>
  <c r="O46" i="128"/>
  <c r="O43" i="128" s="1"/>
  <c r="O42" i="128" s="1"/>
  <c r="P46" i="128"/>
  <c r="P43" i="128"/>
  <c r="Q46" i="128"/>
  <c r="Q43" i="128" s="1"/>
  <c r="R46" i="128"/>
  <c r="R43" i="128"/>
  <c r="V46" i="128"/>
  <c r="V43" i="128" s="1"/>
  <c r="W46" i="128"/>
  <c r="W43" i="128"/>
  <c r="X46" i="128"/>
  <c r="X43" i="128" s="1"/>
  <c r="Y46" i="128"/>
  <c r="Y43" i="128"/>
  <c r="AC46" i="128"/>
  <c r="AC43" i="128" s="1"/>
  <c r="AC42" i="128" s="1"/>
  <c r="AD46" i="128"/>
  <c r="AD43" i="128"/>
  <c r="AE46" i="128"/>
  <c r="AE43" i="128" s="1"/>
  <c r="AF46" i="128"/>
  <c r="AF43" i="128"/>
  <c r="AJ46" i="128"/>
  <c r="AJ43" i="128" s="1"/>
  <c r="AK46" i="128"/>
  <c r="AK43" i="128"/>
  <c r="AL46" i="128"/>
  <c r="AL43" i="128" s="1"/>
  <c r="AM46" i="128"/>
  <c r="AM43" i="128"/>
  <c r="AQ46" i="128"/>
  <c r="AQ43" i="128" s="1"/>
  <c r="AQ42" i="128" s="1"/>
  <c r="AR46" i="128"/>
  <c r="AR43" i="128"/>
  <c r="AS46" i="128"/>
  <c r="AS43" i="128" s="1"/>
  <c r="AT46" i="128"/>
  <c r="AT43" i="128"/>
  <c r="AX46" i="128"/>
  <c r="AX43" i="128" s="1"/>
  <c r="AY46" i="128"/>
  <c r="AY43" i="128"/>
  <c r="AZ46" i="128"/>
  <c r="AZ43" i="128" s="1"/>
  <c r="BA46" i="128"/>
  <c r="BA43" i="128"/>
  <c r="H51" i="128"/>
  <c r="H48" i="128" s="1"/>
  <c r="I51" i="128"/>
  <c r="I48" i="128"/>
  <c r="J51" i="128"/>
  <c r="J48" i="128" s="1"/>
  <c r="K51" i="128"/>
  <c r="K48" i="128"/>
  <c r="O51" i="128"/>
  <c r="O48" i="128" s="1"/>
  <c r="P51" i="128"/>
  <c r="P48" i="128"/>
  <c r="P47" i="128" s="1"/>
  <c r="Q51" i="128"/>
  <c r="Q48" i="128" s="1"/>
  <c r="R51" i="128"/>
  <c r="R48" i="128"/>
  <c r="V51" i="128"/>
  <c r="V48" i="128" s="1"/>
  <c r="W51" i="128"/>
  <c r="W48" i="128"/>
  <c r="X51" i="128"/>
  <c r="X48" i="128" s="1"/>
  <c r="Y51" i="128"/>
  <c r="Y48" i="128"/>
  <c r="AC51" i="128"/>
  <c r="AC48" i="128" s="1"/>
  <c r="AD51" i="128"/>
  <c r="AD48" i="128"/>
  <c r="AE51" i="128"/>
  <c r="AE48" i="128" s="1"/>
  <c r="AF51" i="128"/>
  <c r="AF48" i="128"/>
  <c r="AJ51" i="128"/>
  <c r="AJ48" i="128" s="1"/>
  <c r="AK51" i="128"/>
  <c r="AK48" i="128"/>
  <c r="AL51" i="128"/>
  <c r="AL48" i="128" s="1"/>
  <c r="AM51" i="128"/>
  <c r="AM48" i="128"/>
  <c r="AQ51" i="128"/>
  <c r="AQ48" i="128" s="1"/>
  <c r="AR51" i="128"/>
  <c r="AR48" i="128"/>
  <c r="AR47" i="128" s="1"/>
  <c r="AS51" i="128"/>
  <c r="AS48" i="128" s="1"/>
  <c r="AT51" i="128"/>
  <c r="AT48" i="128"/>
  <c r="AX51" i="128"/>
  <c r="AX48" i="128" s="1"/>
  <c r="AY51" i="128"/>
  <c r="AY48" i="128"/>
  <c r="AZ51" i="128"/>
  <c r="AZ48" i="128" s="1"/>
  <c r="BA51" i="128"/>
  <c r="BA48" i="128"/>
  <c r="H56" i="128"/>
  <c r="H53" i="128" s="1"/>
  <c r="I56" i="128"/>
  <c r="I53" i="128"/>
  <c r="J56" i="128"/>
  <c r="J53" i="128" s="1"/>
  <c r="K56" i="128"/>
  <c r="K53" i="128"/>
  <c r="O56" i="128"/>
  <c r="O53" i="128" s="1"/>
  <c r="P56" i="128"/>
  <c r="P53" i="128"/>
  <c r="Q56" i="128"/>
  <c r="Q53" i="128" s="1"/>
  <c r="R56" i="128"/>
  <c r="R53" i="128"/>
  <c r="V56" i="128"/>
  <c r="V53" i="128" s="1"/>
  <c r="W56" i="128"/>
  <c r="W53" i="128"/>
  <c r="X56" i="128"/>
  <c r="X53" i="128" s="1"/>
  <c r="Y56" i="128"/>
  <c r="Y53" i="128"/>
  <c r="AC56" i="128"/>
  <c r="AC53" i="128" s="1"/>
  <c r="AD56" i="128"/>
  <c r="AD53" i="128"/>
  <c r="AE56" i="128"/>
  <c r="AE53" i="128" s="1"/>
  <c r="AF56" i="128"/>
  <c r="AF53" i="128" s="1"/>
  <c r="AJ56" i="128"/>
  <c r="AJ53" i="128" s="1"/>
  <c r="AK56" i="128"/>
  <c r="AK53" i="128"/>
  <c r="AL56" i="128"/>
  <c r="AL53" i="128" s="1"/>
  <c r="AM56" i="128"/>
  <c r="AM53" i="128"/>
  <c r="AQ56" i="128"/>
  <c r="AQ53" i="128" s="1"/>
  <c r="AR56" i="128"/>
  <c r="AR53" i="128"/>
  <c r="AS56" i="128"/>
  <c r="AS53" i="128" s="1"/>
  <c r="AT56" i="128"/>
  <c r="AT53" i="128" s="1"/>
  <c r="AX56" i="128"/>
  <c r="AX53" i="128" s="1"/>
  <c r="AY56" i="128"/>
  <c r="AY53" i="128"/>
  <c r="AZ56" i="128"/>
  <c r="AZ53" i="128" s="1"/>
  <c r="BA56" i="128"/>
  <c r="BA53" i="128"/>
  <c r="H61" i="128"/>
  <c r="H58" i="128" s="1"/>
  <c r="I61" i="128"/>
  <c r="I58" i="128"/>
  <c r="J61" i="128"/>
  <c r="J58" i="128" s="1"/>
  <c r="K61" i="128"/>
  <c r="K58" i="128" s="1"/>
  <c r="O61" i="128"/>
  <c r="O58" i="128" s="1"/>
  <c r="P61" i="128"/>
  <c r="P58" i="128"/>
  <c r="Q61" i="128"/>
  <c r="Q58" i="128" s="1"/>
  <c r="R61" i="128"/>
  <c r="R58" i="128"/>
  <c r="V61" i="128"/>
  <c r="V58" i="128" s="1"/>
  <c r="W61" i="128"/>
  <c r="W58" i="128"/>
  <c r="X61" i="128"/>
  <c r="X58" i="128" s="1"/>
  <c r="Y61" i="128"/>
  <c r="Y58" i="128" s="1"/>
  <c r="AC61" i="128"/>
  <c r="AC58" i="128" s="1"/>
  <c r="AD61" i="128"/>
  <c r="AD58" i="128"/>
  <c r="AD57" i="128" s="1"/>
  <c r="AE61" i="128"/>
  <c r="AE58" i="128" s="1"/>
  <c r="AF61" i="128"/>
  <c r="AF58" i="128"/>
  <c r="AJ61" i="128"/>
  <c r="AJ58" i="128" s="1"/>
  <c r="AK61" i="128"/>
  <c r="AK58" i="128"/>
  <c r="AL61" i="128"/>
  <c r="AL58" i="128" s="1"/>
  <c r="AM61" i="128"/>
  <c r="AM58" i="128" s="1"/>
  <c r="AQ61" i="128"/>
  <c r="AQ58" i="128" s="1"/>
  <c r="AR61" i="128"/>
  <c r="AR58" i="128"/>
  <c r="AR57" i="128" s="1"/>
  <c r="AS61" i="128"/>
  <c r="AS58" i="128"/>
  <c r="AT61" i="128"/>
  <c r="AT58" i="128"/>
  <c r="AX61" i="128"/>
  <c r="AX58" i="128"/>
  <c r="AY61" i="128"/>
  <c r="AY58" i="128"/>
  <c r="AY57" i="128" s="1"/>
  <c r="AZ61" i="128"/>
  <c r="AZ58" i="128"/>
  <c r="BA61" i="128"/>
  <c r="BA60" i="128"/>
  <c r="H66" i="128"/>
  <c r="H63" i="128"/>
  <c r="I66" i="128"/>
  <c r="I65" i="128"/>
  <c r="I62" i="128" s="1"/>
  <c r="J66" i="128"/>
  <c r="J63" i="128"/>
  <c r="K66" i="128"/>
  <c r="K63" i="128"/>
  <c r="K62" i="128" s="1"/>
  <c r="O66" i="128"/>
  <c r="O63" i="128"/>
  <c r="P66" i="128"/>
  <c r="P65" i="128"/>
  <c r="Q66" i="128"/>
  <c r="Q63" i="128"/>
  <c r="R66" i="128"/>
  <c r="R63" i="128"/>
  <c r="V66" i="128"/>
  <c r="V63" i="128"/>
  <c r="W66" i="128"/>
  <c r="W65" i="128"/>
  <c r="X66" i="128"/>
  <c r="X63" i="128"/>
  <c r="Y66" i="128"/>
  <c r="Y63" i="128"/>
  <c r="AC66" i="128"/>
  <c r="AC63" i="128"/>
  <c r="AD66" i="128"/>
  <c r="AD65" i="128"/>
  <c r="AE66" i="128"/>
  <c r="AE63" i="128"/>
  <c r="AF66" i="128"/>
  <c r="AF63" i="128"/>
  <c r="AJ66" i="128"/>
  <c r="AJ63" i="128"/>
  <c r="AK66" i="128"/>
  <c r="AK65" i="128"/>
  <c r="AK62" i="128" s="1"/>
  <c r="AL66" i="128"/>
  <c r="AL63" i="128"/>
  <c r="AM66" i="128"/>
  <c r="AM63" i="128"/>
  <c r="AQ66" i="128"/>
  <c r="AQ63" i="128"/>
  <c r="AR66" i="128"/>
  <c r="AR65" i="128"/>
  <c r="AS66" i="128"/>
  <c r="AS63" i="128"/>
  <c r="AT66" i="128"/>
  <c r="AT63" i="128"/>
  <c r="AT62" i="128" s="1"/>
  <c r="AX66" i="128"/>
  <c r="AX63" i="128"/>
  <c r="AY66" i="128"/>
  <c r="AY65" i="128"/>
  <c r="AZ66" i="128"/>
  <c r="AZ63" i="128"/>
  <c r="BA66" i="128"/>
  <c r="BA63" i="128"/>
  <c r="BA62" i="128" s="1"/>
  <c r="H71" i="128"/>
  <c r="H68" i="128"/>
  <c r="I71" i="128"/>
  <c r="I68" i="128"/>
  <c r="J71" i="128"/>
  <c r="J68" i="128"/>
  <c r="K71" i="128"/>
  <c r="K68" i="128"/>
  <c r="O71" i="128"/>
  <c r="O68" i="128"/>
  <c r="P71" i="128"/>
  <c r="P68" i="128"/>
  <c r="Q71" i="128"/>
  <c r="Q68" i="128"/>
  <c r="R71" i="128"/>
  <c r="R68" i="128"/>
  <c r="V71" i="128"/>
  <c r="V68" i="128"/>
  <c r="W71" i="128"/>
  <c r="W68" i="128"/>
  <c r="X71" i="128"/>
  <c r="X68" i="128"/>
  <c r="Y71" i="128"/>
  <c r="Y68" i="128"/>
  <c r="AC71" i="128"/>
  <c r="AC68" i="128"/>
  <c r="AD71" i="128"/>
  <c r="AD68" i="128"/>
  <c r="AD67" i="128" s="1"/>
  <c r="AE71" i="128"/>
  <c r="AE68" i="128"/>
  <c r="AF71" i="128"/>
  <c r="AF68" i="128"/>
  <c r="AF67" i="128" s="1"/>
  <c r="AJ71" i="128"/>
  <c r="AJ68" i="128"/>
  <c r="AK71" i="128"/>
  <c r="AK68" i="128"/>
  <c r="AL71" i="128"/>
  <c r="AL68" i="128"/>
  <c r="AM71" i="128"/>
  <c r="AM68" i="128"/>
  <c r="AQ71" i="128"/>
  <c r="AQ68" i="128"/>
  <c r="AR71" i="128"/>
  <c r="AR68" i="128"/>
  <c r="AS71" i="128"/>
  <c r="AS68" i="128"/>
  <c r="AT71" i="128"/>
  <c r="AT68" i="128"/>
  <c r="AX71" i="128"/>
  <c r="AX68" i="128"/>
  <c r="AY71" i="128"/>
  <c r="AY68" i="128"/>
  <c r="AZ71" i="128"/>
  <c r="AZ68" i="128"/>
  <c r="BA71" i="128"/>
  <c r="BA68" i="128"/>
  <c r="I76" i="128"/>
  <c r="J76" i="128"/>
  <c r="K76" i="128"/>
  <c r="P76" i="128"/>
  <c r="Q76" i="128"/>
  <c r="R76" i="128"/>
  <c r="W76" i="128"/>
  <c r="Y76" i="128"/>
  <c r="AD76" i="128"/>
  <c r="AE76" i="128"/>
  <c r="AF76" i="128"/>
  <c r="AK76" i="128"/>
  <c r="AL76" i="128"/>
  <c r="AM76" i="128"/>
  <c r="AS76" i="128"/>
  <c r="AT76" i="128"/>
  <c r="AX76" i="128"/>
  <c r="AY76" i="128"/>
  <c r="AZ76" i="128"/>
  <c r="BA76" i="128"/>
  <c r="AF79" i="128"/>
  <c r="N11" i="132"/>
  <c r="N15" i="132"/>
  <c r="N19" i="132"/>
  <c r="N23" i="132"/>
  <c r="N27" i="132"/>
  <c r="N31" i="132"/>
  <c r="BA70" i="128"/>
  <c r="AT70" i="128"/>
  <c r="AM70" i="128"/>
  <c r="AF70" i="128"/>
  <c r="Y70" i="128"/>
  <c r="R70" i="128"/>
  <c r="K70" i="128"/>
  <c r="BA69" i="128"/>
  <c r="AT69" i="128"/>
  <c r="AM69" i="128"/>
  <c r="AM67" i="128" s="1"/>
  <c r="AF69" i="128"/>
  <c r="Y69" i="128"/>
  <c r="R69" i="128"/>
  <c r="K69" i="128"/>
  <c r="K67" i="128" s="1"/>
  <c r="BA65" i="128"/>
  <c r="AT65" i="128"/>
  <c r="AM65" i="128"/>
  <c r="AF65" i="128"/>
  <c r="Y65" i="128"/>
  <c r="R65" i="128"/>
  <c r="K65" i="128"/>
  <c r="AY64" i="128"/>
  <c r="AR64" i="128"/>
  <c r="AK64" i="128"/>
  <c r="AD64" i="128"/>
  <c r="W64" i="128"/>
  <c r="P64" i="128"/>
  <c r="I64" i="128"/>
  <c r="AY63" i="128"/>
  <c r="AR63" i="128"/>
  <c r="AK63" i="128"/>
  <c r="AD63" i="128"/>
  <c r="W63" i="128"/>
  <c r="P63" i="128"/>
  <c r="P62" i="128" s="1"/>
  <c r="I63" i="128"/>
  <c r="AY60" i="128"/>
  <c r="AT60" i="128"/>
  <c r="AR60" i="128"/>
  <c r="AK60" i="128"/>
  <c r="AK57" i="128" s="1"/>
  <c r="AF60" i="128"/>
  <c r="AD60" i="128"/>
  <c r="W60" i="128"/>
  <c r="W57" i="128" s="1"/>
  <c r="R60" i="128"/>
  <c r="P60" i="128"/>
  <c r="I60" i="128"/>
  <c r="BA59" i="128"/>
  <c r="BA57" i="128" s="1"/>
  <c r="AY59" i="128"/>
  <c r="AT59" i="128"/>
  <c r="AT57" i="128"/>
  <c r="AR59" i="128"/>
  <c r="AM59" i="128"/>
  <c r="AK59" i="128"/>
  <c r="AF59" i="128"/>
  <c r="AF57" i="128"/>
  <c r="AD59" i="128"/>
  <c r="Y59" i="128"/>
  <c r="W59" i="128"/>
  <c r="R59" i="128"/>
  <c r="P59" i="128"/>
  <c r="I59" i="128"/>
  <c r="I57" i="128"/>
  <c r="BA58" i="128"/>
  <c r="AZ70" i="128"/>
  <c r="AX70" i="128"/>
  <c r="AX67" i="128" s="1"/>
  <c r="AS70" i="128"/>
  <c r="AQ70" i="128"/>
  <c r="AL70" i="128"/>
  <c r="AJ70" i="128"/>
  <c r="AJ67" i="128" s="1"/>
  <c r="AE70" i="128"/>
  <c r="AC70" i="128"/>
  <c r="X70" i="128"/>
  <c r="V70" i="128"/>
  <c r="V67" i="128" s="1"/>
  <c r="Q70" i="128"/>
  <c r="O70" i="128"/>
  <c r="J70" i="128"/>
  <c r="H70" i="128"/>
  <c r="H67" i="128" s="1"/>
  <c r="AZ69" i="128"/>
  <c r="AZ67" i="128" s="1"/>
  <c r="AX69" i="128"/>
  <c r="AS69" i="128"/>
  <c r="AQ69" i="128"/>
  <c r="AL69" i="128"/>
  <c r="AL67" i="128" s="1"/>
  <c r="AJ69" i="128"/>
  <c r="AE69" i="128"/>
  <c r="AC69" i="128"/>
  <c r="X69" i="128"/>
  <c r="X67" i="128" s="1"/>
  <c r="V69" i="128"/>
  <c r="Q69" i="128"/>
  <c r="O69" i="128"/>
  <c r="J69" i="128"/>
  <c r="J67" i="128" s="1"/>
  <c r="H69" i="128"/>
  <c r="AZ65" i="128"/>
  <c r="AX65" i="128"/>
  <c r="AS65" i="128"/>
  <c r="AS62" i="128" s="1"/>
  <c r="AQ65" i="128"/>
  <c r="AL65" i="128"/>
  <c r="AJ65" i="128"/>
  <c r="AE65" i="128"/>
  <c r="AE62" i="128" s="1"/>
  <c r="AC65" i="128"/>
  <c r="X65" i="128"/>
  <c r="V65" i="128"/>
  <c r="Q65" i="128"/>
  <c r="O65" i="128"/>
  <c r="J65" i="128"/>
  <c r="H65" i="128"/>
  <c r="AZ64" i="128"/>
  <c r="AX64" i="128"/>
  <c r="AS64" i="128"/>
  <c r="AQ64" i="128"/>
  <c r="AQ62" i="128" s="1"/>
  <c r="AL64" i="128"/>
  <c r="AJ64" i="128"/>
  <c r="AE64" i="128"/>
  <c r="AC64" i="128"/>
  <c r="AC62" i="128" s="1"/>
  <c r="X64" i="128"/>
  <c r="X62" i="128" s="1"/>
  <c r="V64" i="128"/>
  <c r="V62" i="128"/>
  <c r="Q64" i="128"/>
  <c r="Q62" i="128" s="1"/>
  <c r="O64" i="128"/>
  <c r="O62" i="128"/>
  <c r="J64" i="128"/>
  <c r="J62" i="128" s="1"/>
  <c r="H64" i="128"/>
  <c r="H62" i="128"/>
  <c r="AZ60" i="128"/>
  <c r="AZ57" i="128" s="1"/>
  <c r="AX60" i="128"/>
  <c r="AS60" i="128"/>
  <c r="AQ60" i="128"/>
  <c r="AL60" i="128"/>
  <c r="AL57" i="128" s="1"/>
  <c r="AE60" i="128"/>
  <c r="AC60" i="128"/>
  <c r="X60" i="128"/>
  <c r="X57" i="128" s="1"/>
  <c r="Q60" i="128"/>
  <c r="O60" i="128"/>
  <c r="J60" i="128"/>
  <c r="J57" i="128" s="1"/>
  <c r="AZ59" i="128"/>
  <c r="AX59" i="128"/>
  <c r="AX57" i="128" s="1"/>
  <c r="AS59" i="128"/>
  <c r="AS57" i="128"/>
  <c r="AQ59" i="128"/>
  <c r="AQ57" i="128" s="1"/>
  <c r="AL59" i="128"/>
  <c r="AJ59" i="128"/>
  <c r="AE59" i="128"/>
  <c r="AE57" i="128"/>
  <c r="AC59" i="128"/>
  <c r="AC57" i="128" s="1"/>
  <c r="X59" i="128"/>
  <c r="V59" i="128"/>
  <c r="Q59" i="128"/>
  <c r="Q57" i="128"/>
  <c r="O59" i="128"/>
  <c r="O57" i="128" s="1"/>
  <c r="J59" i="128"/>
  <c r="H59" i="128"/>
  <c r="AZ55" i="128"/>
  <c r="AX55" i="128"/>
  <c r="AS55" i="128"/>
  <c r="AL55" i="128"/>
  <c r="AJ55" i="128"/>
  <c r="AE55" i="128"/>
  <c r="X55" i="128"/>
  <c r="V55" i="128"/>
  <c r="Q55" i="128"/>
  <c r="J55" i="128"/>
  <c r="H55" i="128"/>
  <c r="AZ54" i="128"/>
  <c r="AZ52" i="128" s="1"/>
  <c r="AX54" i="128"/>
  <c r="AX52" i="128"/>
  <c r="AS54" i="128"/>
  <c r="AS52" i="128" s="1"/>
  <c r="AL54" i="128"/>
  <c r="AL52" i="128" s="1"/>
  <c r="AJ54" i="128"/>
  <c r="AJ52" i="128"/>
  <c r="AE54" i="128"/>
  <c r="AE52" i="128" s="1"/>
  <c r="X54" i="128"/>
  <c r="X52" i="128" s="1"/>
  <c r="V54" i="128"/>
  <c r="V52" i="128"/>
  <c r="Q54" i="128"/>
  <c r="Q52" i="128" s="1"/>
  <c r="J54" i="128"/>
  <c r="J52" i="128" s="1"/>
  <c r="H54" i="128"/>
  <c r="H52" i="128"/>
  <c r="AY70" i="128"/>
  <c r="AY67" i="128" s="1"/>
  <c r="AR70" i="128"/>
  <c r="AK70" i="128"/>
  <c r="AD70" i="128"/>
  <c r="W70" i="128"/>
  <c r="W67" i="128" s="1"/>
  <c r="P70" i="128"/>
  <c r="I70" i="128"/>
  <c r="AY69" i="128"/>
  <c r="AR69" i="128"/>
  <c r="AK69" i="128"/>
  <c r="AD69" i="128"/>
  <c r="W69" i="128"/>
  <c r="P69" i="128"/>
  <c r="I69" i="128"/>
  <c r="BA64" i="128"/>
  <c r="AT64" i="128"/>
  <c r="AM64" i="128"/>
  <c r="AM62" i="128" s="1"/>
  <c r="AF64" i="128"/>
  <c r="Y64" i="128"/>
  <c r="R64" i="128"/>
  <c r="R62" i="128"/>
  <c r="K64" i="128"/>
  <c r="BA55" i="128"/>
  <c r="AY55" i="128"/>
  <c r="AT55" i="128"/>
  <c r="AR55" i="128"/>
  <c r="AM55" i="128"/>
  <c r="AK55" i="128"/>
  <c r="AF55" i="128"/>
  <c r="AD55" i="128"/>
  <c r="Y55" i="128"/>
  <c r="W55" i="128"/>
  <c r="R55" i="128"/>
  <c r="P55" i="128"/>
  <c r="K55" i="128"/>
  <c r="I55" i="128"/>
  <c r="BA54" i="128"/>
  <c r="BA52" i="128" s="1"/>
  <c r="AY54" i="128"/>
  <c r="AY52" i="128"/>
  <c r="AT54" i="128"/>
  <c r="AR54" i="128"/>
  <c r="AR52" i="128"/>
  <c r="AM54" i="128"/>
  <c r="AM52" i="128" s="1"/>
  <c r="AK54" i="128"/>
  <c r="AK52" i="128"/>
  <c r="AF54" i="128"/>
  <c r="AD54" i="128"/>
  <c r="AD52" i="128"/>
  <c r="Y54" i="128"/>
  <c r="Y52" i="128" s="1"/>
  <c r="W54" i="128"/>
  <c r="W52" i="128"/>
  <c r="R54" i="128"/>
  <c r="P54" i="128"/>
  <c r="P52" i="128"/>
  <c r="K54" i="128"/>
  <c r="K52" i="128" s="1"/>
  <c r="I54" i="128"/>
  <c r="I52" i="128"/>
  <c r="BA50" i="128"/>
  <c r="BA47" i="128" s="1"/>
  <c r="AY50" i="128"/>
  <c r="AT50" i="128"/>
  <c r="AR50" i="128"/>
  <c r="AM50" i="128"/>
  <c r="AM47" i="128" s="1"/>
  <c r="AK50" i="128"/>
  <c r="AF50" i="128"/>
  <c r="AD50" i="128"/>
  <c r="Y50" i="128"/>
  <c r="Y47" i="128" s="1"/>
  <c r="W50" i="128"/>
  <c r="R50" i="128"/>
  <c r="P50" i="128"/>
  <c r="K50" i="128"/>
  <c r="K47" i="128" s="1"/>
  <c r="I50" i="128"/>
  <c r="BA49" i="128"/>
  <c r="AY49" i="128"/>
  <c r="AY47" i="128" s="1"/>
  <c r="AT49" i="128"/>
  <c r="AT47" i="128"/>
  <c r="AR49" i="128"/>
  <c r="AM49" i="128"/>
  <c r="AK49" i="128"/>
  <c r="AK47" i="128" s="1"/>
  <c r="AF49" i="128"/>
  <c r="AF47" i="128"/>
  <c r="AD49" i="128"/>
  <c r="Y49" i="128"/>
  <c r="W49" i="128"/>
  <c r="W47" i="128" s="1"/>
  <c r="R49" i="128"/>
  <c r="R47" i="128"/>
  <c r="P49" i="128"/>
  <c r="K49" i="128"/>
  <c r="I49" i="128"/>
  <c r="I47" i="128" s="1"/>
  <c r="BA45" i="128"/>
  <c r="AY45" i="128"/>
  <c r="AT45" i="128"/>
  <c r="AR45" i="128"/>
  <c r="AM45" i="128"/>
  <c r="AK45" i="128"/>
  <c r="AF45" i="128"/>
  <c r="AD45" i="128"/>
  <c r="Y45" i="128"/>
  <c r="W45" i="128"/>
  <c r="R45" i="128"/>
  <c r="P45" i="128"/>
  <c r="K45" i="128"/>
  <c r="I45" i="128"/>
  <c r="BA44" i="128"/>
  <c r="BA42" i="128" s="1"/>
  <c r="AY44" i="128"/>
  <c r="AY42" i="128"/>
  <c r="AT44" i="128"/>
  <c r="AT42" i="128" s="1"/>
  <c r="AR44" i="128"/>
  <c r="AR42" i="128"/>
  <c r="AM44" i="128"/>
  <c r="AM42" i="128" s="1"/>
  <c r="AK44" i="128"/>
  <c r="AK42" i="128"/>
  <c r="AF44" i="128"/>
  <c r="AF42" i="128" s="1"/>
  <c r="AD44" i="128"/>
  <c r="AD42" i="128"/>
  <c r="Y44" i="128"/>
  <c r="Y42" i="128" s="1"/>
  <c r="W44" i="128"/>
  <c r="W42" i="128"/>
  <c r="R44" i="128"/>
  <c r="R42" i="128" s="1"/>
  <c r="P44" i="128"/>
  <c r="P42" i="128"/>
  <c r="K44" i="128"/>
  <c r="K42" i="128" s="1"/>
  <c r="I44" i="128"/>
  <c r="I42" i="128"/>
  <c r="BA40" i="128"/>
  <c r="BA37" i="128" s="1"/>
  <c r="AY40" i="128"/>
  <c r="AT40" i="128"/>
  <c r="AR40" i="128"/>
  <c r="AM40" i="128"/>
  <c r="AM37" i="128" s="1"/>
  <c r="AK40" i="128"/>
  <c r="AF40" i="128"/>
  <c r="AD40" i="128"/>
  <c r="Y40" i="128"/>
  <c r="Y37" i="128" s="1"/>
  <c r="W40" i="128"/>
  <c r="R40" i="128"/>
  <c r="P40" i="128"/>
  <c r="K40" i="128"/>
  <c r="I40" i="128"/>
  <c r="BA39" i="128"/>
  <c r="AY39" i="128"/>
  <c r="AY37" i="128" s="1"/>
  <c r="AT39" i="128"/>
  <c r="AT37" i="128"/>
  <c r="AR39" i="128"/>
  <c r="AM39" i="128"/>
  <c r="AK39" i="128"/>
  <c r="AK37" i="128" s="1"/>
  <c r="AF39" i="128"/>
  <c r="AF37" i="128"/>
  <c r="AD39" i="128"/>
  <c r="Y39" i="128"/>
  <c r="W39" i="128"/>
  <c r="W37" i="128" s="1"/>
  <c r="R39" i="128"/>
  <c r="R37" i="128"/>
  <c r="P39" i="128"/>
  <c r="K39" i="128"/>
  <c r="K37" i="128"/>
  <c r="I39" i="128"/>
  <c r="I37" i="128" s="1"/>
  <c r="AZ35" i="128"/>
  <c r="AS35" i="128"/>
  <c r="AL35" i="128"/>
  <c r="AE35" i="128"/>
  <c r="X35" i="128"/>
  <c r="Q35" i="128"/>
  <c r="J35" i="128"/>
  <c r="J32" i="128" s="1"/>
  <c r="AZ34" i="128"/>
  <c r="AS34" i="128"/>
  <c r="AS32" i="128"/>
  <c r="AL34" i="128"/>
  <c r="AE34" i="128"/>
  <c r="AE32" i="128"/>
  <c r="X34" i="128"/>
  <c r="X32" i="128" s="1"/>
  <c r="Q34" i="128"/>
  <c r="J34" i="128"/>
  <c r="AZ28" i="128"/>
  <c r="AZ27" i="128"/>
  <c r="AZ29" i="128"/>
  <c r="AX28" i="128"/>
  <c r="AX29" i="128"/>
  <c r="AS28" i="128"/>
  <c r="AS29" i="128"/>
  <c r="AQ28" i="128"/>
  <c r="AQ29" i="128"/>
  <c r="AQ30" i="128"/>
  <c r="AL28" i="128"/>
  <c r="AL29" i="128"/>
  <c r="AL30" i="128"/>
  <c r="AJ28" i="128"/>
  <c r="AJ27" i="128" s="1"/>
  <c r="AJ29" i="128"/>
  <c r="AJ30" i="128"/>
  <c r="AE28" i="128"/>
  <c r="AE29" i="128"/>
  <c r="AE27" i="128" s="1"/>
  <c r="AE30" i="128"/>
  <c r="AC28" i="128"/>
  <c r="AC29" i="128"/>
  <c r="AC30" i="128"/>
  <c r="X30" i="128"/>
  <c r="V28" i="128"/>
  <c r="V29" i="128"/>
  <c r="V30" i="128"/>
  <c r="Q28" i="128"/>
  <c r="Q27" i="128" s="1"/>
  <c r="Q29" i="128"/>
  <c r="Q30" i="128"/>
  <c r="O28" i="128"/>
  <c r="O29" i="128"/>
  <c r="O30" i="128"/>
  <c r="J28" i="128"/>
  <c r="J29" i="128"/>
  <c r="J30" i="128"/>
  <c r="H28" i="128"/>
  <c r="H27" i="128" s="1"/>
  <c r="H29" i="128"/>
  <c r="H30" i="128"/>
  <c r="AZ50" i="128"/>
  <c r="AX50" i="128"/>
  <c r="AS50" i="128"/>
  <c r="AQ50" i="128"/>
  <c r="AL50" i="128"/>
  <c r="AJ50" i="128"/>
  <c r="AE50" i="128"/>
  <c r="AC50" i="128"/>
  <c r="X50" i="128"/>
  <c r="V50" i="128"/>
  <c r="Q50" i="128"/>
  <c r="O50" i="128"/>
  <c r="J50" i="128"/>
  <c r="H50" i="128"/>
  <c r="AZ49" i="128"/>
  <c r="AX49" i="128"/>
  <c r="AX47" i="128" s="1"/>
  <c r="AS49" i="128"/>
  <c r="AS47" i="128" s="1"/>
  <c r="AQ49" i="128"/>
  <c r="AQ47" i="128"/>
  <c r="AL49" i="128"/>
  <c r="AL47" i="128" s="1"/>
  <c r="AJ49" i="128"/>
  <c r="AJ47" i="128"/>
  <c r="AE49" i="128"/>
  <c r="AE47" i="128" s="1"/>
  <c r="AC49" i="128"/>
  <c r="AC47" i="128" s="1"/>
  <c r="X49" i="128"/>
  <c r="V49" i="128"/>
  <c r="V47" i="128" s="1"/>
  <c r="Q49" i="128"/>
  <c r="Q47" i="128" s="1"/>
  <c r="O49" i="128"/>
  <c r="O47" i="128"/>
  <c r="J49" i="128"/>
  <c r="J47" i="128" s="1"/>
  <c r="H49" i="128"/>
  <c r="H47" i="128"/>
  <c r="AZ45" i="128"/>
  <c r="AX45" i="128"/>
  <c r="AS45" i="128"/>
  <c r="AQ45" i="128"/>
  <c r="AL45" i="128"/>
  <c r="AJ45" i="128"/>
  <c r="AE45" i="128"/>
  <c r="AC45" i="128"/>
  <c r="X45" i="128"/>
  <c r="V45" i="128"/>
  <c r="Q45" i="128"/>
  <c r="O45" i="128"/>
  <c r="J45" i="128"/>
  <c r="H45" i="128"/>
  <c r="AZ44" i="128"/>
  <c r="AZ42" i="128"/>
  <c r="AX44" i="128"/>
  <c r="AX42" i="128" s="1"/>
  <c r="AS44" i="128"/>
  <c r="AS42" i="128" s="1"/>
  <c r="AQ44" i="128"/>
  <c r="AL44" i="128"/>
  <c r="AL42" i="128"/>
  <c r="AJ44" i="128"/>
  <c r="AJ42" i="128" s="1"/>
  <c r="AE44" i="128"/>
  <c r="AE42" i="128"/>
  <c r="AC44" i="128"/>
  <c r="X44" i="128"/>
  <c r="X42" i="128"/>
  <c r="V44" i="128"/>
  <c r="V42" i="128" s="1"/>
  <c r="Q44" i="128"/>
  <c r="Q42" i="128"/>
  <c r="O44" i="128"/>
  <c r="J44" i="128"/>
  <c r="J42" i="128"/>
  <c r="H44" i="128"/>
  <c r="H42" i="128" s="1"/>
  <c r="AZ40" i="128"/>
  <c r="AX40" i="128"/>
  <c r="AX37" i="128" s="1"/>
  <c r="AS40" i="128"/>
  <c r="AQ40" i="128"/>
  <c r="AL40" i="128"/>
  <c r="AJ40" i="128"/>
  <c r="AJ37" i="128" s="1"/>
  <c r="AE40" i="128"/>
  <c r="AC40" i="128"/>
  <c r="X40" i="128"/>
  <c r="V40" i="128"/>
  <c r="V37" i="128" s="1"/>
  <c r="Q40" i="128"/>
  <c r="O40" i="128"/>
  <c r="J40" i="128"/>
  <c r="H40" i="128"/>
  <c r="H37" i="128" s="1"/>
  <c r="AZ39" i="128"/>
  <c r="AZ37" i="128" s="1"/>
  <c r="AX39" i="128"/>
  <c r="AS39" i="128"/>
  <c r="AS37" i="128" s="1"/>
  <c r="AQ39" i="128"/>
  <c r="AQ37" i="128"/>
  <c r="AL39" i="128"/>
  <c r="AL37" i="128" s="1"/>
  <c r="AJ39" i="128"/>
  <c r="AE39" i="128"/>
  <c r="AC39" i="128"/>
  <c r="AC37" i="128"/>
  <c r="X39" i="128"/>
  <c r="X37" i="128" s="1"/>
  <c r="V39" i="128"/>
  <c r="Q39" i="128"/>
  <c r="Q37" i="128" s="1"/>
  <c r="O39" i="128"/>
  <c r="O37" i="128"/>
  <c r="J39" i="128"/>
  <c r="J37" i="128" s="1"/>
  <c r="H39" i="128"/>
  <c r="AX35" i="128"/>
  <c r="AX32" i="128" s="1"/>
  <c r="AQ35" i="128"/>
  <c r="AJ35" i="128"/>
  <c r="AC35" i="128"/>
  <c r="V35" i="128"/>
  <c r="O35" i="128"/>
  <c r="O32" i="128"/>
  <c r="H35" i="128"/>
  <c r="H32" i="128" s="1"/>
  <c r="AX34" i="128"/>
  <c r="AQ34" i="128"/>
  <c r="AJ34" i="128"/>
  <c r="AJ32" i="128" s="1"/>
  <c r="AC34" i="128"/>
  <c r="V34" i="128"/>
  <c r="V32" i="128"/>
  <c r="O34" i="128"/>
  <c r="H34" i="128"/>
  <c r="AX30" i="128"/>
  <c r="AZ25" i="128"/>
  <c r="AX25" i="128"/>
  <c r="AS25" i="128"/>
  <c r="AQ25" i="128"/>
  <c r="AL25" i="128"/>
  <c r="AJ25" i="128"/>
  <c r="AE25" i="128"/>
  <c r="AC25" i="128"/>
  <c r="X25" i="128"/>
  <c r="V25" i="128"/>
  <c r="Q25" i="128"/>
  <c r="O25" i="128"/>
  <c r="J25" i="128"/>
  <c r="H25" i="128"/>
  <c r="AZ24" i="128"/>
  <c r="AZ22" i="128"/>
  <c r="AX24" i="128"/>
  <c r="AX22" i="128"/>
  <c r="AS24" i="128"/>
  <c r="AS22" i="128"/>
  <c r="AQ24" i="128"/>
  <c r="AQ22" i="128" s="1"/>
  <c r="AL24" i="128"/>
  <c r="AL22" i="128" s="1"/>
  <c r="AJ24" i="128"/>
  <c r="AJ22" i="128" s="1"/>
  <c r="AE24" i="128"/>
  <c r="AE22" i="128" s="1"/>
  <c r="AC24" i="128"/>
  <c r="AC22" i="128" s="1"/>
  <c r="X24" i="128"/>
  <c r="V24" i="128"/>
  <c r="V22" i="128"/>
  <c r="Q24" i="128"/>
  <c r="O24" i="128"/>
  <c r="O22" i="128"/>
  <c r="J24" i="128"/>
  <c r="J22" i="128" s="1"/>
  <c r="H24" i="128"/>
  <c r="H22" i="128" s="1"/>
  <c r="AZ20" i="128"/>
  <c r="AZ17" i="128" s="1"/>
  <c r="AX20" i="128"/>
  <c r="AS20" i="128"/>
  <c r="AQ20" i="128"/>
  <c r="AL20" i="128"/>
  <c r="AJ20" i="128"/>
  <c r="AE20" i="128"/>
  <c r="AC20" i="128"/>
  <c r="X20" i="128"/>
  <c r="V20" i="128"/>
  <c r="Q20" i="128"/>
  <c r="O20" i="128"/>
  <c r="J20" i="128"/>
  <c r="H20" i="128"/>
  <c r="AZ19" i="128"/>
  <c r="AX19" i="128"/>
  <c r="AX17" i="128" s="1"/>
  <c r="AS19" i="128"/>
  <c r="AS17" i="128"/>
  <c r="AQ19" i="128"/>
  <c r="AQ17" i="128" s="1"/>
  <c r="AL19" i="128"/>
  <c r="AL17" i="128" s="1"/>
  <c r="AJ19" i="128"/>
  <c r="AJ17" i="128" s="1"/>
  <c r="AE19" i="128"/>
  <c r="AE17" i="128" s="1"/>
  <c r="AC19" i="128"/>
  <c r="AC17" i="128"/>
  <c r="X19" i="128"/>
  <c r="X17" i="128" s="1"/>
  <c r="V19" i="128"/>
  <c r="V17" i="128"/>
  <c r="Q19" i="128"/>
  <c r="Q17" i="128" s="1"/>
  <c r="O19" i="128"/>
  <c r="O17" i="128" s="1"/>
  <c r="J19" i="128"/>
  <c r="J17" i="128" s="1"/>
  <c r="H19" i="128"/>
  <c r="H17" i="128" s="1"/>
  <c r="AZ15" i="128"/>
  <c r="AX15" i="128"/>
  <c r="AS15" i="128"/>
  <c r="AQ15" i="128"/>
  <c r="AL15" i="128"/>
  <c r="AJ15" i="128"/>
  <c r="AE15" i="128"/>
  <c r="AC15" i="128"/>
  <c r="X15" i="128"/>
  <c r="V15" i="128"/>
  <c r="AZ14" i="128"/>
  <c r="AX14" i="128"/>
  <c r="AS14" i="128"/>
  <c r="AQ14" i="128"/>
  <c r="AL14" i="128"/>
  <c r="AJ14" i="128"/>
  <c r="AE14" i="128"/>
  <c r="AC14" i="128"/>
  <c r="X14" i="128"/>
  <c r="V14" i="128"/>
  <c r="BA35" i="128"/>
  <c r="AY35" i="128"/>
  <c r="AT35" i="128"/>
  <c r="AR35" i="128"/>
  <c r="AM35" i="128"/>
  <c r="AK35" i="128"/>
  <c r="AF35" i="128"/>
  <c r="AD35" i="128"/>
  <c r="Y35" i="128"/>
  <c r="W35" i="128"/>
  <c r="R35" i="128"/>
  <c r="P35" i="128"/>
  <c r="K35" i="128"/>
  <c r="I35" i="128"/>
  <c r="BA34" i="128"/>
  <c r="BA32" i="128" s="1"/>
  <c r="AY34" i="128"/>
  <c r="AT34" i="128"/>
  <c r="AT32" i="128"/>
  <c r="AR34" i="128"/>
  <c r="AR32" i="128" s="1"/>
  <c r="AM34" i="128"/>
  <c r="AM32" i="128"/>
  <c r="AK34" i="128"/>
  <c r="AF34" i="128"/>
  <c r="AF32" i="128" s="1"/>
  <c r="AD34" i="128"/>
  <c r="Y34" i="128"/>
  <c r="Y32" i="128" s="1"/>
  <c r="W34" i="128"/>
  <c r="R34" i="128"/>
  <c r="R32" i="128"/>
  <c r="P34" i="128"/>
  <c r="P32" i="128" s="1"/>
  <c r="K34" i="128"/>
  <c r="K32" i="128"/>
  <c r="I34" i="128"/>
  <c r="BA30" i="128"/>
  <c r="AY30" i="128"/>
  <c r="AT30" i="128"/>
  <c r="AM30" i="128"/>
  <c r="AK30" i="128"/>
  <c r="AF30" i="128"/>
  <c r="AD30" i="128"/>
  <c r="Y30" i="128"/>
  <c r="Y27" i="128" s="1"/>
  <c r="W30" i="128"/>
  <c r="W27" i="128" s="1"/>
  <c r="R30" i="128"/>
  <c r="P30" i="128"/>
  <c r="K30" i="128"/>
  <c r="I30" i="128"/>
  <c r="BA29" i="128"/>
  <c r="AY29" i="128"/>
  <c r="AY27" i="128"/>
  <c r="AT29" i="128"/>
  <c r="AT27" i="128" s="1"/>
  <c r="AR29" i="128"/>
  <c r="AM29" i="128"/>
  <c r="AK29" i="128"/>
  <c r="AF29" i="128"/>
  <c r="AF27" i="128" s="1"/>
  <c r="AD29" i="128"/>
  <c r="Y29" i="128"/>
  <c r="W29" i="128"/>
  <c r="R29" i="128"/>
  <c r="R27" i="128" s="1"/>
  <c r="P29" i="128"/>
  <c r="P27" i="128" s="1"/>
  <c r="K29" i="128"/>
  <c r="I29" i="128"/>
  <c r="BA25" i="128"/>
  <c r="AY25" i="128"/>
  <c r="AY22" i="128" s="1"/>
  <c r="AT25" i="128"/>
  <c r="AR25" i="128"/>
  <c r="AM25" i="128"/>
  <c r="AK25" i="128"/>
  <c r="AF25" i="128"/>
  <c r="AD25" i="128"/>
  <c r="Y25" i="128"/>
  <c r="W25" i="128"/>
  <c r="W22" i="128" s="1"/>
  <c r="R25" i="128"/>
  <c r="P25" i="128"/>
  <c r="K25" i="128"/>
  <c r="I25" i="128"/>
  <c r="BA24" i="128"/>
  <c r="BA22" i="128" s="1"/>
  <c r="AY24" i="128"/>
  <c r="AT24" i="128"/>
  <c r="AT22" i="128" s="1"/>
  <c r="AR24" i="128"/>
  <c r="AR22" i="128" s="1"/>
  <c r="AM24" i="128"/>
  <c r="AM22" i="128" s="1"/>
  <c r="AK24" i="128"/>
  <c r="AK22" i="128" s="1"/>
  <c r="AF24" i="128"/>
  <c r="AF22" i="128" s="1"/>
  <c r="AD24" i="128"/>
  <c r="AD22" i="128"/>
  <c r="Y24" i="128"/>
  <c r="Y22" i="128" s="1"/>
  <c r="W24" i="128"/>
  <c r="R24" i="128"/>
  <c r="R22" i="128" s="1"/>
  <c r="P24" i="128"/>
  <c r="P22" i="128" s="1"/>
  <c r="K24" i="128"/>
  <c r="K22" i="128" s="1"/>
  <c r="I24" i="128"/>
  <c r="I22" i="128" s="1"/>
  <c r="BA20" i="128"/>
  <c r="AY20" i="128"/>
  <c r="AT20" i="128"/>
  <c r="AR20" i="128"/>
  <c r="AM20" i="128"/>
  <c r="AK20" i="128"/>
  <c r="AF20" i="128"/>
  <c r="AD20" i="128"/>
  <c r="Y20" i="128"/>
  <c r="W20" i="128"/>
  <c r="R20" i="128"/>
  <c r="P20" i="128"/>
  <c r="K20" i="128"/>
  <c r="I20" i="128"/>
  <c r="BA19" i="128"/>
  <c r="BA17" i="128" s="1"/>
  <c r="AY19" i="128"/>
  <c r="AY17" i="128" s="1"/>
  <c r="AT19" i="128"/>
  <c r="AT17" i="128"/>
  <c r="AR19" i="128"/>
  <c r="AR17" i="128" s="1"/>
  <c r="AM19" i="128"/>
  <c r="AM17" i="128"/>
  <c r="AK19" i="128"/>
  <c r="AK17" i="128" s="1"/>
  <c r="AF19" i="128"/>
  <c r="AF17" i="128" s="1"/>
  <c r="AD19" i="128"/>
  <c r="Y19" i="128"/>
  <c r="Y17" i="128" s="1"/>
  <c r="W19" i="128"/>
  <c r="W17" i="128" s="1"/>
  <c r="R19" i="128"/>
  <c r="R17" i="128"/>
  <c r="P19" i="128"/>
  <c r="P17" i="128" s="1"/>
  <c r="K19" i="128"/>
  <c r="K17" i="128"/>
  <c r="I19" i="128"/>
  <c r="I17" i="128" s="1"/>
  <c r="BA15" i="128"/>
  <c r="AY15" i="128"/>
  <c r="AT15" i="128"/>
  <c r="AR15" i="128"/>
  <c r="AM15" i="128"/>
  <c r="AK15" i="128"/>
  <c r="AF15" i="128"/>
  <c r="AD15" i="128"/>
  <c r="Y15" i="128"/>
  <c r="W15" i="128"/>
  <c r="BA14" i="128"/>
  <c r="AY14" i="128"/>
  <c r="AT14" i="128"/>
  <c r="AR14" i="128"/>
  <c r="AM14" i="128"/>
  <c r="AK14" i="128"/>
  <c r="AF14" i="128"/>
  <c r="AD14" i="128"/>
  <c r="Y14" i="128"/>
  <c r="W14" i="128"/>
  <c r="AC32" i="128"/>
  <c r="AX27" i="128"/>
  <c r="AL32" i="128"/>
  <c r="AZ32" i="128"/>
  <c r="O27" i="128"/>
  <c r="V27" i="128"/>
  <c r="AQ27" i="128"/>
  <c r="J27" i="128"/>
  <c r="AL27" i="128"/>
  <c r="AS27" i="128"/>
  <c r="AD27" i="128"/>
  <c r="I27" i="128"/>
  <c r="Q22" i="128"/>
  <c r="X22" i="128"/>
  <c r="R57" i="128"/>
  <c r="BA67" i="128"/>
  <c r="AK67" i="128"/>
  <c r="Y67" i="128"/>
  <c r="I67" i="128"/>
  <c r="AR62" i="128"/>
  <c r="AD62" i="128"/>
  <c r="Y62" i="128"/>
  <c r="AS67" i="128"/>
  <c r="AQ67" i="128"/>
  <c r="AE67" i="128"/>
  <c r="AC67" i="128"/>
  <c r="Q67" i="128"/>
  <c r="O67" i="128"/>
  <c r="AZ62" i="128"/>
  <c r="AX62" i="128"/>
  <c r="AL62" i="128"/>
  <c r="AJ62" i="128"/>
  <c r="AK27" i="128" l="1"/>
  <c r="AD17" i="128"/>
  <c r="AM27" i="128"/>
  <c r="AD32" i="128"/>
  <c r="X47" i="128"/>
  <c r="AZ47" i="128"/>
  <c r="AC27" i="128"/>
  <c r="R52" i="128"/>
  <c r="W62" i="128"/>
  <c r="AY62" i="128"/>
  <c r="AT67" i="128"/>
  <c r="AR67" i="128"/>
  <c r="R67" i="128"/>
  <c r="P67" i="128"/>
  <c r="AF62" i="128"/>
  <c r="AT52" i="128"/>
  <c r="AF52" i="128"/>
  <c r="AD47" i="128"/>
  <c r="BA27" i="128"/>
  <c r="AE37" i="128"/>
  <c r="K27" i="128"/>
  <c r="Q32" i="128"/>
  <c r="P57" i="128"/>
  <c r="AR30" i="128"/>
  <c r="AR27" i="128" s="1"/>
  <c r="X29" i="128"/>
  <c r="X27" i="128" s="1"/>
  <c r="O54" i="128"/>
  <c r="AC54" i="128"/>
  <c r="AQ54" i="128"/>
  <c r="K59" i="128"/>
  <c r="K60" i="128"/>
  <c r="Y60" i="128"/>
  <c r="Y57" i="128" s="1"/>
  <c r="AM60" i="128"/>
  <c r="AM57" i="128" s="1"/>
  <c r="X76" i="128"/>
  <c r="O55" i="128"/>
  <c r="AC55" i="128"/>
  <c r="AQ55" i="128"/>
  <c r="H60" i="128"/>
  <c r="H57" i="128" s="1"/>
  <c r="V60" i="128"/>
  <c r="V57" i="128" s="1"/>
  <c r="AJ60" i="128"/>
  <c r="AJ57" i="128" s="1"/>
  <c r="AR76" i="128"/>
  <c r="AQ76" i="128"/>
  <c r="AJ76" i="128"/>
  <c r="AC76" i="128"/>
  <c r="V76" i="128"/>
  <c r="O76" i="128"/>
  <c r="H76" i="128"/>
  <c r="AC52" i="128" l="1"/>
  <c r="O52" i="128"/>
  <c r="K57" i="128"/>
  <c r="AQ52" i="128"/>
</calcChain>
</file>

<file path=xl/sharedStrings.xml><?xml version="1.0" encoding="utf-8"?>
<sst xmlns="http://schemas.openxmlformats.org/spreadsheetml/2006/main" count="5853" uniqueCount="469">
  <si>
    <t>2010ж. 3-тоқ. айтарлықтай өзгерістер болған жоқ. Кәсіпорындардың көпшілігінің  (43%)  5-30% сату рентабельділігі бар. Рентабельділігі жоғары кәсіпорындар саны 30,5% дейін азайды.</t>
  </si>
  <si>
    <t>Салада сату рентабельділігімен ахуал тұтастай алғанда экономика бойынша біршама жақсарды. Рентабельділігі төмен және зиян шеккен кәсіпорындар үлесі 2010ж. 3-тоқ.  21,2% дейін төмендеді.</t>
  </si>
  <si>
    <t>Құрылыста 2010ж. 3-тоқ. айтарлықтай өзгерістер болған жоқ. Рентабельділігі төмен және зиян шеккен кәсіпорындар үлесі жоғары болып қалды (35,6%).</t>
  </si>
  <si>
    <t>Саудада ахуалдың кейбір нашарлауы байқалады: рентабельділігі төмен және зиян шеккен кәсіпорындар үлесі  23% дейін өсті, ал  рентабельділігі жоғары - біршама төмендеді (20,2% дейін)</t>
  </si>
  <si>
    <t>Салада рентабельділігі төмен және зиян шеккен кәсіпорындар саны едәуір өсті  (28,6% дейін) және сату рентабельділігі бар кәсіпорындардың үлесі 5-30% төмендеді (37,8% дейін).</t>
  </si>
  <si>
    <t>Саудада ахуал ең жақсы, мұнда рентабельділігі төмен және зиян шеккен кәсіпорындар біршама аз. Өңдеуші өнеркәсіпте ең төменгі ахуал, мұнда осындай кәсіпорындар - 41%.</t>
  </si>
  <si>
    <t>Өндіруші өнеркәсібіпте РСК ахуал орташа алғанда экономика бойынша жақсырақ, РСК&lt; 5% кәсіпорындардың үлесі 32,8% болды.</t>
  </si>
  <si>
    <t xml:space="preserve">Кәсіпорындардың  КООС ≥ орташа мәні бар үлесі </t>
  </si>
  <si>
    <t xml:space="preserve">КООС экономика бойынша орташа мәні </t>
  </si>
  <si>
    <t>Кәсіпорындардың РСК≥ 20% үлесі</t>
  </si>
  <si>
    <t>Кәсіпорындардың РСК&lt; 20% үлесі</t>
  </si>
  <si>
    <t xml:space="preserve">Өнімді сатудың үлестік шығындары  </t>
  </si>
  <si>
    <t>Кәсіпорындардың РСК&lt; 5% үлесі</t>
  </si>
  <si>
    <t>Кәсіпорындардың РП &lt; 5% үлесі</t>
  </si>
  <si>
    <t>Кәсіпорындардың 5≤ РП≤ 30% үлесі</t>
  </si>
  <si>
    <t>Кәсіпорындардың РП &gt; 30% үлесі</t>
  </si>
  <si>
    <t>Кәсіпорындардың КТЛ≥ 1,5 үлесі</t>
  </si>
  <si>
    <t>Кәсіпорындардың КТЛ≤ 1 үлесі</t>
  </si>
  <si>
    <t xml:space="preserve">Кәсіпорындардың УС≥ 0,5 үлесі </t>
  </si>
  <si>
    <t>2010 жылғы 3-тоқсанда тұтастай алғанда экономика бойынша дайын өнімге сұраныстың ұлғаюы байқалды. Іс жүзінде "көлік және байланыс" саласынан басқа, барлық салаларда көрсеткіштің өсу қарқыны төмендеді. 2010 жылғы 4-тоқсанда кәсіпорындар осы үрдістің жалғасуын күтеді.</t>
  </si>
  <si>
    <t>Шикізат пен материалдар бағасының өсу қарқыны тұтастай алғанда, экономика бойынша  негізгі салаларда салыстырмалы түрде жоғары деңгейде болды. 2010 жылғы 4-тоқсанда бағаның өсуінің едәуір баяулауы күтіледі.</t>
  </si>
  <si>
    <t>2010 жылғы 3-тоқсанда теңгемен, сол сияқты шетел валютасымен кредиттер бойынша орташа пайыздық ставкалар іс жүзінде барлық салаларда төмендеді. Көлік және байланыста теңгемен кредиттер бойынша ұлғайды.</t>
  </si>
  <si>
    <t xml:space="preserve"> 2010ж. 3-тоқ. кәсіпорындардың дайын өніміне сұраныстың өсу қарқыны аздап өсті. 2010ж. 4-тоқ. сұраныстың өсу қарқынының төмендеуі күтіледі. </t>
  </si>
  <si>
    <t xml:space="preserve">   2010ж. 3-тоқсанда өндіруші салада  өнімге сұраныстың өсу қарқынының едәуір төмендеуі байқалады. 2010ж. 4-тоқ. кәсіпорындардың күтулері бойынша сұраныстың өсуі жалғасуда.</t>
  </si>
  <si>
    <t>2010 ж. 3-тоқ. саудада сұраныстың өсу қарқыны біршама ұлғайды. 2010 ж. 4-тоқ. сұраныстың өзгеруі күтілмейді.</t>
  </si>
  <si>
    <t xml:space="preserve">2010ж. 3-тоқ. салалардың дайын өніміне сұраныстың кейбірі өсті.  2010ж. 4-тоқ. саудада сұраныстың ұлғаюының жалғасуы күтіледі. </t>
  </si>
  <si>
    <t xml:space="preserve">Құрылыста 2010ж. 3-тоқсанда өнімге сұраныстың өсу қарқыны едәуір төмендеді.  2010ж. 4-тоқ. кәсіпорындар сұраныстың төмендеуін күтеді. </t>
  </si>
  <si>
    <t>Өңдеуші салада 2010ж. 3-тоқ. көрсеткіштің кейбір өсуі, бірақ өткен тоқсанға қарағанда барынша төмен қарқынмен өсуі байқалады. 2010ж. 4-тоқ. көрсеткіштің өзгеруі күтілмейді.</t>
  </si>
  <si>
    <t xml:space="preserve"> 2010ж. 3-тоқ. экономика бойынша дайын өнім бағасының өсу қарқыны едәуір өсті. 2010ж. 4-тоқ. бағаның одан әрі өсуі күтіледі.</t>
  </si>
  <si>
    <t>Дайын өнім бағасының өсу қарқыны 2010 ж. 3-тоқсанда өндіруші салада едәуір өсті.  2010ж. 4-тоқсанда бағаның осындай қарқынмен өсуінің одан әрі ұлғаюы күтіледі.</t>
  </si>
  <si>
    <t xml:space="preserve"> 2010ж. 3-тоқ. салалардың дайын өнім бағасының өсу қарқыны өткен тоқсанмен салыстырғанда біршама жоғары. 2010ж. 4-тоқ. бағаның өсуінің жалғасуы күтіледі.</t>
  </si>
  <si>
    <t xml:space="preserve"> Құрылыс бойынша дайын өнім бағасының едәуір өсуі жалғасты. 2010ж. 4-тоқ. кәсіпорындар бағаның өсу қарқынының кейбір төмендеуін күтеді.</t>
  </si>
  <si>
    <t xml:space="preserve"> "Көлік және байланыс" саласында дайын өнімнің бағасы қалыпты өсуде. 2010 ж. 4-тоқ. осы үрдістің жалғасуын күтеді. </t>
  </si>
  <si>
    <t>Салаларда - шикізат пен материалдар бағасының өсу қарқыны барынша жоғары. 2010ж. 4-тоқсанда кәсіпорындар көрсеткіштің өсу қарқынының біршама баяулауын күтеді.</t>
  </si>
  <si>
    <t>Шикізат пен материалдар бағасының өсу қарқыны төмендеді, бірақ бұл тұтастай алғанда, экономика бойынша едәуір жоғары. 2010 жылғы 4-тоқсанда өсу қарқынының едәуір  төмендеуі күтіледі.</t>
  </si>
  <si>
    <t xml:space="preserve"> 2010ж. 3-тоқ.  экономика бойынша шикізат пен материалдар бағасының өсу қарқыны едәуір ұлғайды.  2010ж. 4-тоқ. кәсіпорындар бағаның өсуінің едәуір баяулауын күтеді.</t>
  </si>
  <si>
    <t xml:space="preserve">Салада шикізат пен материалдардың бағасының жоғары өсу қарқыны  2010 ж. 3-тоқсанда тежелді, ал  2010ж. 4-тоқ. осы үрдістің жалғасуы күтіледі. </t>
  </si>
  <si>
    <t>2010ж. 3-тоқ. салада  шикізат пен материалдар бағасының барынша жоғары өсу қарқыны байқалды, бұл тұтастай алғанда,  экономика бойынша біршама жоғары. 2010ж. 4-тоқ. бағаның өсуінің едәуір баяулауы күтіледі.</t>
  </si>
  <si>
    <t xml:space="preserve">2010 ж. 3-тоқ. теңгемен орташа пайыздық ставкалар  теңгемен 15,1% дейін, шетел валютасымен 12,7% дейін төмендеді. </t>
  </si>
  <si>
    <t>Салада теңгемен, сол сияқты шетел валютасымен (тиісінше 14,3% және 12,4% дейін) кредиттер бойынша орташа пайыздық ставкалардың төмендеуі байқалды.</t>
  </si>
  <si>
    <t xml:space="preserve">  2010ж. 3-тоқ. теңгемен, сол сияқты шетел валютасымен (тиісінше 14,6% және 12,3%) кредиттер бойынша орташа пайыздық ставка төмендеді. Кәсіпорындар қалаған пайыздық ставкалар іс жүзінде өткен тоқсандағы деңгейде қалды .</t>
  </si>
  <si>
    <t xml:space="preserve"> Дайын өнім бағасының барынша жоғары өсу қарқыны саудада байқалды, бұл тұтастай алғанда, экономика бойынша едәуір жоғары.</t>
  </si>
  <si>
    <t>Салада орташа пайыздық ставкалар теңгемен кредиттер бойынша  (15,2% дейін) ұлғайды, ал шетел валютасымен - едәуір төмендеді (12,4% дейін). Тиісінше, нақты және кәсіпорындар қалаған пайыздық ставкалармен үзіліс шетел валютасымен едәуір азайды, ал теңгемен - ұлғайды.</t>
  </si>
  <si>
    <t xml:space="preserve"> 2010ж. 3-тоқ. салада кредиттер бойынша, әсіресе шетел валютасындағы пайыздық ставкалардың төмендеуі байқалады. Кәсіпорындар қалаған және нақты шетел валютасындағы пайыздық ставкалар арасындағы үзіліс азайды.</t>
  </si>
  <si>
    <t>Салада теңгемен кредиттер бойынша орташа пайыздық ставкалар (13,3% дейін) төмендеді, ал шетел валютасымен  - аздап ұлғайды  (10,5% дейін). Кәсіпорындар қалаған және нақты теңгемен пайыздық ставкалар арасындағы үзіліс азайды.</t>
  </si>
  <si>
    <t>Дайын өнім бағасының өсу қарқыны бағасы қалыпты өскен көлік және байланыстан басқа қаралып отырған салаларда, әсіресе өңдеуші өнеркәсібінде және саудада экономика бойынша тұтастай алғанда едәуір өсті.</t>
  </si>
  <si>
    <t>2-бөлім. Өтімділікті, іскерлік белсенділікті және рентабельділікті талдау</t>
  </si>
  <si>
    <t>2.1. Ағымдағы өтімділік коэффициенті (АӨК): ағымдағы активтер/ағымдағы міндеттемелер және өзін-өзі қаржыландыру деңгейі (ӨҚД): меншік капиталы/активтер</t>
  </si>
  <si>
    <t>2.2. Айналым қаражатының айналымдылығы коэффициенті динамикасы (АҚАК): өнімді сатудан түскен кіріс/ағымдағы активтер                                                                                                                                                      және  активтердегі айналым қаражатының (АҚ) үлес салмағы: (ағымдағы активтер/активтер*100)</t>
  </si>
  <si>
    <t>2.3. Сату шығындары: өзіндік құн/өнімді сатудан түскен кіріс*100                                                                                                                                                                                                                                                                                                                                    және меншік капиталының  рентабельділігі (МКР): 100*(өнімді сатудан түскен кіріс - өзіндік құн)/меншік капитал</t>
  </si>
  <si>
    <t>2.4. Сату рентабельділігінің динамикасы (СР): 100*(өнімді сатудан түскен кіріс - өзіндік құн)/өнімді сатудан түскен кіріс</t>
  </si>
  <si>
    <t xml:space="preserve">2010 жылғы 3-тоқсанда өтімділікпен ең нашар ахуал  құрылыста және көлік пен байланыс болып қалып отыр. Сауда және өндіруші өнеркәсіп барынша өтімді болып табылады. </t>
  </si>
  <si>
    <t>2010 жылғы 3-тоқсанда экономикада іскерлік белсенділік өсті. "Көлік және байланыс" саласынан басқа барлық қаралып отырған салаларда  айналымдылығы "жақсы" кәсіпорындар саны өсті.</t>
  </si>
  <si>
    <t xml:space="preserve">2010 ж. 3-тоқсанда экономикада айтарлықтай өзгерістер болған жоқ, дегенмен өңдеуші өнеркәсіпте рентабельділігі төмен кәсіпорындар саны азайды, ал  саудада және "Көлік және байланыс" салаларында - ұлғайды. Ең нашар жағдай - құрылыста, осындай кәсіпорындардың үлесі 35,6%-ды құрайды. </t>
  </si>
  <si>
    <t>Экономика бойынша тұтастай алғанда кәсіпорындардың "нашар" өтімділікпен үлесі (37,3% дейін) төмендеді. Қаржылай тұрақты кәсіпорындардың үлесіне  респонденттердің жалпы санынан кемінде үш бөлігі тиесілі  (31,8%).</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</si>
  <si>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</si>
  <si>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            Талдама шолуға әдістемелік түсіндірме:</t>
  </si>
  <si>
    <t>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</si>
  <si>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 xml:space="preserve">2-бөлімге: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</si>
  <si>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t xml:space="preserve">НАЦИОНАЛЬНЫЙ БАНК РЕСПУБЛИКИ КАЗАХСТАН                                                                   </t>
  </si>
  <si>
    <t>Отрасль</t>
  </si>
  <si>
    <t>Регионы</t>
  </si>
  <si>
    <t>ДЕПАРТАМЕНТ ИССЛЕДОВАНИЙ И СТАТИСТИКИ, ОТДЕЛ МОНИТОРИНГА ПРЕДПРИЯТИЙ</t>
  </si>
  <si>
    <t xml:space="preserve">РЕЗУЛЬТАТЫ МОНИТОРИНГА ПРЕДПРИЯТИЙ        </t>
  </si>
  <si>
    <t>Аналитический обзор изменения экономической конъюнктуры и финансового состояния реального сектора по отраслям</t>
  </si>
  <si>
    <t>Направляется в:</t>
  </si>
  <si>
    <t>Начальный период</t>
  </si>
  <si>
    <t>Конечный период</t>
  </si>
  <si>
    <t>Отраслевой состав участников мониторинга *</t>
  </si>
  <si>
    <t>число</t>
  </si>
  <si>
    <t>участн.</t>
  </si>
  <si>
    <t xml:space="preserve"> %</t>
  </si>
  <si>
    <t xml:space="preserve">       *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t>
  </si>
  <si>
    <t>Всего крупных и средних предприятий в экономике</t>
  </si>
  <si>
    <t>участников мониторинга</t>
  </si>
  <si>
    <t>в %</t>
  </si>
  <si>
    <t>1) Ликвидность и платежеспособность</t>
  </si>
  <si>
    <t>Всего по экономике</t>
  </si>
  <si>
    <t>Увеличение</t>
  </si>
  <si>
    <t>Снижение</t>
  </si>
  <si>
    <t>2 кв</t>
  </si>
  <si>
    <t>1 кв 2006</t>
  </si>
  <si>
    <t>Строительство</t>
  </si>
  <si>
    <t>Добывающая промышленность</t>
  </si>
  <si>
    <t>Деловая активность</t>
  </si>
  <si>
    <t>Факторный анализ рентабельности продаж</t>
  </si>
  <si>
    <t>Ликвидность и платежеспособность</t>
  </si>
  <si>
    <t>Затраты и рентабельность</t>
  </si>
  <si>
    <t>Сельское хозяйство, охота и  лесоводство</t>
  </si>
  <si>
    <t>Обрабатывающая промышленность</t>
  </si>
  <si>
    <t xml:space="preserve"> Департамент исследований и статистики, отдел мониторинга предприятий</t>
  </si>
  <si>
    <t>Отрасли</t>
  </si>
  <si>
    <t>Всего</t>
  </si>
  <si>
    <t>3 кв</t>
  </si>
  <si>
    <t>факт</t>
  </si>
  <si>
    <t>38,6</t>
  </si>
  <si>
    <t>45,5</t>
  </si>
  <si>
    <t>44,6</t>
  </si>
  <si>
    <t>42,8</t>
  </si>
  <si>
    <t>-</t>
  </si>
  <si>
    <t>Доход от реализации продукции</t>
  </si>
  <si>
    <t>4 кв.2005г.</t>
  </si>
  <si>
    <t>4 кв*</t>
  </si>
  <si>
    <t>1 кв 2007</t>
  </si>
  <si>
    <t>увеличение</t>
  </si>
  <si>
    <t>практически без изменения</t>
  </si>
  <si>
    <t>Практически без изменения</t>
  </si>
  <si>
    <t>снижение</t>
  </si>
  <si>
    <t>не знаю</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</si>
  <si>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</si>
  <si>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</si>
  <si>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</si>
  <si>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</si>
  <si>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</si>
  <si>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</si>
  <si>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</si>
  <si>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</si>
  <si>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</si>
  <si>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</si>
  <si>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</si>
  <si>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</si>
  <si>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</si>
  <si>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</si>
  <si>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</si>
  <si>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</si>
  <si>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</si>
  <si>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</si>
  <si>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</si>
  <si>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</si>
  <si>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</si>
  <si>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</si>
  <si>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</si>
  <si>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</si>
  <si>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</si>
  <si>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</si>
  <si>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</si>
  <si>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</si>
  <si>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</si>
  <si>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</si>
  <si>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</si>
  <si>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</si>
  <si>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</si>
  <si>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</si>
  <si>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</si>
  <si>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</si>
  <si>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</si>
  <si>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</si>
  <si>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</si>
  <si>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</si>
  <si>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</si>
  <si>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</si>
  <si>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</si>
  <si>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</si>
  <si>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</si>
  <si>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</si>
  <si>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</si>
  <si>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</si>
  <si>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</si>
  <si>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</si>
  <si>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</si>
  <si>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</si>
  <si>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</si>
  <si>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</si>
  <si>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</si>
  <si>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</si>
  <si>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</si>
  <si>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</si>
  <si>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</si>
  <si>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РС-2</t>
  </si>
  <si>
    <t xml:space="preserve"> </t>
  </si>
  <si>
    <t>1</t>
  </si>
  <si>
    <t xml:space="preserve">Спрос (заказы) на  готовую  продукцию (работы, услуги) </t>
  </si>
  <si>
    <t xml:space="preserve">Цены на готовую продукцию (товары, работы, услуги)  </t>
  </si>
  <si>
    <t xml:space="preserve">Цены на сырье и материалы, приобретенные предприятием </t>
  </si>
  <si>
    <t xml:space="preserve">Влияние изменения курса тенге к доллару США на хозяйственную деятельность предприятия в истекшем квартале </t>
  </si>
  <si>
    <t>позитивно</t>
  </si>
  <si>
    <t>не повлияло</t>
  </si>
  <si>
    <t>негативно</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</si>
  <si>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</si>
  <si>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</si>
  <si>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</si>
  <si>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</si>
  <si>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не изменится</t>
  </si>
  <si>
    <t>снизится</t>
  </si>
  <si>
    <t xml:space="preserve">Изменение  рыночного курса тенге к евро  (KZT/EUR) </t>
  </si>
  <si>
    <t xml:space="preserve">Изменение в текущем квартале обменного курса тенге к рос.рублю  (KZT/RUB) </t>
  </si>
  <si>
    <t>РС-3</t>
  </si>
  <si>
    <t xml:space="preserve">Доход от реализации продукции (работ, услуг) - всего </t>
  </si>
  <si>
    <t xml:space="preserve">Себестоимость реализованной продукции </t>
  </si>
  <si>
    <t xml:space="preserve">Собственный капитал </t>
  </si>
  <si>
    <t xml:space="preserve">Текущие обязательства - всего: </t>
  </si>
  <si>
    <t xml:space="preserve">Долгосрочные активы - всего </t>
  </si>
  <si>
    <t xml:space="preserve">Текущие активы (оборотные средства) - всего </t>
  </si>
  <si>
    <t xml:space="preserve">Долгосрочные обязательства - всего </t>
  </si>
  <si>
    <t xml:space="preserve">Общая численность занятых </t>
  </si>
  <si>
    <t xml:space="preserve">Объем произведенной продукции (работ, услуг) </t>
  </si>
  <si>
    <t>Форма РС-П3.2 (РС-2)</t>
  </si>
  <si>
    <t>Результаты конъюнктурного опроса предприятий</t>
  </si>
  <si>
    <t>Доля дохода от реализации продукции участников мониторинга в общем объеме по добывающей промышленности*</t>
  </si>
  <si>
    <t>Доля дохода от реализации продукции участников мониторинга в общем объеме по обрабатывающей промышленности*</t>
  </si>
  <si>
    <t>Форма РС-П3.2 (РС-1)</t>
  </si>
  <si>
    <t>Форма РС-П3.2 (РС-3)</t>
  </si>
  <si>
    <t>Год</t>
  </si>
  <si>
    <t>Квартал</t>
  </si>
  <si>
    <t>Размер предприятия</t>
  </si>
  <si>
    <t>Регион</t>
  </si>
  <si>
    <t xml:space="preserve">   </t>
  </si>
  <si>
    <t>4 квартал 2009 года</t>
  </si>
  <si>
    <t>доля ДРП,</t>
  </si>
  <si>
    <t>1 квартал 2010 года</t>
  </si>
  <si>
    <t>E</t>
  </si>
  <si>
    <t>B</t>
  </si>
  <si>
    <t>2009-4</t>
  </si>
  <si>
    <t>2 квартал 2010 года</t>
  </si>
  <si>
    <t>2010-1</t>
  </si>
  <si>
    <t>3 квартал 2010 года</t>
  </si>
  <si>
    <t>2010-2</t>
  </si>
  <si>
    <t>г.Алматы АО "Народный сберегательный банк Казахстана"</t>
  </si>
  <si>
    <t>Форма РС-В11</t>
  </si>
  <si>
    <t>Наименование региона</t>
  </si>
  <si>
    <t xml:space="preserve">Репрезентативность выборки </t>
  </si>
  <si>
    <t xml:space="preserve">Отрасли </t>
  </si>
  <si>
    <t>Организационно-правовая форма</t>
  </si>
  <si>
    <t>Форма собственности</t>
  </si>
  <si>
    <t>Репрезентативность, в %</t>
  </si>
  <si>
    <t>Количество привлеченных предприятий</t>
  </si>
  <si>
    <t>Всего по выборке (сводное значение)</t>
  </si>
  <si>
    <t>г. Алматы</t>
  </si>
  <si>
    <t>г. Астана</t>
  </si>
  <si>
    <t>Актюбинская область</t>
  </si>
  <si>
    <t>Алматинская область</t>
  </si>
  <si>
    <t>Восточно-Казахстанская область</t>
  </si>
  <si>
    <t>Атырауская область</t>
  </si>
  <si>
    <t>Джамбульская область</t>
  </si>
  <si>
    <t>Карагандинская область</t>
  </si>
  <si>
    <t>Кызылординская область</t>
  </si>
  <si>
    <t>Кустанайская область</t>
  </si>
  <si>
    <t>Мангистауская область</t>
  </si>
  <si>
    <t>Павлодарская область</t>
  </si>
  <si>
    <t>Северо-Казахстанская область</t>
  </si>
  <si>
    <t>Западно-Казахстанская область</t>
  </si>
  <si>
    <t>Акмолинская область</t>
  </si>
  <si>
    <t>Южно-Казахстанская область</t>
  </si>
  <si>
    <t>Всего по Республике (сводное значение)</t>
  </si>
  <si>
    <t>4 КВАРТАЛ 2009 ГОДА</t>
  </si>
  <si>
    <t>1 КВАРТАЛ 2010 ГОДА</t>
  </si>
  <si>
    <t>2 КВАРТАЛ 2010 ГОДА</t>
  </si>
  <si>
    <t>3 КВАРТАЛ 2010 ГОДА</t>
  </si>
  <si>
    <t>Коэффициент текущей ликвидности</t>
  </si>
  <si>
    <t>Статистика</t>
  </si>
  <si>
    <t>Качественный показатель</t>
  </si>
  <si>
    <t>Вес</t>
  </si>
  <si>
    <t>Организационно правовая форма</t>
  </si>
  <si>
    <t>Форма собственнсти</t>
  </si>
  <si>
    <t>Значение</t>
  </si>
  <si>
    <t>Структура оценок показателей в динамике</t>
  </si>
  <si>
    <t>Ответы</t>
  </si>
  <si>
    <t>Контроль 1 (сумма по отраслям)</t>
  </si>
  <si>
    <t xml:space="preserve">Контроль 2 </t>
  </si>
  <si>
    <t xml:space="preserve">Форма РС-П2 </t>
  </si>
  <si>
    <t>Коэффициент покрытия (оборотные средства на 1 тенге срочных обязательств), он же коэффициент текущей ликвидности</t>
  </si>
  <si>
    <t>Число анкет</t>
  </si>
  <si>
    <t>Количество предприятий – участников (единиц)</t>
  </si>
  <si>
    <t>Общая численность занятых (человек)</t>
  </si>
  <si>
    <t>Объем доходов от реализации (млн. тенге)</t>
  </si>
  <si>
    <t>Количество предприятий по региону</t>
  </si>
  <si>
    <t>Количество предприятий по республике</t>
  </si>
  <si>
    <t>Доход от реализации продукции по региону</t>
  </si>
  <si>
    <t>Доход от реализации продукции по республике</t>
  </si>
  <si>
    <t>Количество предприятий заполнивших данный показатель</t>
  </si>
  <si>
    <t>4 квартал 2009 года (факт)</t>
  </si>
  <si>
    <t>1 квартал 2010 года (факт)</t>
  </si>
  <si>
    <t>2 квартал 2010 года (факт)</t>
  </si>
  <si>
    <t>Всего предприятий</t>
  </si>
  <si>
    <t>больше 1</t>
  </si>
  <si>
    <t>меньше 1</t>
  </si>
  <si>
    <t>равен 1</t>
  </si>
  <si>
    <t>больше 1.5</t>
  </si>
  <si>
    <t>меньше 1.5</t>
  </si>
  <si>
    <t>равен 1.5</t>
  </si>
  <si>
    <t>Уровень самофинансирования</t>
  </si>
  <si>
    <t>больше .5</t>
  </si>
  <si>
    <t>меньше .5</t>
  </si>
  <si>
    <t>равен .5</t>
  </si>
  <si>
    <t>ПО ЭКОНОМИКЕ</t>
  </si>
  <si>
    <t>ДОБЫВАЮЩАЯ ПРОМЫШЛЕН</t>
  </si>
  <si>
    <t>100% ПО ОТРАСЛЯМ</t>
  </si>
  <si>
    <t>СРАВНЕНИЕ С 1</t>
  </si>
  <si>
    <t>СРАВНЕНИЕ С 1,5</t>
  </si>
  <si>
    <t>сумма</t>
  </si>
  <si>
    <t>больше 1,5</t>
  </si>
  <si>
    <t>меньше 1,5</t>
  </si>
  <si>
    <t>равен 1,5</t>
  </si>
  <si>
    <t>меньше 0,5</t>
  </si>
  <si>
    <t>больше 0,5</t>
  </si>
  <si>
    <t>равен 0,5</t>
  </si>
  <si>
    <t>ОБРАБАТЫВАЮЩАЯ</t>
  </si>
  <si>
    <t>средние              значения</t>
  </si>
  <si>
    <t>больше .33</t>
  </si>
  <si>
    <t>меньше .33</t>
  </si>
  <si>
    <t>равен .33</t>
  </si>
  <si>
    <t>больше .29</t>
  </si>
  <si>
    <t>меньше .29</t>
  </si>
  <si>
    <t>равен .29</t>
  </si>
  <si>
    <t>Рентабельность собственного капитала</t>
  </si>
  <si>
    <t>больше .2</t>
  </si>
  <si>
    <t>меньше .2</t>
  </si>
  <si>
    <t>равен .2</t>
  </si>
  <si>
    <t>больше .05</t>
  </si>
  <si>
    <t>меньше .05</t>
  </si>
  <si>
    <t>равен .05</t>
  </si>
  <si>
    <t>СРАВНЕНИЕ С 20</t>
  </si>
  <si>
    <t>больше 0,2</t>
  </si>
  <si>
    <t>меньше 0,2</t>
  </si>
  <si>
    <t>равен 0,2</t>
  </si>
  <si>
    <t>больше 0,05</t>
  </si>
  <si>
    <t>меньше 0,05</t>
  </si>
  <si>
    <t>равен 0,05</t>
  </si>
  <si>
    <t>СРАВНЕНИЕ С 5%</t>
  </si>
  <si>
    <t>Рентабельность продаж</t>
  </si>
  <si>
    <t>больше .3</t>
  </si>
  <si>
    <t>меньше .3</t>
  </si>
  <si>
    <t>равен .3</t>
  </si>
  <si>
    <t>СРАВНЕНИЕ С 30%</t>
  </si>
  <si>
    <t>больше 0,3</t>
  </si>
  <si>
    <t>меньше 0,3</t>
  </si>
  <si>
    <t>равен 0,3</t>
  </si>
  <si>
    <t>листы</t>
  </si>
  <si>
    <t xml:space="preserve">источники </t>
  </si>
  <si>
    <t>титул</t>
  </si>
  <si>
    <t>копируются данные листа Титульный лист формы РС-Б2С по экономике в целом</t>
  </si>
  <si>
    <t>РС-1 ПО эк-ке</t>
  </si>
  <si>
    <t>копируются данные листа РС-1 формы РС-Б2С по экономике в целом</t>
  </si>
  <si>
    <t>РС-2 ПО эк-ке</t>
  </si>
  <si>
    <t>копируются данные листа РС-2 формы РС-Б2С по экономике в целом</t>
  </si>
  <si>
    <t>РС-3 ПО эк-ке</t>
  </si>
  <si>
    <t>копируются данные листа РС-3 формы РС-Б2С по экономике в целом</t>
  </si>
  <si>
    <t>РС-П3.2 (РС-1)</t>
  </si>
  <si>
    <t>копируются данные листа РС-П3.2 (РС-1) формы РС-БО</t>
  </si>
  <si>
    <t>РС-П3.2 (РС-2)</t>
  </si>
  <si>
    <t>копируются данные листа РС-П3.2 (РС-2) формы РС-БО</t>
  </si>
  <si>
    <t>РС-П3.2 (РС-3)</t>
  </si>
  <si>
    <t>копируются данные листа РС-П3.2 (РС-3) формы РС-БО</t>
  </si>
  <si>
    <t>Репрез</t>
  </si>
  <si>
    <t>копируются данные формы РС-В11</t>
  </si>
  <si>
    <t>КТЛ1</t>
  </si>
  <si>
    <t>КТЛ0,5</t>
  </si>
  <si>
    <t>УС0,5</t>
  </si>
  <si>
    <t>копируются данные формы РС-П2 по Уровень самофинансирования (задается параметр 0,5)</t>
  </si>
  <si>
    <t>КООС ср</t>
  </si>
  <si>
    <t xml:space="preserve">формируются по каждой отрасли отдельно РС-П2 (задаются параметры по каждой отрасли разные, </t>
  </si>
  <si>
    <t>которые указаны в соответсвующей строке столбца N)</t>
  </si>
  <si>
    <t>РСК20</t>
  </si>
  <si>
    <t>копируются данные формы РС-П2 по показателю Рентабельность собственного капитала (задается параметр 0,2)</t>
  </si>
  <si>
    <t>РКС5</t>
  </si>
  <si>
    <t>копируются данные формы РС-П2 по показателю Рентабельность собствееного капитала (задается параметр 0,05)</t>
  </si>
  <si>
    <t>РП30</t>
  </si>
  <si>
    <t>копируются данные формы РС-П2 по показателю Рентабельность продаж (задается параметр 0,3)</t>
  </si>
  <si>
    <t>РП5</t>
  </si>
  <si>
    <t>копируются данные формы РС-П2 по показателю Рентабельность продаж (задается параметр 0,05)</t>
  </si>
  <si>
    <t>РАСЧ</t>
  </si>
  <si>
    <t>копируются данные формы РС-П2 по показателю Коэффициент покрытия (задается параметр 1)</t>
  </si>
  <si>
    <t>копируются данные формы РС-П2 по показателю Коэффициент покрытия (задается параметр 0,5)</t>
  </si>
  <si>
    <t>4 квартал 2010 года</t>
  </si>
  <si>
    <t>4 КВАРТАЛ 2010 ГОДА</t>
  </si>
  <si>
    <t>3 квартал 2010 года (факт)</t>
  </si>
  <si>
    <t>4 квартал 2010 года (ожидание)</t>
  </si>
  <si>
    <t>больше .43</t>
  </si>
  <si>
    <t>меньше .43</t>
  </si>
  <si>
    <t>равен .43</t>
  </si>
  <si>
    <t>больше .56</t>
  </si>
  <si>
    <t>меньше .56</t>
  </si>
  <si>
    <t>равен .56</t>
  </si>
  <si>
    <t>больше .20</t>
  </si>
  <si>
    <t>меньше .20</t>
  </si>
  <si>
    <t>равен .20</t>
  </si>
  <si>
    <t>больше .62</t>
  </si>
  <si>
    <t>меньше .62</t>
  </si>
  <si>
    <t>равен .62</t>
  </si>
  <si>
    <t>2010-3</t>
  </si>
  <si>
    <t>2010-4 ожид.</t>
  </si>
  <si>
    <t xml:space="preserve">Диф.индекс </t>
  </si>
  <si>
    <t>Жауаптар, %</t>
  </si>
  <si>
    <t>2010-4 күту.</t>
  </si>
  <si>
    <t>ұлғаюы</t>
  </si>
  <si>
    <t>төмендеуі</t>
  </si>
  <si>
    <t>өзгерістері жоқ</t>
  </si>
  <si>
    <t xml:space="preserve">Қазақстан Республикасының Ұлттық Банкі </t>
  </si>
  <si>
    <t xml:space="preserve">                                                                                                                                 КӘСІПОРЫНДАР МОНИТОРИНГІНІҢ НӘТИЖЕЛЕРІ                                                                                                                                  </t>
  </si>
  <si>
    <t xml:space="preserve">       ЭКОНОМИКАЛЫҚ КОНЪЮНКТУРАНЫҢ ӨЗГЕРУІНЕ ЖӘНЕ ЭКОНОМИКАНЫҢ ЖӘНЕ САЛАЛАРДЫҢ ҚАРЖЫЛЫҚ ЖАЙ-КҮЙІНЕ ТАЛДАМА ШОЛУ: ӨНДІРУШІ ЖӘНЕ ӨҢДЕУШІ ӨНЕРКӘСІП, ҚҰРЫЛЫС, САУДА, КӨЛІК ЖӘНЕ БАЙЛАНЫС</t>
  </si>
  <si>
    <t xml:space="preserve">      Талдамалық шолу  салалық құрылымы  төмендегі кестеде келтірілген кәсіпорындарды таңдап пікіртерім  жүргізу нәтижелері бойынша  қалыптастырылды. Кәсіпорындарға сауалнама өткен тоқсанда болған өзгерістер жөнінде тоқсанның бірінші айында және күтілетін өзгерістер жөнінде ағымдағы тоқсанның аяғына дейін жүргізіледі.</t>
  </si>
  <si>
    <t xml:space="preserve">Мониторингке қатысушы кәсіпорындардың салалық құрамы </t>
  </si>
  <si>
    <t xml:space="preserve"> 2010 жылғы қазан</t>
  </si>
  <si>
    <t>Мониторингке қатысушылар саны</t>
  </si>
  <si>
    <t xml:space="preserve"> 2009 жылғы 4-тоқсан</t>
  </si>
  <si>
    <t xml:space="preserve"> 2010 жылғы 1-тоқсан</t>
  </si>
  <si>
    <t>2010 жылғы 2-тоқсан</t>
  </si>
  <si>
    <t xml:space="preserve"> 2010 жылғы* 3-тоқсан</t>
  </si>
  <si>
    <t>2010 жылғы 4-тоқсан</t>
  </si>
  <si>
    <t>Кәсіпорындар саны</t>
  </si>
  <si>
    <t xml:space="preserve">Үлесі,  %** </t>
  </si>
  <si>
    <t xml:space="preserve">Үлесі, %** </t>
  </si>
  <si>
    <t>Салалар</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</si>
  <si>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</si>
  <si>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</si>
  <si>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</si>
  <si>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</si>
  <si>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</si>
  <si>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</si>
  <si>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</si>
  <si>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</si>
  <si>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</si>
  <si>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</si>
  <si>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Басқалары</t>
  </si>
  <si>
    <t>* Осы шолуды қалыптастыру сәтінде экономика бойынша өнімді 2009 ж. 3-тоқсан аралығында сатудан қалыптасқан кіріс мөлшері туралы ресми статистиканың деректері</t>
  </si>
  <si>
    <t>** ДРП экономика (сала) бойынша жалпы көлемде мониторинг қатысушыларының өнімді сатудан болған кірістерінің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</si>
  <si>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қолдайды.  </t>
  </si>
  <si>
    <t xml:space="preserve">  Экономика бойынша барлығы </t>
  </si>
  <si>
    <t xml:space="preserve">     Экономика бойынша барлығы </t>
  </si>
  <si>
    <t xml:space="preserve">   Өндіруші өнеркәсіп </t>
  </si>
  <si>
    <t xml:space="preserve">   Өндіруші өнеркәсіп  </t>
  </si>
  <si>
    <t xml:space="preserve">   Өңдеуші өнеркәсіп </t>
  </si>
  <si>
    <t>Сауда</t>
  </si>
  <si>
    <t xml:space="preserve">Сауда </t>
  </si>
  <si>
    <t xml:space="preserve">Көлік және байланыс </t>
  </si>
  <si>
    <t xml:space="preserve">1.1. Кәсіпорындардың дайын өніміне сұраныс </t>
  </si>
  <si>
    <t>1.2. Кәсіпорындардың дайын өнімінің бағасы</t>
  </si>
  <si>
    <t xml:space="preserve">1.3. Шикізат және материалдардың бағасы </t>
  </si>
  <si>
    <t>1.4. Кредиттеу талаптары</t>
  </si>
  <si>
    <t>деректер жоқ</t>
  </si>
  <si>
    <t>1-бөлім. Сұраныстың өзгерісін бағалау, дайын өнімнің бағасы, шикізат және материалдар, кредиттеу талаптары</t>
  </si>
  <si>
    <t>Репрезентативность выборки, Экономика бойынша барлығы</t>
  </si>
  <si>
    <t>Экономика бойынша барлығы</t>
  </si>
  <si>
    <t xml:space="preserve">   Экономика бойынша барлығы </t>
  </si>
  <si>
    <t xml:space="preserve">   Экономика бойынша барлығы</t>
  </si>
  <si>
    <t xml:space="preserve">   Өндіруші өнеркәсіп</t>
  </si>
  <si>
    <t xml:space="preserve">   Өңдеуші өнеркәсіп</t>
  </si>
  <si>
    <t xml:space="preserve">Құрылыс </t>
  </si>
  <si>
    <t xml:space="preserve"> Көлік және байланыс</t>
  </si>
  <si>
    <t>Айналым қаражатының айналымдылық коэффициенті</t>
  </si>
  <si>
    <t xml:space="preserve">1.1. Кәсіпорындардың дайын өніміне сұраныс  </t>
  </si>
  <si>
    <t>Өндіру саласында өтімділікпен ахуал тұтастай алғанда  экономика бойынша жақсы. Қаржылай тәуелсіз кәсіпорындардың үлесі 2010ж. 3-тоқ. 41% болды.</t>
  </si>
  <si>
    <t xml:space="preserve">Өңдеуші өнеркәсіпте ахуал мүлдем өзгерген жоқ. Қаржылай тәуелсіз кәсіпорындардың үлесі  32,2% болды. </t>
  </si>
  <si>
    <t>Саладағы өтімділікпен ахуал экономика бойынша тұтастай алғанда едәуір төмен болды. 2010ж. 3-тоқ. өтімділігі төмен деңгейдегі кәсіпорындардың үлесі   (КТЛ ≤ 1)  43,6% болды. Қаржылай тәуелсіз кәсіпорындардың үлесі 25,2% болды.</t>
  </si>
  <si>
    <t>Саудада 2010ж. 3-тоқ. өтімділікпен ахуал аздап жақсарды  ("жақсы" өтімділікпен кәсіпорындардың үлесі  38,2% дейін ұлғайды, қаржы-тәуелсіз кәспорындардың үлесі 20,2% дейін ұлғайды).</t>
  </si>
  <si>
    <t xml:space="preserve">2010ж. 3-тоқ. салада өтімділікпен ахуалия нашарлады: өтімділігі қиын деңгейдегі кәсіпорындардың үлесі (КТЛ ≤ 1) 45,6% ұлғайды, ал қаржылай тәуелсіз кәсіпорындардың үлесі  30,5% дейін төмендеді. </t>
  </si>
  <si>
    <t xml:space="preserve">2010ж. 3-тоқ. айналымдылық көрсеткішінің орташа мәні (КООС) және орташа салалық деңгейге қарағанда, айналымдылығы көп кәсіпорындар саны айтарлықтай ұлғайды. </t>
  </si>
  <si>
    <t>Салада 2010ж. 3-тоқ. іскерлік белсенділіктің ұлғаюы байқалды: орташа салалық мәні КООС &gt; кәсіпорындар үлесі ұлғайды.</t>
  </si>
  <si>
    <t xml:space="preserve">Өңдеуші салада орташа салалық деңгейден жоғары КООС-мен  кәсіпорындардың үлесі айтарлықай ұлғайды (66,1% дейін)  </t>
  </si>
  <si>
    <t>Құрылыста 2010ж. 3-тоқ. іскерлік белсенділік айтарлықтай өсті: айналым қаражатының айналымдылығы "жақсы" кәсіпорындар саны 71,8% дейін ұлғайды.</t>
  </si>
  <si>
    <t>Саудада басқа салаларға қарағанда іскерлік белсенділікпен ахуал жақсырақ (айналымдылығы "жақсы" кәсіпорындардың үлесі жоғары - 76% астам).</t>
  </si>
  <si>
    <t>Салада айналымдылығы "жақсы" кәсіпорындар саны (2010ж. 3-тоқ. 55,4% дейін), сол сияқты айналымдылықтың орташа деңгейі едәуір (0,61 дейін) төмендеді.</t>
  </si>
  <si>
    <t xml:space="preserve">2010ж. 3-тоқ. ахуал 2-тоқсанмен салыстырғанда мүлдем өзгерген жоқ. РСК &lt; 5% кәсіпорындардың үлесі 40,4%,  РСК&gt;20 кәсіпорындардың үлесі - 39,4% болды.  </t>
  </si>
  <si>
    <t>2010ж. 3-тоқ. өңдеу өнеркәсібінде ахуал мүлдем өзгерген жоқ. Өнімді сатудың үлес шығындары біршама төмендеді   (0,67 дейін).</t>
  </si>
  <si>
    <t xml:space="preserve"> Өнімнің үлестік сату шығыны біршама төмендеді (82,9% дейін) және меншік капиталының рентабельдігі "жақсы" кәсіпорындар саны (РСК ≥ 20%) аздап өсті.</t>
  </si>
  <si>
    <t>Саудада ахуал аздап нашарлады: РСК &lt; 5% кәсіпорындардың үлесі ұлғайды, РСК ≥ 20% кәсіпорындардың үлесі азайды, өнімнің үлестік сату шығыны өсті.</t>
  </si>
  <si>
    <t xml:space="preserve">Өнімнің үлестік сату шығынының төмендеуіне қарамастан салада  РСК &lt; 5% кәсіпорындардың үлесі ұлғайды және  РСК ≥ 20% кәсіпорындардың үлесі азайды. </t>
  </si>
  <si>
    <t xml:space="preserve">    Өндіру өнеркәсібінде сату рентабельділігі 30% астам кәсіпорындардың үлесі тұтастай алғанда,  экономика бойынша едәуір жоғары. Салада рентабельділігі төмен кәсіпорындар саны азайды  (16,2% дейін). </t>
  </si>
  <si>
    <t>Кәсіпорындардың АӨК≤ 1 үлесі</t>
  </si>
  <si>
    <t>Кәсіпорындардың АӨК≥ 1,5 үлесі</t>
  </si>
  <si>
    <t xml:space="preserve">Кәсіпорындардың ӨҚД≥ 0,5 үлесі </t>
  </si>
  <si>
    <t xml:space="preserve">Кәсіпорындардың  АҚАК ≥ орташа мәні бар үлесі </t>
  </si>
  <si>
    <t xml:space="preserve">АҚАК экономика бойынша орташа мәні </t>
  </si>
  <si>
    <t xml:space="preserve">АҚАК сала бойынша орташа мәні </t>
  </si>
  <si>
    <t>Кәсіпорындардың МКР≥ 20% үлесі</t>
  </si>
  <si>
    <t>Кәсіпорындардың МКР&lt; 5% үлесі</t>
  </si>
  <si>
    <t>Кәсіпорындардың СР &gt; 30% үлесі</t>
  </si>
  <si>
    <t>Кәсіпорындардың 5≤ СР≤ 30% үлесі</t>
  </si>
  <si>
    <t>Кәсіпорындардың СР &lt; 5% үлесі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</si>
</sst>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0.0"/>
    <numFmt numFmtId="173" formatCode="#,##0_);[Blue]\(\-\)\ #,##0_)"/>
    <numFmt numFmtId="174" formatCode="0.0000"/>
    <numFmt numFmtId="175" formatCode="#,##0.0"/>
  </numFmts>
  <fonts count="41"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sz val="12"/>
      <name val="Times New Roman"/>
      <family val="1"/>
    </font>
    <font>
      <b/>
      <sz val="10"/>
      <name val="Times New Roman Cyr"/>
      <charset val="204"/>
    </font>
    <font>
      <sz val="11"/>
      <name val="Times New Roman Cyr"/>
      <charset val="204"/>
    </font>
    <font>
      <i/>
      <sz val="10"/>
      <name val="Times New Roman Cyr"/>
      <charset val="204"/>
    </font>
    <font>
      <b/>
      <i/>
      <sz val="11"/>
      <name val="Times New Roman Cyr"/>
      <charset val="204"/>
    </font>
    <font>
      <b/>
      <i/>
      <sz val="10"/>
      <name val="Times New Roman Cyr"/>
      <charset val="204"/>
    </font>
    <font>
      <sz val="8"/>
      <name val="Times New Roman Cyr"/>
      <charset val="204"/>
    </font>
    <font>
      <b/>
      <sz val="12"/>
      <name val="Times New Roman"/>
      <family val="1"/>
      <charset val="204"/>
    </font>
    <font>
      <sz val="10"/>
      <name val="Arial Cyr"/>
      <charset val="204"/>
    </font>
    <font>
      <b/>
      <sz val="9"/>
      <name val="Times New Roman"/>
      <family val="1"/>
      <charset val="204"/>
    </font>
    <font>
      <sz val="8"/>
      <name val="Times New Roman"/>
      <family val="1"/>
      <charset val="204"/>
    </font>
    <font>
      <sz val="10"/>
      <color indexed="64"/>
      <name val="Times New Roman"/>
      <family val="1"/>
      <charset val="204"/>
    </font>
    <font>
      <i/>
      <sz val="10"/>
      <name val="Times New Roman"/>
      <family val="1"/>
      <charset val="204"/>
    </font>
    <font>
      <sz val="10"/>
      <name val="Arial"/>
      <family val="2"/>
      <charset val="204"/>
    </font>
    <font>
      <sz val="12"/>
      <name val="Times New Roman"/>
      <family val="1"/>
      <charset val="204"/>
    </font>
    <font>
      <sz val="11"/>
      <name val="Times New Roman"/>
      <family val="1"/>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11"/>
      <name val="Times New Roman"/>
      <family val="1"/>
      <charset val="204"/>
    </font>
    <font>
      <b/>
      <i/>
      <sz val="9"/>
      <name val="Times New Roman"/>
      <family val="1"/>
      <charset val="204"/>
    </font>
    <font>
      <b/>
      <sz val="9"/>
      <color indexed="8"/>
      <name val="Times New Roman"/>
      <family val="1"/>
      <charset val="204"/>
    </font>
    <font>
      <sz val="9"/>
      <name val="Times New Roman"/>
      <family val="1"/>
      <charset val="204"/>
    </font>
    <font>
      <b/>
      <i/>
      <sz val="10"/>
      <name val="Times New Roman"/>
      <family val="1"/>
      <charset val="204"/>
    </font>
    <font>
      <sz val="10"/>
      <color indexed="10"/>
      <name val="Times New Roman Cyr"/>
    </font>
    <font>
      <b/>
      <sz val="10"/>
      <color indexed="8"/>
      <name val="Times New Roman"/>
      <family val="1"/>
      <charset val="204"/>
    </font>
    <font>
      <sz val="11"/>
      <color indexed="8"/>
      <name val="Times New Roman"/>
      <family val="1"/>
    </font>
    <font>
      <sz val="11"/>
      <name val="Times New Roman"/>
      <family val="1"/>
    </font>
    <font>
      <sz val="10"/>
      <name val="Times New Roman Cyr"/>
      <charset val="204"/>
    </font>
    <font>
      <sz val="10"/>
      <color theme="0"/>
      <name val="Times New Roman Cyr"/>
      <charset val="204"/>
    </font>
  </fonts>
  <fills count="18">
    <fill>
      <patternFill patternType="none"/>
    </fill>
    <fill>
      <patternFill patternType="gray125"/>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40"/>
        <bgColor indexed="64"/>
      </patternFill>
    </fill>
    <fill>
      <patternFill patternType="solid">
        <fgColor indexed="12"/>
        <bgColor indexed="64"/>
      </patternFill>
    </fill>
    <fill>
      <patternFill patternType="solid">
        <fgColor indexed="10"/>
        <bgColor indexed="64"/>
      </patternFill>
    </fill>
    <fill>
      <patternFill patternType="solid">
        <fgColor indexed="11"/>
        <bgColor indexed="64"/>
      </patternFill>
    </fill>
    <fill>
      <patternFill patternType="solid">
        <fgColor indexed="13"/>
        <bgColor indexed="64"/>
      </patternFill>
    </fill>
    <fill>
      <patternFill patternType="solid">
        <fgColor indexed="57"/>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5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51">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19" fillId="0" borderId="0"/>
    <xf numFmtId="0" fontId="19" fillId="0" borderId="0"/>
    <xf numFmtId="0" fontId="19" fillId="0" borderId="0"/>
    <xf numFmtId="0" fontId="19" fillId="0" borderId="0"/>
    <xf numFmtId="0" fontId="19" fillId="0" borderId="0"/>
    <xf numFmtId="0" fontId="24" fillId="0" borderId="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cellStyleXfs>
  <cellXfs count="1058">
    <xf numFmtId="0" fontId="4" fillId="0" borderId="0" xfId="0" applyFont="1"/>
    <xf numFmtId="0" fontId="4" fillId="0" borderId="0" xfId="0" applyFont="1" applyBorder="1"/>
    <xf numFmtId="3" fontId="4" fillId="0" borderId="0" xfId="0" applyNumberFormat="1" applyFont="1" applyAlignment="1">
      <alignment horizontal="center"/>
    </xf>
    <xf numFmtId="0" fontId="4" fillId="0" borderId="0" xfId="0" applyNumberFormat="1" applyFont="1" applyBorder="1" applyAlignment="1"/>
    <xf numFmtId="0" fontId="0" fillId="0" borderId="0" xfId="0" applyFont="1" applyAlignment="1"/>
    <xf numFmtId="0" fontId="0" fillId="0" borderId="0" xfId="0" applyNumberFormat="1" applyFont="1" applyFill="1" applyBorder="1" applyAlignment="1"/>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2" xfId="0" applyFont="1" applyBorder="1" applyAlignment="1">
      <alignment horizontal="center" wrapText="1"/>
    </xf>
    <xf numFmtId="0" fontId="0" fillId="0" borderId="3" xfId="0" applyFont="1" applyBorder="1" applyAlignment="1">
      <alignment horizontal="center" wrapText="1"/>
    </xf>
    <xf numFmtId="49" fontId="0" fillId="0" borderId="0" xfId="0" applyNumberFormat="1" applyFont="1" applyFill="1" applyBorder="1" applyAlignment="1">
      <alignment horizontal="left" vertical="top" wrapText="1"/>
    </xf>
    <xf numFmtId="0" fontId="0" fillId="0" borderId="0" xfId="0" applyNumberFormat="1" applyFont="1" applyBorder="1" applyAlignment="1">
      <alignment horizontal="right"/>
    </xf>
    <xf numFmtId="0" fontId="8" fillId="0" borderId="0" xfId="0" applyFont="1" applyAlignment="1"/>
    <xf numFmtId="0" fontId="10" fillId="0" borderId="0" xfId="0" applyNumberFormat="1" applyFont="1" applyFill="1" applyBorder="1" applyAlignment="1">
      <alignment vertical="top"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49" fontId="10" fillId="2" borderId="6" xfId="0" applyNumberFormat="1" applyFont="1" applyFill="1" applyBorder="1" applyAlignment="1">
      <alignment vertical="top" wrapText="1"/>
    </xf>
    <xf numFmtId="0" fontId="10" fillId="2" borderId="7" xfId="0" applyNumberFormat="1" applyFont="1" applyFill="1" applyBorder="1" applyAlignment="1">
      <alignment horizontal="center" wrapText="1"/>
    </xf>
    <xf numFmtId="172" fontId="10" fillId="2" borderId="8" xfId="0" applyNumberFormat="1" applyFont="1" applyFill="1" applyBorder="1" applyAlignment="1">
      <alignment horizontal="center" wrapText="1"/>
    </xf>
    <xf numFmtId="0" fontId="10" fillId="2" borderId="8" xfId="0" applyNumberFormat="1" applyFont="1" applyFill="1" applyBorder="1" applyAlignment="1">
      <alignment horizontal="center" wrapText="1"/>
    </xf>
    <xf numFmtId="0" fontId="10" fillId="2" borderId="9" xfId="0" applyNumberFormat="1" applyFont="1" applyFill="1" applyBorder="1" applyAlignment="1">
      <alignment horizontal="center" wrapText="1"/>
    </xf>
    <xf numFmtId="0" fontId="12" fillId="0" borderId="0" xfId="0" applyNumberFormat="1" applyFont="1" applyFill="1" applyBorder="1" applyAlignment="1"/>
    <xf numFmtId="0" fontId="13" fillId="0" borderId="10" xfId="0" applyNumberFormat="1" applyFont="1" applyFill="1" applyBorder="1" applyAlignment="1">
      <alignment horizontal="center" vertical="center" wrapText="1"/>
    </xf>
    <xf numFmtId="172" fontId="13" fillId="0" borderId="11" xfId="0" applyNumberFormat="1" applyFont="1" applyFill="1" applyBorder="1" applyAlignment="1">
      <alignment horizontal="center" vertical="center" wrapText="1"/>
    </xf>
    <xf numFmtId="0" fontId="13" fillId="0" borderId="11"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xf numFmtId="49" fontId="13" fillId="0" borderId="13" xfId="0" applyNumberFormat="1" applyFont="1" applyFill="1" applyBorder="1" applyAlignment="1">
      <alignment vertical="center" wrapText="1"/>
    </xf>
    <xf numFmtId="0" fontId="13" fillId="0" borderId="14" xfId="0" applyNumberFormat="1" applyFont="1" applyFill="1" applyBorder="1" applyAlignment="1">
      <alignment horizontal="center" vertical="center" wrapText="1"/>
    </xf>
    <xf numFmtId="0" fontId="13" fillId="0" borderId="15" xfId="0" applyNumberFormat="1" applyFont="1" applyFill="1" applyBorder="1" applyAlignment="1">
      <alignment horizontal="center" vertical="center" wrapText="1"/>
    </xf>
    <xf numFmtId="0" fontId="13" fillId="0" borderId="16" xfId="0" applyNumberFormat="1" applyFont="1" applyFill="1" applyBorder="1" applyAlignment="1">
      <alignment horizontal="center" vertical="center" wrapText="1"/>
    </xf>
    <xf numFmtId="49" fontId="0" fillId="0" borderId="17" xfId="0" applyNumberFormat="1" applyFont="1" applyFill="1" applyBorder="1" applyAlignment="1">
      <alignment vertical="center" wrapText="1"/>
    </xf>
    <xf numFmtId="49" fontId="0" fillId="0" borderId="17" xfId="0" applyNumberFormat="1" applyFont="1" applyFill="1" applyBorder="1" applyAlignment="1">
      <alignment horizontal="center" vertical="center" wrapText="1"/>
    </xf>
    <xf numFmtId="49" fontId="0" fillId="0" borderId="5" xfId="0" applyNumberFormat="1" applyFont="1" applyFill="1" applyBorder="1" applyAlignment="1">
      <alignment vertical="center" wrapText="1"/>
    </xf>
    <xf numFmtId="49" fontId="0" fillId="0" borderId="5" xfId="0" applyNumberFormat="1" applyFont="1" applyFill="1" applyBorder="1" applyAlignment="1">
      <alignment horizontal="center" vertical="center" wrapText="1"/>
    </xf>
    <xf numFmtId="0" fontId="14" fillId="0" borderId="0" xfId="0" applyNumberFormat="1" applyFont="1" applyFill="1" applyBorder="1" applyAlignment="1"/>
    <xf numFmtId="0" fontId="0" fillId="0" borderId="0" xfId="0" applyNumberFormat="1" applyFont="1" applyFill="1" applyBorder="1" applyAlignment="1">
      <alignment horizontal="left"/>
    </xf>
    <xf numFmtId="0" fontId="10" fillId="3" borderId="0" xfId="0" applyNumberFormat="1" applyFont="1" applyFill="1" applyBorder="1" applyAlignment="1">
      <alignment horizontal="center"/>
    </xf>
    <xf numFmtId="0" fontId="10" fillId="0" borderId="0" xfId="0" applyNumberFormat="1" applyFont="1" applyFill="1" applyBorder="1" applyAlignment="1">
      <alignment horizontal="center"/>
    </xf>
    <xf numFmtId="0" fontId="10" fillId="0" borderId="0" xfId="0" applyNumberFormat="1" applyFont="1" applyBorder="1" applyAlignment="1">
      <alignment horizontal="center"/>
    </xf>
    <xf numFmtId="4" fontId="0" fillId="0" borderId="17" xfId="0" applyNumberFormat="1" applyFont="1" applyBorder="1" applyAlignment="1">
      <alignment vertical="center" wrapText="1"/>
    </xf>
    <xf numFmtId="0" fontId="0" fillId="0" borderId="17" xfId="0" applyNumberFormat="1" applyFont="1" applyBorder="1" applyAlignment="1">
      <alignment horizontal="center" vertical="center" wrapText="1"/>
    </xf>
    <xf numFmtId="0" fontId="0" fillId="0" borderId="18" xfId="0" applyFont="1" applyBorder="1" applyAlignment="1">
      <alignment horizontal="center" vertical="center" wrapText="1"/>
    </xf>
    <xf numFmtId="172" fontId="0" fillId="0" borderId="1" xfId="0" applyNumberFormat="1" applyFont="1" applyBorder="1" applyAlignment="1">
      <alignment horizontal="center" vertical="center" wrapText="1"/>
    </xf>
    <xf numFmtId="0" fontId="0" fillId="0" borderId="19" xfId="0" applyNumberFormat="1" applyFont="1" applyBorder="1" applyAlignment="1">
      <alignment vertical="center" wrapText="1"/>
    </xf>
    <xf numFmtId="172" fontId="0" fillId="0" borderId="20" xfId="0" applyNumberFormat="1" applyFont="1" applyBorder="1" applyAlignment="1">
      <alignment horizontal="center" vertical="center" wrapText="1"/>
    </xf>
    <xf numFmtId="172" fontId="0" fillId="4" borderId="1" xfId="0" applyNumberFormat="1" applyFont="1" applyFill="1" applyBorder="1" applyAlignment="1">
      <alignment horizont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 fontId="0" fillId="0" borderId="4" xfId="0" applyNumberFormat="1" applyFont="1" applyBorder="1" applyAlignment="1">
      <alignment horizontal="center" vertical="center"/>
    </xf>
    <xf numFmtId="172" fontId="0" fillId="0" borderId="21" xfId="0" applyNumberFormat="1" applyFont="1" applyBorder="1" applyAlignment="1">
      <alignment horizontal="center" vertical="center"/>
    </xf>
    <xf numFmtId="1" fontId="0" fillId="5" borderId="0" xfId="0" applyNumberFormat="1" applyFont="1" applyFill="1" applyBorder="1" applyAlignment="1">
      <alignment horizontal="center" vertical="center"/>
    </xf>
    <xf numFmtId="172" fontId="0" fillId="5" borderId="0" xfId="0" applyNumberFormat="1" applyFont="1" applyFill="1" applyBorder="1" applyAlignment="1">
      <alignment horizontal="left" vertical="top" wrapText="1"/>
    </xf>
    <xf numFmtId="172" fontId="0" fillId="5" borderId="0" xfId="0" applyNumberFormat="1" applyFont="1" applyFill="1" applyBorder="1" applyAlignment="1">
      <alignment horizontal="center" vertical="center"/>
    </xf>
    <xf numFmtId="0" fontId="0" fillId="0" borderId="0" xfId="0" applyFont="1" applyBorder="1"/>
    <xf numFmtId="1" fontId="0" fillId="5" borderId="4" xfId="0" applyNumberFormat="1" applyFont="1" applyFill="1" applyBorder="1" applyAlignment="1">
      <alignment horizontal="center" vertical="center"/>
    </xf>
    <xf numFmtId="172" fontId="0" fillId="5" borderId="21" xfId="0" applyNumberFormat="1" applyFont="1" applyFill="1" applyBorder="1" applyAlignment="1">
      <alignment horizontal="center" vertical="center"/>
    </xf>
    <xf numFmtId="1" fontId="0" fillId="5" borderId="0" xfId="0" applyNumberFormat="1" applyFont="1" applyFill="1" applyBorder="1" applyAlignment="1">
      <alignment horizontal="justify" vertical="center" wrapText="1"/>
    </xf>
    <xf numFmtId="0" fontId="0" fillId="5" borderId="0" xfId="0" applyFont="1" applyFill="1" applyBorder="1"/>
    <xf numFmtId="172" fontId="0" fillId="4" borderId="5" xfId="0" applyNumberFormat="1" applyFont="1" applyFill="1" applyBorder="1" applyAlignment="1">
      <alignment horizontal="center"/>
    </xf>
    <xf numFmtId="0" fontId="0" fillId="0" borderId="2" xfId="0" applyNumberFormat="1" applyFont="1" applyBorder="1" applyAlignment="1"/>
    <xf numFmtId="0" fontId="0" fillId="0" borderId="3" xfId="0" applyNumberFormat="1" applyFont="1" applyBorder="1" applyAlignment="1"/>
    <xf numFmtId="0" fontId="0" fillId="0" borderId="22" xfId="0" applyNumberFormat="1" applyFont="1" applyBorder="1" applyAlignment="1"/>
    <xf numFmtId="0" fontId="0" fillId="0" borderId="21" xfId="0" applyFont="1" applyBorder="1"/>
    <xf numFmtId="0" fontId="0" fillId="0" borderId="4" xfId="0" applyFont="1" applyBorder="1"/>
    <xf numFmtId="1" fontId="0" fillId="5" borderId="2" xfId="0" applyNumberFormat="1" applyFont="1" applyFill="1" applyBorder="1" applyAlignment="1">
      <alignment vertical="center" wrapText="1"/>
    </xf>
    <xf numFmtId="0" fontId="0" fillId="0" borderId="2" xfId="0" applyNumberFormat="1" applyFont="1" applyBorder="1" applyAlignment="1">
      <alignment vertical="center"/>
    </xf>
    <xf numFmtId="0" fontId="0" fillId="0" borderId="3" xfId="0" applyNumberFormat="1" applyFont="1" applyBorder="1" applyAlignment="1">
      <alignment vertical="center"/>
    </xf>
    <xf numFmtId="1" fontId="0" fillId="5" borderId="22" xfId="0" applyNumberFormat="1" applyFont="1" applyFill="1" applyBorder="1" applyAlignment="1">
      <alignment vertical="center" wrapText="1"/>
    </xf>
    <xf numFmtId="1" fontId="0" fillId="5" borderId="3" xfId="0" applyNumberFormat="1" applyFont="1" applyFill="1" applyBorder="1" applyAlignment="1">
      <alignment vertical="center" wrapText="1"/>
    </xf>
    <xf numFmtId="1" fontId="0" fillId="5" borderId="22" xfId="0" applyNumberFormat="1" applyFont="1" applyFill="1" applyBorder="1" applyAlignment="1">
      <alignment wrapText="1"/>
    </xf>
    <xf numFmtId="1" fontId="0" fillId="5" borderId="2" xfId="0" applyNumberFormat="1" applyFont="1" applyFill="1" applyBorder="1" applyAlignment="1">
      <alignment wrapText="1"/>
    </xf>
    <xf numFmtId="1" fontId="0" fillId="5" borderId="3" xfId="0" applyNumberFormat="1" applyFont="1" applyFill="1" applyBorder="1" applyAlignment="1">
      <alignment wrapText="1"/>
    </xf>
    <xf numFmtId="0" fontId="0" fillId="0" borderId="0" xfId="0" applyNumberFormat="1" applyFont="1" applyBorder="1" applyAlignment="1">
      <alignment vertical="center"/>
    </xf>
    <xf numFmtId="1" fontId="0" fillId="5" borderId="0" xfId="0" applyNumberFormat="1" applyFont="1" applyFill="1" applyBorder="1" applyAlignment="1">
      <alignment vertical="center" wrapText="1"/>
    </xf>
    <xf numFmtId="1" fontId="0" fillId="5" borderId="4" xfId="0" applyNumberFormat="1" applyFont="1" applyFill="1" applyBorder="1" applyAlignment="1">
      <alignment wrapText="1"/>
    </xf>
    <xf numFmtId="1" fontId="0" fillId="5" borderId="0" xfId="0" applyNumberFormat="1" applyFont="1" applyFill="1" applyBorder="1" applyAlignment="1">
      <alignment wrapText="1"/>
    </xf>
    <xf numFmtId="1" fontId="0" fillId="5" borderId="21" xfId="0" applyNumberFormat="1" applyFont="1" applyFill="1" applyBorder="1" applyAlignment="1">
      <alignment wrapText="1"/>
    </xf>
    <xf numFmtId="0" fontId="0" fillId="0" borderId="4" xfId="0" applyNumberFormat="1" applyFont="1" applyBorder="1" applyAlignment="1"/>
    <xf numFmtId="1" fontId="0" fillId="5" borderId="0" xfId="0" applyNumberFormat="1" applyFont="1" applyFill="1" applyBorder="1" applyAlignment="1">
      <alignment horizontal="justify" wrapText="1"/>
    </xf>
    <xf numFmtId="0" fontId="0" fillId="0" borderId="22" xfId="0" applyNumberFormat="1" applyFont="1" applyFill="1" applyBorder="1" applyAlignment="1"/>
    <xf numFmtId="0" fontId="0"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21" xfId="0" applyNumberFormat="1" applyFont="1" applyFill="1" applyBorder="1" applyAlignment="1">
      <alignment horizontal="center" vertical="center" wrapText="1"/>
    </xf>
    <xf numFmtId="172"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21" xfId="0" applyNumberFormat="1" applyFont="1" applyFill="1" applyBorder="1" applyAlignment="1">
      <alignment horizontal="center"/>
    </xf>
    <xf numFmtId="0" fontId="0" fillId="5" borderId="4" xfId="0" applyFont="1" applyFill="1" applyBorder="1"/>
    <xf numFmtId="0" fontId="0" fillId="5" borderId="21" xfId="0" applyFont="1" applyFill="1" applyBorder="1"/>
    <xf numFmtId="0" fontId="0" fillId="5" borderId="13" xfId="0" applyFont="1" applyFill="1" applyBorder="1"/>
    <xf numFmtId="0" fontId="0" fillId="5" borderId="23" xfId="0" applyFont="1" applyFill="1" applyBorder="1"/>
    <xf numFmtId="0" fontId="0" fillId="5" borderId="16" xfId="0" applyFont="1" applyFill="1" applyBorder="1"/>
    <xf numFmtId="0" fontId="10" fillId="3" borderId="0" xfId="0" applyNumberFormat="1" applyFont="1" applyFill="1" applyBorder="1" applyAlignment="1"/>
    <xf numFmtId="0" fontId="10" fillId="0" borderId="0" xfId="0" applyNumberFormat="1" applyFont="1" applyFill="1" applyBorder="1" applyAlignment="1"/>
    <xf numFmtId="0" fontId="10" fillId="0" borderId="0" xfId="0" applyNumberFormat="1" applyFont="1" applyBorder="1" applyAlignment="1"/>
    <xf numFmtId="4" fontId="0" fillId="0" borderId="0" xfId="0" applyNumberFormat="1" applyFont="1" applyBorder="1" applyAlignment="1">
      <alignment horizontal="center" vertical="center" wrapText="1"/>
    </xf>
    <xf numFmtId="4" fontId="0" fillId="0" borderId="21"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4" fontId="0" fillId="0" borderId="22" xfId="0" applyNumberFormat="1" applyFont="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21"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172" fontId="0" fillId="0" borderId="22" xfId="0" applyNumberFormat="1" applyFont="1" applyBorder="1" applyAlignment="1">
      <alignment horizontal="center" vertical="center" wrapText="1"/>
    </xf>
    <xf numFmtId="172" fontId="0" fillId="0" borderId="2"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4" fontId="0" fillId="0" borderId="0" xfId="0" applyNumberFormat="1" applyFont="1" applyFill="1" applyBorder="1" applyAlignment="1">
      <alignment horizontal="center" vertical="center" wrapText="1"/>
    </xf>
    <xf numFmtId="172" fontId="0" fillId="0" borderId="4" xfId="0" applyNumberFormat="1" applyFont="1" applyFill="1" applyBorder="1" applyAlignment="1">
      <alignment horizontal="center"/>
    </xf>
    <xf numFmtId="0" fontId="0" fillId="0" borderId="0" xfId="0"/>
    <xf numFmtId="0" fontId="10" fillId="0" borderId="0" xfId="0" applyFont="1" applyFill="1" applyBorder="1"/>
    <xf numFmtId="0" fontId="10" fillId="0" borderId="0" xfId="0" applyFont="1" applyFill="1"/>
    <xf numFmtId="0" fontId="0" fillId="0" borderId="0" xfId="0" applyNumberFormat="1" applyFont="1" applyFill="1" applyBorder="1" applyAlignment="1">
      <alignment horizontal="center" wrapText="1"/>
    </xf>
    <xf numFmtId="0" fontId="0" fillId="6" borderId="0" xfId="0" applyFont="1" applyFill="1" applyBorder="1" applyAlignment="1"/>
    <xf numFmtId="0" fontId="0" fillId="4" borderId="0" xfId="0" applyNumberFormat="1" applyFont="1" applyFill="1" applyBorder="1" applyAlignment="1">
      <alignment horizontal="center" vertical="top" wrapText="1"/>
    </xf>
    <xf numFmtId="0" fontId="0" fillId="4" borderId="0" xfId="0" applyNumberFormat="1" applyFont="1" applyFill="1" applyBorder="1" applyAlignment="1">
      <alignment horizontal="center"/>
    </xf>
    <xf numFmtId="0" fontId="0" fillId="0" borderId="0" xfId="0" applyFont="1" applyFill="1" applyBorder="1" applyAlignment="1">
      <alignment horizontal="center"/>
    </xf>
    <xf numFmtId="0" fontId="7" fillId="3" borderId="0" xfId="0" applyNumberFormat="1" applyFont="1" applyFill="1" applyBorder="1" applyAlignment="1">
      <alignment horizontal="center"/>
    </xf>
    <xf numFmtId="0" fontId="7" fillId="0" borderId="0" xfId="0" applyNumberFormat="1" applyFont="1" applyFill="1" applyBorder="1" applyAlignment="1">
      <alignment horizontal="center"/>
    </xf>
    <xf numFmtId="0" fontId="7" fillId="0" borderId="0" xfId="0" applyNumberFormat="1" applyFont="1" applyBorder="1" applyAlignment="1">
      <alignment horizontal="center"/>
    </xf>
    <xf numFmtId="0" fontId="0" fillId="0" borderId="0" xfId="0" applyNumberFormat="1" applyFont="1" applyBorder="1" applyAlignment="1">
      <alignment horizontal="center" wrapText="1"/>
    </xf>
    <xf numFmtId="0" fontId="0" fillId="0" borderId="21"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22"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21" xfId="0" applyNumberFormat="1" applyFont="1" applyFill="1" applyBorder="1"/>
    <xf numFmtId="0" fontId="0" fillId="0" borderId="4" xfId="0" applyFont="1" applyFill="1" applyBorder="1" applyAlignment="1">
      <alignment wrapText="1"/>
    </xf>
    <xf numFmtId="4" fontId="0" fillId="0" borderId="0" xfId="0" applyNumberFormat="1" applyFont="1" applyFill="1" applyBorder="1" applyAlignment="1">
      <alignment vertical="center" wrapText="1"/>
    </xf>
    <xf numFmtId="0" fontId="0" fillId="0" borderId="22" xfId="0" applyNumberFormat="1" applyFont="1" applyFill="1" applyBorder="1" applyAlignment="1">
      <alignment wrapText="1"/>
    </xf>
    <xf numFmtId="4" fontId="0" fillId="0" borderId="2" xfId="0" applyNumberFormat="1" applyFont="1" applyFill="1" applyBorder="1" applyAlignment="1"/>
    <xf numFmtId="4" fontId="0" fillId="0" borderId="3"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2" fontId="0" fillId="0" borderId="0" xfId="0" applyNumberFormat="1" applyFont="1" applyFill="1" applyBorder="1" applyAlignment="1">
      <alignment horizontal="center"/>
    </xf>
    <xf numFmtId="2" fontId="0" fillId="0" borderId="21" xfId="0" applyNumberFormat="1" applyFont="1" applyFill="1" applyBorder="1" applyAlignment="1">
      <alignment horizontal="center"/>
    </xf>
    <xf numFmtId="0" fontId="0" fillId="0" borderId="0" xfId="0" applyFont="1" applyFill="1" applyBorder="1" applyAlignment="1">
      <alignment horizontal="center" wrapText="1"/>
    </xf>
    <xf numFmtId="1" fontId="0" fillId="5" borderId="22" xfId="0" applyNumberFormat="1" applyFont="1" applyFill="1" applyBorder="1" applyAlignment="1">
      <alignment horizontal="center" vertical="center"/>
    </xf>
    <xf numFmtId="1" fontId="0" fillId="5" borderId="2" xfId="0" applyNumberFormat="1" applyFont="1" applyFill="1" applyBorder="1" applyAlignment="1">
      <alignment horizontal="center" vertical="center"/>
    </xf>
    <xf numFmtId="172" fontId="0" fillId="5" borderId="2" xfId="0" applyNumberFormat="1" applyFont="1" applyFill="1" applyBorder="1" applyAlignment="1">
      <alignment horizontal="left" vertical="top" wrapText="1"/>
    </xf>
    <xf numFmtId="172" fontId="0" fillId="5" borderId="2" xfId="0" applyNumberFormat="1" applyFont="1" applyFill="1" applyBorder="1" applyAlignment="1">
      <alignment horizontal="center" vertical="center"/>
    </xf>
    <xf numFmtId="172" fontId="0" fillId="5" borderId="3" xfId="0" applyNumberFormat="1" applyFont="1" applyFill="1" applyBorder="1" applyAlignment="1">
      <alignment horizontal="center" vertical="center"/>
    </xf>
    <xf numFmtId="0" fontId="0" fillId="5"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0" fontId="0" fillId="0" borderId="0" xfId="0" applyFont="1" applyFill="1" applyBorder="1" applyAlignment="1">
      <alignment wrapText="1"/>
    </xf>
    <xf numFmtId="0" fontId="1" fillId="0" borderId="0" xfId="1" applyFont="1" applyAlignment="1">
      <alignment vertical="center"/>
    </xf>
    <xf numFmtId="0" fontId="18" fillId="0" borderId="0" xfId="1" applyFont="1" applyFill="1" applyBorder="1" applyAlignment="1">
      <alignment horizontal="center" vertical="center" wrapText="1"/>
    </xf>
    <xf numFmtId="0" fontId="1" fillId="0" borderId="0" xfId="1" applyFont="1" applyFill="1" applyAlignment="1">
      <alignment vertical="center"/>
    </xf>
    <xf numFmtId="0" fontId="18" fillId="0" borderId="0" xfId="234" applyFont="1" applyFill="1" applyBorder="1" applyAlignment="1">
      <alignment horizontal="center" vertical="center" wrapText="1"/>
    </xf>
    <xf numFmtId="0" fontId="18" fillId="7" borderId="24" xfId="234" applyFont="1" applyFill="1" applyBorder="1" applyAlignment="1">
      <alignment vertical="center"/>
    </xf>
    <xf numFmtId="0" fontId="18" fillId="7" borderId="25" xfId="234" applyFont="1" applyFill="1" applyBorder="1" applyAlignment="1">
      <alignment vertical="center"/>
    </xf>
    <xf numFmtId="0" fontId="18" fillId="0" borderId="0" xfId="245" applyFont="1" applyBorder="1" applyAlignment="1">
      <alignment horizontal="center" vertical="center"/>
    </xf>
    <xf numFmtId="0" fontId="1" fillId="0" borderId="0" xfId="1" applyFont="1"/>
    <xf numFmtId="0" fontId="18" fillId="7" borderId="26" xfId="1" applyFont="1" applyFill="1" applyBorder="1" applyAlignment="1">
      <alignment horizontal="left" vertical="center"/>
    </xf>
    <xf numFmtId="0" fontId="18" fillId="0" borderId="1" xfId="245" applyFont="1" applyBorder="1" applyAlignment="1">
      <alignment horizontal="left" vertical="center"/>
    </xf>
    <xf numFmtId="0" fontId="21" fillId="0" borderId="27" xfId="1" applyNumberFormat="1" applyFont="1" applyFill="1" applyBorder="1" applyAlignment="1">
      <alignment horizontal="center" vertical="top" wrapText="1"/>
    </xf>
    <xf numFmtId="0" fontId="21" fillId="0" borderId="11" xfId="1" applyNumberFormat="1" applyFont="1" applyFill="1" applyBorder="1" applyAlignment="1">
      <alignment horizontal="center" vertical="top" wrapText="1"/>
    </xf>
    <xf numFmtId="49" fontId="22" fillId="0" borderId="1" xfId="1" applyNumberFormat="1" applyFont="1" applyBorder="1" applyAlignment="1">
      <alignment horizontal="left" wrapText="1"/>
    </xf>
    <xf numFmtId="0" fontId="1" fillId="0" borderId="0" xfId="239" applyFont="1" applyFill="1"/>
    <xf numFmtId="0" fontId="2" fillId="0" borderId="0" xfId="239" applyFont="1" applyFill="1"/>
    <xf numFmtId="0" fontId="18" fillId="0" borderId="1" xfId="239" applyFont="1" applyFill="1" applyBorder="1" applyAlignment="1">
      <alignment horizontal="left"/>
    </xf>
    <xf numFmtId="0" fontId="1" fillId="0" borderId="0" xfId="240" applyFont="1"/>
    <xf numFmtId="0" fontId="18" fillId="0" borderId="0" xfId="239" applyFont="1" applyFill="1" applyBorder="1" applyAlignment="1">
      <alignment horizontal="center"/>
    </xf>
    <xf numFmtId="0" fontId="25" fillId="0" borderId="0" xfId="239" applyFont="1" applyFill="1" applyBorder="1" applyAlignment="1">
      <alignment horizontal="left"/>
    </xf>
    <xf numFmtId="0" fontId="1" fillId="0" borderId="1" xfId="246" applyFont="1" applyFill="1" applyBorder="1" applyAlignment="1" applyProtection="1">
      <alignment horizontal="center" vertical="center" textRotation="90" wrapText="1"/>
      <protection locked="0"/>
    </xf>
    <xf numFmtId="0" fontId="1" fillId="4" borderId="1" xfId="246" applyFont="1" applyFill="1" applyBorder="1" applyAlignment="1" applyProtection="1">
      <alignment horizontal="center" vertical="center" textRotation="90" wrapText="1"/>
      <protection locked="0"/>
    </xf>
    <xf numFmtId="0" fontId="2" fillId="0" borderId="1" xfId="246" applyFont="1" applyFill="1" applyBorder="1" applyAlignment="1">
      <alignment horizontal="left"/>
    </xf>
    <xf numFmtId="175" fontId="1" fillId="0" borderId="1" xfId="246" applyNumberFormat="1" applyFont="1" applyFill="1" applyBorder="1" applyAlignment="1">
      <alignment horizontal="center" vertical="center"/>
    </xf>
    <xf numFmtId="175" fontId="1" fillId="4" borderId="1" xfId="246" applyNumberFormat="1" applyFont="1" applyFill="1" applyBorder="1" applyAlignment="1">
      <alignment horizontal="center" vertical="center"/>
    </xf>
    <xf numFmtId="175" fontId="1" fillId="8" borderId="1" xfId="246" applyNumberFormat="1" applyFont="1" applyFill="1" applyBorder="1" applyAlignment="1">
      <alignment horizontal="center" vertical="center"/>
    </xf>
    <xf numFmtId="175" fontId="1" fillId="9" borderId="1" xfId="246" applyNumberFormat="1" applyFont="1" applyFill="1" applyBorder="1" applyAlignment="1">
      <alignment horizontal="center" vertical="center"/>
    </xf>
    <xf numFmtId="175" fontId="1" fillId="10" borderId="1" xfId="246" applyNumberFormat="1" applyFont="1" applyFill="1" applyBorder="1" applyAlignment="1">
      <alignment horizontal="center" vertical="center"/>
    </xf>
    <xf numFmtId="175" fontId="1" fillId="11" borderId="1" xfId="246" applyNumberFormat="1" applyFont="1" applyFill="1" applyBorder="1" applyAlignment="1">
      <alignment horizontal="center" vertical="center"/>
    </xf>
    <xf numFmtId="172" fontId="13" fillId="0" borderId="15" xfId="0" applyNumberFormat="1" applyFont="1" applyFill="1" applyBorder="1" applyAlignment="1">
      <alignment horizontal="center" vertical="center" wrapText="1"/>
    </xf>
    <xf numFmtId="0" fontId="2" fillId="0" borderId="0" xfId="0" applyFont="1" applyAlignment="1">
      <alignment horizontal="left"/>
    </xf>
    <xf numFmtId="0" fontId="1" fillId="0" borderId="0" xfId="0" applyFont="1"/>
    <xf numFmtId="0" fontId="27" fillId="0" borderId="0" xfId="0" applyFont="1" applyAlignment="1">
      <alignment horizontal="left"/>
    </xf>
    <xf numFmtId="0" fontId="28" fillId="0" borderId="0" xfId="0" applyFont="1" applyFill="1"/>
    <xf numFmtId="0" fontId="29" fillId="0" borderId="0" xfId="0" applyFont="1" applyFill="1" applyAlignment="1">
      <alignment horizontal="center"/>
    </xf>
    <xf numFmtId="3" fontId="26" fillId="0" borderId="0" xfId="233" applyNumberFormat="1" applyFont="1" applyAlignment="1">
      <alignment horizontal="center"/>
    </xf>
    <xf numFmtId="3" fontId="26" fillId="0" borderId="0" xfId="233" applyNumberFormat="1" applyFont="1" applyAlignment="1">
      <alignment horizontal="left"/>
    </xf>
    <xf numFmtId="3" fontId="30" fillId="0" borderId="0" xfId="233" applyNumberFormat="1" applyFont="1" applyAlignment="1">
      <alignment horizontal="left"/>
    </xf>
    <xf numFmtId="3" fontId="30" fillId="0" borderId="0" xfId="233" applyNumberFormat="1" applyFont="1" applyAlignment="1">
      <alignment horizontal="center"/>
    </xf>
    <xf numFmtId="0" fontId="26" fillId="0" borderId="0" xfId="0" applyFont="1"/>
    <xf numFmtId="0" fontId="26" fillId="0" borderId="0" xfId="0" applyFont="1" applyBorder="1"/>
    <xf numFmtId="0" fontId="1" fillId="0" borderId="0" xfId="0" applyNumberFormat="1" applyFont="1" applyAlignment="1">
      <alignment vertical="top"/>
    </xf>
    <xf numFmtId="0" fontId="2" fillId="0" borderId="0" xfId="0" applyNumberFormat="1" applyFont="1"/>
    <xf numFmtId="0" fontId="28" fillId="0" borderId="0" xfId="0" applyNumberFormat="1" applyFont="1" applyFill="1"/>
    <xf numFmtId="0" fontId="31" fillId="12" borderId="0" xfId="0" applyNumberFormat="1" applyFont="1" applyFill="1" applyAlignment="1">
      <alignment horizontal="center" vertical="top"/>
    </xf>
    <xf numFmtId="0" fontId="31" fillId="0" borderId="0" xfId="0" applyFont="1"/>
    <xf numFmtId="0" fontId="1" fillId="0" borderId="28" xfId="0" applyNumberFormat="1" applyFont="1" applyBorder="1" applyAlignment="1">
      <alignment horizontal="center"/>
    </xf>
    <xf numFmtId="0" fontId="20" fillId="0" borderId="28" xfId="0" applyNumberFormat="1" applyFont="1" applyBorder="1" applyAlignment="1"/>
    <xf numFmtId="0" fontId="2" fillId="0" borderId="28" xfId="0" applyNumberFormat="1" applyFont="1" applyBorder="1" applyAlignment="1"/>
    <xf numFmtId="0" fontId="1" fillId="0" borderId="0" xfId="0" applyNumberFormat="1" applyFont="1"/>
    <xf numFmtId="0" fontId="3" fillId="0" borderId="17" xfId="235" applyNumberFormat="1" applyFont="1" applyFill="1" applyBorder="1" applyAlignment="1">
      <alignment horizontal="center" wrapText="1"/>
    </xf>
    <xf numFmtId="0" fontId="3" fillId="0" borderId="1" xfId="235" applyNumberFormat="1" applyFont="1" applyFill="1" applyBorder="1" applyAlignment="1">
      <alignment horizontal="center" vertical="center" wrapText="1"/>
    </xf>
    <xf numFmtId="0" fontId="33" fillId="0" borderId="26" xfId="0" applyNumberFormat="1" applyFont="1" applyBorder="1" applyAlignment="1">
      <alignment vertical="center"/>
    </xf>
    <xf numFmtId="0" fontId="33" fillId="0" borderId="1" xfId="0" applyNumberFormat="1" applyFont="1" applyBorder="1" applyAlignment="1">
      <alignment horizontal="center"/>
    </xf>
    <xf numFmtId="4" fontId="1" fillId="0" borderId="1" xfId="244" applyNumberFormat="1" applyFont="1" applyBorder="1" applyAlignment="1">
      <alignment horizontal="center"/>
    </xf>
    <xf numFmtId="0" fontId="2" fillId="0" borderId="0" xfId="0" applyNumberFormat="1" applyFont="1" applyAlignment="1">
      <alignment horizontal="center"/>
    </xf>
    <xf numFmtId="0" fontId="1" fillId="0" borderId="0" xfId="244" applyNumberFormat="1" applyFont="1" applyBorder="1" applyAlignment="1">
      <alignment horizontal="center"/>
    </xf>
    <xf numFmtId="0" fontId="0" fillId="0" borderId="17" xfId="0" applyNumberFormat="1" applyBorder="1" applyAlignment="1">
      <alignment horizontal="center" vertical="center" wrapText="1"/>
    </xf>
    <xf numFmtId="0" fontId="0" fillId="0" borderId="18" xfId="0" applyBorder="1" applyAlignment="1">
      <alignment horizontal="center" vertical="center" wrapText="1"/>
    </xf>
    <xf numFmtId="0" fontId="1" fillId="0" borderId="0" xfId="237" applyFont="1"/>
    <xf numFmtId="0" fontId="1" fillId="0" borderId="0" xfId="237" applyFont="1" applyAlignment="1">
      <alignment horizontal="left"/>
    </xf>
    <xf numFmtId="0" fontId="18" fillId="0" borderId="0" xfId="237" applyFont="1" applyAlignment="1">
      <alignment horizontal="right"/>
    </xf>
    <xf numFmtId="0" fontId="18" fillId="0" borderId="0" xfId="237" applyFont="1" applyAlignment="1"/>
    <xf numFmtId="0" fontId="1" fillId="0" borderId="26" xfId="237" applyFont="1" applyBorder="1" applyAlignment="1">
      <alignment horizontal="left" vertical="center"/>
    </xf>
    <xf numFmtId="0" fontId="1" fillId="0" borderId="28" xfId="237" applyFont="1" applyBorder="1" applyAlignment="1">
      <alignment horizontal="left" vertical="center"/>
    </xf>
    <xf numFmtId="0" fontId="1" fillId="0" borderId="20" xfId="237" applyFont="1" applyBorder="1" applyAlignment="1">
      <alignment horizontal="left" vertical="center"/>
    </xf>
    <xf numFmtId="0" fontId="1" fillId="0" borderId="26" xfId="237" applyFont="1" applyBorder="1" applyAlignment="1">
      <alignment horizontal="left"/>
    </xf>
    <xf numFmtId="0" fontId="1" fillId="0" borderId="28" xfId="237" applyFont="1" applyBorder="1" applyAlignment="1">
      <alignment horizontal="left"/>
    </xf>
    <xf numFmtId="0" fontId="19" fillId="0" borderId="0" xfId="237"/>
    <xf numFmtId="0" fontId="1" fillId="0" borderId="0" xfId="237" applyFont="1" applyBorder="1" applyAlignment="1">
      <alignment horizontal="left"/>
    </xf>
    <xf numFmtId="0" fontId="1" fillId="0" borderId="0" xfId="237" applyFont="1" applyBorder="1" applyAlignment="1">
      <alignment horizontal="center"/>
    </xf>
    <xf numFmtId="0" fontId="2" fillId="0" borderId="0" xfId="237" applyFont="1" applyAlignment="1">
      <alignment horizontal="left"/>
    </xf>
    <xf numFmtId="0" fontId="1" fillId="0" borderId="0" xfId="237" applyFont="1" applyAlignment="1"/>
    <xf numFmtId="0" fontId="2" fillId="0" borderId="5" xfId="237" applyFont="1" applyBorder="1" applyAlignment="1">
      <alignment vertical="center"/>
    </xf>
    <xf numFmtId="0" fontId="2" fillId="0" borderId="24" xfId="237" applyFont="1" applyBorder="1" applyAlignment="1">
      <alignment horizontal="center" vertical="center" wrapText="1"/>
    </xf>
    <xf numFmtId="0" fontId="2" fillId="0" borderId="5" xfId="237" applyFont="1" applyBorder="1" applyAlignment="1">
      <alignment horizontal="center" vertical="center" wrapText="1"/>
    </xf>
    <xf numFmtId="0" fontId="2" fillId="0" borderId="27" xfId="237" applyFont="1" applyBorder="1" applyAlignment="1">
      <alignment horizontal="center" vertical="center" wrapText="1"/>
    </xf>
    <xf numFmtId="0" fontId="2" fillId="0" borderId="1" xfId="237" applyFont="1" applyBorder="1" applyAlignment="1">
      <alignment vertical="center"/>
    </xf>
    <xf numFmtId="0" fontId="2" fillId="0" borderId="1" xfId="237" applyFont="1" applyBorder="1" applyAlignment="1">
      <alignment horizontal="center" vertical="center" wrapText="1"/>
    </xf>
    <xf numFmtId="0" fontId="1" fillId="0" borderId="28" xfId="237" applyNumberFormat="1" applyFont="1" applyBorder="1" applyAlignment="1">
      <alignment horizontal="center"/>
    </xf>
    <xf numFmtId="2" fontId="1" fillId="0" borderId="28" xfId="237" applyNumberFormat="1" applyFont="1" applyBorder="1" applyAlignment="1">
      <alignment horizontal="center"/>
    </xf>
    <xf numFmtId="2" fontId="1" fillId="0" borderId="20" xfId="237" applyNumberFormat="1" applyFont="1" applyBorder="1" applyAlignment="1">
      <alignment horizontal="center"/>
    </xf>
    <xf numFmtId="0" fontId="1" fillId="0" borderId="1" xfId="237" applyNumberFormat="1" applyFont="1" applyBorder="1" applyAlignment="1">
      <alignment horizontal="center"/>
    </xf>
    <xf numFmtId="2" fontId="1" fillId="0" borderId="1" xfId="237" applyNumberFormat="1" applyFont="1" applyBorder="1" applyAlignment="1">
      <alignment horizontal="center"/>
    </xf>
    <xf numFmtId="0" fontId="1" fillId="0" borderId="17" xfId="237" applyNumberFormat="1" applyFont="1" applyBorder="1" applyAlignment="1">
      <alignment horizontal="center" vertical="center"/>
    </xf>
    <xf numFmtId="2" fontId="1" fillId="0" borderId="17" xfId="237" applyNumberFormat="1" applyFont="1" applyBorder="1" applyAlignment="1">
      <alignment horizontal="center"/>
    </xf>
    <xf numFmtId="0" fontId="1" fillId="6" borderId="1" xfId="237" applyNumberFormat="1" applyFont="1" applyFill="1" applyBorder="1"/>
    <xf numFmtId="2" fontId="1" fillId="6" borderId="1" xfId="237" applyNumberFormat="1" applyFont="1" applyFill="1" applyBorder="1"/>
    <xf numFmtId="0" fontId="1" fillId="6" borderId="1" xfId="237" applyNumberFormat="1" applyFont="1" applyFill="1" applyBorder="1" applyAlignment="1">
      <alignment horizontal="center"/>
    </xf>
    <xf numFmtId="2" fontId="1" fillId="6" borderId="1" xfId="237" applyNumberFormat="1" applyFont="1" applyFill="1" applyBorder="1" applyAlignment="1">
      <alignment horizontal="center"/>
    </xf>
    <xf numFmtId="1" fontId="1" fillId="6" borderId="1" xfId="237" applyNumberFormat="1" applyFont="1" applyFill="1" applyBorder="1" applyAlignment="1">
      <alignment horizontal="center"/>
    </xf>
    <xf numFmtId="0" fontId="1" fillId="0" borderId="0" xfId="238" applyFont="1"/>
    <xf numFmtId="0" fontId="1" fillId="0" borderId="0" xfId="238" applyFont="1" applyAlignment="1">
      <alignment horizontal="left"/>
    </xf>
    <xf numFmtId="0" fontId="18" fillId="0" borderId="0" xfId="238" applyFont="1" applyAlignment="1">
      <alignment horizontal="right"/>
    </xf>
    <xf numFmtId="0" fontId="18" fillId="0" borderId="0" xfId="238" applyFont="1" applyAlignment="1"/>
    <xf numFmtId="0" fontId="1" fillId="0" borderId="26" xfId="238" applyFont="1" applyBorder="1" applyAlignment="1">
      <alignment horizontal="left" vertical="center"/>
    </xf>
    <xf numFmtId="0" fontId="1" fillId="0" borderId="28" xfId="238" applyFont="1" applyBorder="1" applyAlignment="1">
      <alignment horizontal="left" vertical="center"/>
    </xf>
    <xf numFmtId="0" fontId="1" fillId="0" borderId="20" xfId="238" applyFont="1" applyBorder="1" applyAlignment="1">
      <alignment horizontal="left" vertical="center"/>
    </xf>
    <xf numFmtId="0" fontId="1" fillId="0" borderId="26" xfId="238" applyFont="1" applyBorder="1" applyAlignment="1">
      <alignment horizontal="left"/>
    </xf>
    <xf numFmtId="0" fontId="1" fillId="0" borderId="28" xfId="238" applyFont="1" applyBorder="1" applyAlignment="1">
      <alignment horizontal="left"/>
    </xf>
    <xf numFmtId="0" fontId="19" fillId="0" borderId="0" xfId="238"/>
    <xf numFmtId="0" fontId="1" fillId="0" borderId="0" xfId="238" applyFont="1" applyBorder="1" applyAlignment="1">
      <alignment horizontal="left"/>
    </xf>
    <xf numFmtId="0" fontId="1" fillId="0" borderId="0" xfId="238" applyFont="1" applyBorder="1" applyAlignment="1">
      <alignment horizontal="center"/>
    </xf>
    <xf numFmtId="0" fontId="2" fillId="0" borderId="0" xfId="238" applyFont="1" applyAlignment="1">
      <alignment horizontal="left"/>
    </xf>
    <xf numFmtId="0" fontId="1" fillId="0" borderId="0" xfId="238" applyFont="1" applyAlignment="1"/>
    <xf numFmtId="0" fontId="2" fillId="0" borderId="5" xfId="238" applyFont="1" applyBorder="1" applyAlignment="1">
      <alignment vertical="center"/>
    </xf>
    <xf numFmtId="0" fontId="2" fillId="0" borderId="24" xfId="238" applyFont="1" applyBorder="1" applyAlignment="1">
      <alignment horizontal="center" vertical="center" wrapText="1"/>
    </xf>
    <xf numFmtId="0" fontId="2" fillId="0" borderId="5" xfId="238" applyFont="1" applyBorder="1" applyAlignment="1">
      <alignment horizontal="center" vertical="center" wrapText="1"/>
    </xf>
    <xf numFmtId="0" fontId="2" fillId="0" borderId="27" xfId="238" applyFont="1" applyBorder="1" applyAlignment="1">
      <alignment horizontal="center" vertical="center" wrapText="1"/>
    </xf>
    <xf numFmtId="0" fontId="2" fillId="0" borderId="1" xfId="238" applyFont="1" applyBorder="1" applyAlignment="1">
      <alignment vertical="center"/>
    </xf>
    <xf numFmtId="0" fontId="2" fillId="0" borderId="1" xfId="238" applyFont="1" applyBorder="1" applyAlignment="1">
      <alignment horizontal="center" vertical="center" wrapText="1"/>
    </xf>
    <xf numFmtId="0" fontId="1" fillId="0" borderId="28" xfId="238" applyNumberFormat="1" applyFont="1" applyBorder="1" applyAlignment="1">
      <alignment horizontal="center"/>
    </xf>
    <xf numFmtId="2" fontId="1" fillId="0" borderId="28" xfId="238" applyNumberFormat="1" applyFont="1" applyBorder="1" applyAlignment="1">
      <alignment horizontal="center"/>
    </xf>
    <xf numFmtId="2" fontId="1" fillId="0" borderId="20" xfId="238" applyNumberFormat="1" applyFont="1" applyBorder="1" applyAlignment="1">
      <alignment horizontal="center"/>
    </xf>
    <xf numFmtId="0" fontId="1" fillId="0" borderId="1" xfId="238" applyNumberFormat="1" applyFont="1" applyBorder="1" applyAlignment="1">
      <alignment horizontal="center"/>
    </xf>
    <xf numFmtId="2" fontId="1" fillId="0" borderId="1" xfId="238" applyNumberFormat="1" applyFont="1" applyBorder="1" applyAlignment="1">
      <alignment horizontal="center"/>
    </xf>
    <xf numFmtId="0" fontId="1" fillId="0" borderId="17" xfId="238" applyNumberFormat="1" applyFont="1" applyBorder="1" applyAlignment="1">
      <alignment horizontal="center" vertical="center"/>
    </xf>
    <xf numFmtId="2" fontId="1" fillId="0" borderId="17" xfId="238" applyNumberFormat="1" applyFont="1" applyBorder="1" applyAlignment="1">
      <alignment horizontal="center"/>
    </xf>
    <xf numFmtId="0" fontId="1" fillId="6" borderId="1" xfId="238" applyNumberFormat="1" applyFont="1" applyFill="1" applyBorder="1"/>
    <xf numFmtId="2" fontId="1" fillId="6" borderId="1" xfId="238" applyNumberFormat="1" applyFont="1" applyFill="1" applyBorder="1"/>
    <xf numFmtId="0" fontId="1" fillId="6" borderId="1" xfId="238" applyNumberFormat="1" applyFont="1" applyFill="1" applyBorder="1" applyAlignment="1">
      <alignment horizontal="center"/>
    </xf>
    <xf numFmtId="2" fontId="1" fillId="6" borderId="1" xfId="238" applyNumberFormat="1" applyFont="1" applyFill="1" applyBorder="1" applyAlignment="1">
      <alignment horizontal="center"/>
    </xf>
    <xf numFmtId="1" fontId="1" fillId="6" borderId="1" xfId="238" applyNumberFormat="1" applyFont="1" applyFill="1" applyBorder="1" applyAlignment="1">
      <alignment horizontal="center"/>
    </xf>
    <xf numFmtId="0" fontId="1" fillId="0" borderId="0" xfId="250" applyFont="1"/>
    <xf numFmtId="0" fontId="1" fillId="0" borderId="0" xfId="250" applyFont="1" applyAlignment="1">
      <alignment horizontal="left"/>
    </xf>
    <xf numFmtId="0" fontId="18" fillId="0" borderId="0" xfId="250" applyFont="1" applyAlignment="1">
      <alignment horizontal="right"/>
    </xf>
    <xf numFmtId="0" fontId="18" fillId="0" borderId="0" xfId="250" applyFont="1" applyAlignment="1"/>
    <xf numFmtId="0" fontId="1" fillId="0" borderId="26" xfId="250" applyFont="1" applyBorder="1" applyAlignment="1">
      <alignment horizontal="left" vertical="center"/>
    </xf>
    <xf numFmtId="0" fontId="1" fillId="0" borderId="28" xfId="250" applyFont="1" applyBorder="1" applyAlignment="1">
      <alignment horizontal="left" vertical="center"/>
    </xf>
    <xf numFmtId="0" fontId="1" fillId="0" borderId="20" xfId="250" applyFont="1" applyBorder="1" applyAlignment="1">
      <alignment horizontal="left" vertical="center"/>
    </xf>
    <xf numFmtId="0" fontId="1" fillId="0" borderId="26" xfId="250" applyFont="1" applyBorder="1" applyAlignment="1">
      <alignment horizontal="left"/>
    </xf>
    <xf numFmtId="0" fontId="1" fillId="0" borderId="28" xfId="250" applyFont="1" applyBorder="1" applyAlignment="1">
      <alignment horizontal="left"/>
    </xf>
    <xf numFmtId="0" fontId="19" fillId="0" borderId="0" xfId="250"/>
    <xf numFmtId="0" fontId="1" fillId="0" borderId="0" xfId="250" applyFont="1" applyBorder="1" applyAlignment="1">
      <alignment horizontal="left"/>
    </xf>
    <xf numFmtId="0" fontId="1" fillId="0" borderId="0" xfId="250" applyFont="1" applyBorder="1" applyAlignment="1">
      <alignment horizontal="center"/>
    </xf>
    <xf numFmtId="0" fontId="2" fillId="0" borderId="0" xfId="250" applyFont="1" applyAlignment="1">
      <alignment horizontal="left"/>
    </xf>
    <xf numFmtId="0" fontId="1" fillId="0" borderId="0" xfId="250" applyFont="1" applyAlignment="1"/>
    <xf numFmtId="0" fontId="2" fillId="0" borderId="5" xfId="250" applyFont="1" applyBorder="1" applyAlignment="1">
      <alignment vertical="center"/>
    </xf>
    <xf numFmtId="0" fontId="2" fillId="0" borderId="24" xfId="250" applyFont="1" applyBorder="1" applyAlignment="1">
      <alignment horizontal="center" vertical="center" wrapText="1"/>
    </xf>
    <xf numFmtId="0" fontId="2" fillId="0" borderId="5" xfId="250" applyFont="1" applyBorder="1" applyAlignment="1">
      <alignment horizontal="center" vertical="center" wrapText="1"/>
    </xf>
    <xf numFmtId="0" fontId="2" fillId="0" borderId="27" xfId="250" applyFont="1" applyBorder="1" applyAlignment="1">
      <alignment horizontal="center" vertical="center" wrapText="1"/>
    </xf>
    <xf numFmtId="0" fontId="2" fillId="0" borderId="1" xfId="250" applyFont="1" applyBorder="1" applyAlignment="1">
      <alignment vertical="center"/>
    </xf>
    <xf numFmtId="0" fontId="2" fillId="0" borderId="1" xfId="250" applyFont="1" applyBorder="1" applyAlignment="1">
      <alignment horizontal="center" vertical="center" wrapText="1"/>
    </xf>
    <xf numFmtId="0" fontId="1" fillId="0" borderId="28" xfId="250" applyNumberFormat="1" applyFont="1" applyBorder="1" applyAlignment="1">
      <alignment horizontal="center"/>
    </xf>
    <xf numFmtId="2" fontId="1" fillId="0" borderId="28" xfId="250" applyNumberFormat="1" applyFont="1" applyBorder="1" applyAlignment="1">
      <alignment horizontal="center"/>
    </xf>
    <xf numFmtId="2" fontId="1" fillId="0" borderId="20" xfId="250" applyNumberFormat="1" applyFont="1" applyBorder="1" applyAlignment="1">
      <alignment horizontal="center"/>
    </xf>
    <xf numFmtId="0" fontId="1" fillId="0" borderId="1" xfId="250" applyNumberFormat="1" applyFont="1" applyBorder="1" applyAlignment="1">
      <alignment horizontal="center"/>
    </xf>
    <xf numFmtId="2" fontId="1" fillId="0" borderId="1" xfId="250" applyNumberFormat="1" applyFont="1" applyBorder="1" applyAlignment="1">
      <alignment horizontal="center"/>
    </xf>
    <xf numFmtId="0" fontId="1" fillId="0" borderId="17" xfId="250" applyNumberFormat="1" applyFont="1" applyBorder="1" applyAlignment="1">
      <alignment horizontal="center" vertical="center"/>
    </xf>
    <xf numFmtId="2" fontId="1" fillId="0" borderId="17" xfId="250" applyNumberFormat="1" applyFont="1" applyBorder="1" applyAlignment="1">
      <alignment horizontal="center"/>
    </xf>
    <xf numFmtId="0" fontId="1" fillId="6" borderId="1" xfId="250" applyNumberFormat="1" applyFont="1" applyFill="1" applyBorder="1"/>
    <xf numFmtId="2" fontId="1" fillId="6" borderId="1" xfId="250" applyNumberFormat="1" applyFont="1" applyFill="1" applyBorder="1"/>
    <xf numFmtId="0" fontId="1" fillId="6" borderId="1" xfId="250" applyNumberFormat="1" applyFont="1" applyFill="1" applyBorder="1" applyAlignment="1">
      <alignment horizontal="center"/>
    </xf>
    <xf numFmtId="2" fontId="1" fillId="6" borderId="1" xfId="250" applyNumberFormat="1" applyFont="1" applyFill="1" applyBorder="1" applyAlignment="1">
      <alignment horizontal="center"/>
    </xf>
    <xf numFmtId="1" fontId="1" fillId="6" borderId="1" xfId="250" applyNumberFormat="1" applyFont="1" applyFill="1" applyBorder="1" applyAlignment="1">
      <alignment horizontal="center"/>
    </xf>
    <xf numFmtId="0" fontId="4" fillId="11" borderId="0" xfId="0" applyFont="1" applyFill="1"/>
    <xf numFmtId="0" fontId="35" fillId="0" borderId="0" xfId="0" applyFont="1"/>
    <xf numFmtId="0" fontId="1" fillId="11" borderId="26" xfId="237" applyFont="1" applyFill="1" applyBorder="1" applyAlignment="1">
      <alignment horizontal="left"/>
    </xf>
    <xf numFmtId="0" fontId="1" fillId="11" borderId="28" xfId="237" applyFont="1" applyFill="1" applyBorder="1" applyAlignment="1">
      <alignment horizontal="left"/>
    </xf>
    <xf numFmtId="0" fontId="1" fillId="11" borderId="28" xfId="237" applyNumberFormat="1" applyFont="1" applyFill="1" applyBorder="1" applyAlignment="1">
      <alignment horizontal="center"/>
    </xf>
    <xf numFmtId="2" fontId="1" fillId="11" borderId="28" xfId="237" applyNumberFormat="1" applyFont="1" applyFill="1" applyBorder="1" applyAlignment="1">
      <alignment horizontal="center"/>
    </xf>
    <xf numFmtId="1" fontId="1" fillId="11" borderId="1" xfId="237" applyNumberFormat="1" applyFont="1" applyFill="1" applyBorder="1" applyAlignment="1">
      <alignment horizontal="center"/>
    </xf>
    <xf numFmtId="2" fontId="1" fillId="13" borderId="28" xfId="237" applyNumberFormat="1" applyFont="1" applyFill="1" applyBorder="1" applyAlignment="1">
      <alignment horizontal="center"/>
    </xf>
    <xf numFmtId="0" fontId="4" fillId="0" borderId="0" xfId="0" applyFont="1" applyFill="1"/>
    <xf numFmtId="2" fontId="4" fillId="0" borderId="0" xfId="0" applyNumberFormat="1" applyFont="1"/>
    <xf numFmtId="0" fontId="1" fillId="0" borderId="0" xfId="236" applyFont="1"/>
    <xf numFmtId="0" fontId="1" fillId="0" borderId="0" xfId="236" applyFont="1" applyAlignment="1">
      <alignment horizontal="left"/>
    </xf>
    <xf numFmtId="0" fontId="18" fillId="0" borderId="0" xfId="236" applyFont="1" applyAlignment="1">
      <alignment horizontal="right"/>
    </xf>
    <xf numFmtId="0" fontId="18" fillId="0" borderId="0" xfId="236" applyFont="1" applyAlignment="1"/>
    <xf numFmtId="0" fontId="1" fillId="0" borderId="26" xfId="236" applyFont="1" applyBorder="1" applyAlignment="1">
      <alignment horizontal="left"/>
    </xf>
    <xf numFmtId="0" fontId="1" fillId="0" borderId="28" xfId="236" applyFont="1" applyBorder="1" applyAlignment="1">
      <alignment horizontal="left"/>
    </xf>
    <xf numFmtId="0" fontId="19" fillId="0" borderId="0" xfId="236"/>
    <xf numFmtId="0" fontId="2" fillId="0" borderId="0" xfId="236" applyFont="1" applyAlignment="1">
      <alignment horizontal="left"/>
    </xf>
    <xf numFmtId="0" fontId="1" fillId="0" borderId="0" xfId="236" applyFont="1" applyAlignment="1"/>
    <xf numFmtId="0" fontId="2" fillId="0" borderId="5" xfId="236" applyFont="1" applyBorder="1" applyAlignment="1">
      <alignment vertical="center"/>
    </xf>
    <xf numFmtId="0" fontId="2" fillId="0" borderId="24" xfId="236" applyFont="1" applyBorder="1" applyAlignment="1">
      <alignment horizontal="center" vertical="center" wrapText="1"/>
    </xf>
    <xf numFmtId="0" fontId="2" fillId="0" borderId="5" xfId="236" applyFont="1" applyBorder="1" applyAlignment="1">
      <alignment horizontal="center" vertical="center" wrapText="1"/>
    </xf>
    <xf numFmtId="0" fontId="2" fillId="0" borderId="27" xfId="236" applyFont="1" applyBorder="1" applyAlignment="1">
      <alignment horizontal="center" vertical="center" wrapText="1"/>
    </xf>
    <xf numFmtId="0" fontId="2" fillId="0" borderId="1" xfId="236" applyFont="1" applyBorder="1" applyAlignment="1">
      <alignment vertical="center"/>
    </xf>
    <xf numFmtId="0" fontId="2" fillId="0" borderId="1" xfId="236" applyFont="1" applyBorder="1" applyAlignment="1">
      <alignment horizontal="center" vertical="center" wrapText="1"/>
    </xf>
    <xf numFmtId="0" fontId="1" fillId="0" borderId="28" xfId="236" applyNumberFormat="1" applyFont="1" applyBorder="1" applyAlignment="1">
      <alignment horizontal="center"/>
    </xf>
    <xf numFmtId="2" fontId="1" fillId="0" borderId="28" xfId="236" applyNumberFormat="1" applyFont="1" applyBorder="1" applyAlignment="1">
      <alignment horizontal="center"/>
    </xf>
    <xf numFmtId="2" fontId="1" fillId="0" borderId="20" xfId="236" applyNumberFormat="1" applyFont="1" applyBorder="1" applyAlignment="1">
      <alignment horizontal="center"/>
    </xf>
    <xf numFmtId="0" fontId="1" fillId="0" borderId="1" xfId="236" applyNumberFormat="1" applyFont="1" applyBorder="1" applyAlignment="1">
      <alignment horizontal="center"/>
    </xf>
    <xf numFmtId="2" fontId="1" fillId="0" borderId="1" xfId="236" applyNumberFormat="1" applyFont="1" applyBorder="1" applyAlignment="1">
      <alignment horizontal="center"/>
    </xf>
    <xf numFmtId="2" fontId="4" fillId="11" borderId="0" xfId="0" applyNumberFormat="1" applyFont="1" applyFill="1"/>
    <xf numFmtId="0" fontId="4" fillId="4" borderId="0" xfId="0" applyFont="1" applyFill="1" applyAlignment="1">
      <alignment textRotation="180" wrapText="1"/>
    </xf>
    <xf numFmtId="2" fontId="4" fillId="13" borderId="0" xfId="0" applyNumberFormat="1" applyFont="1" applyFill="1"/>
    <xf numFmtId="2" fontId="4" fillId="14" borderId="0" xfId="0" applyNumberFormat="1" applyFont="1" applyFill="1"/>
    <xf numFmtId="2" fontId="4" fillId="6" borderId="0" xfId="0" applyNumberFormat="1" applyFont="1" applyFill="1"/>
    <xf numFmtId="2" fontId="4" fillId="15" borderId="0" xfId="0" applyNumberFormat="1" applyFont="1" applyFill="1"/>
    <xf numFmtId="2" fontId="4" fillId="16" borderId="0" xfId="0" applyNumberFormat="1" applyFont="1" applyFill="1"/>
    <xf numFmtId="0" fontId="1" fillId="0" borderId="1" xfId="236" applyNumberFormat="1" applyFont="1" applyFill="1" applyBorder="1" applyAlignment="1">
      <alignment horizontal="center"/>
    </xf>
    <xf numFmtId="0" fontId="1" fillId="0" borderId="28" xfId="236" applyNumberFormat="1" applyFont="1" applyFill="1" applyBorder="1" applyAlignment="1">
      <alignment horizontal="center"/>
    </xf>
    <xf numFmtId="2" fontId="1" fillId="0" borderId="28" xfId="236" applyNumberFormat="1" applyFont="1" applyFill="1" applyBorder="1" applyAlignment="1">
      <alignment horizontal="center"/>
    </xf>
    <xf numFmtId="0" fontId="1" fillId="0" borderId="0" xfId="248" applyFont="1"/>
    <xf numFmtId="0" fontId="1" fillId="0" borderId="0" xfId="248" applyFont="1" applyAlignment="1">
      <alignment horizontal="left"/>
    </xf>
    <xf numFmtId="0" fontId="18" fillId="0" borderId="0" xfId="248" applyFont="1" applyAlignment="1">
      <alignment horizontal="right"/>
    </xf>
    <xf numFmtId="0" fontId="18" fillId="0" borderId="0" xfId="248" applyFont="1" applyAlignment="1"/>
    <xf numFmtId="0" fontId="1" fillId="0" borderId="26" xfId="248" applyFont="1" applyBorder="1" applyAlignment="1">
      <alignment horizontal="left" vertical="center"/>
    </xf>
    <xf numFmtId="0" fontId="1" fillId="0" borderId="28" xfId="248" applyFont="1" applyBorder="1" applyAlignment="1">
      <alignment horizontal="left" vertical="center"/>
    </xf>
    <xf numFmtId="0" fontId="1" fillId="0" borderId="20" xfId="248" applyFont="1" applyBorder="1" applyAlignment="1">
      <alignment horizontal="left" vertical="center"/>
    </xf>
    <xf numFmtId="0" fontId="1" fillId="0" borderId="26" xfId="248" applyFont="1" applyBorder="1" applyAlignment="1">
      <alignment horizontal="left"/>
    </xf>
    <xf numFmtId="0" fontId="1" fillId="0" borderId="28" xfId="248" applyFont="1" applyBorder="1" applyAlignment="1">
      <alignment horizontal="left"/>
    </xf>
    <xf numFmtId="0" fontId="19" fillId="0" borderId="0" xfId="248"/>
    <xf numFmtId="0" fontId="1" fillId="0" borderId="0" xfId="248" applyFont="1" applyBorder="1" applyAlignment="1">
      <alignment horizontal="left"/>
    </xf>
    <xf numFmtId="0" fontId="1" fillId="0" borderId="0" xfId="248" applyFont="1" applyBorder="1" applyAlignment="1">
      <alignment horizontal="center"/>
    </xf>
    <xf numFmtId="0" fontId="2" fillId="0" borderId="0" xfId="248" applyFont="1" applyAlignment="1">
      <alignment horizontal="left"/>
    </xf>
    <xf numFmtId="0" fontId="1" fillId="0" borderId="0" xfId="248" applyFont="1" applyAlignment="1"/>
    <xf numFmtId="0" fontId="2" fillId="0" borderId="5" xfId="248" applyFont="1" applyBorder="1" applyAlignment="1">
      <alignment vertical="center"/>
    </xf>
    <xf numFmtId="0" fontId="2" fillId="0" borderId="24" xfId="248" applyFont="1" applyBorder="1" applyAlignment="1">
      <alignment horizontal="center" vertical="center" wrapText="1"/>
    </xf>
    <xf numFmtId="0" fontId="2" fillId="0" borderId="5" xfId="248" applyFont="1" applyBorder="1" applyAlignment="1">
      <alignment horizontal="center" vertical="center" wrapText="1"/>
    </xf>
    <xf numFmtId="0" fontId="2" fillId="0" borderId="27" xfId="248" applyFont="1" applyBorder="1" applyAlignment="1">
      <alignment horizontal="center" vertical="center" wrapText="1"/>
    </xf>
    <xf numFmtId="0" fontId="2" fillId="0" borderId="1" xfId="248" applyFont="1" applyBorder="1" applyAlignment="1">
      <alignment vertical="center"/>
    </xf>
    <xf numFmtId="0" fontId="2" fillId="0" borderId="1" xfId="248" applyFont="1" applyBorder="1" applyAlignment="1">
      <alignment horizontal="center" vertical="center" wrapText="1"/>
    </xf>
    <xf numFmtId="0" fontId="1" fillId="0" borderId="28" xfId="248" applyNumberFormat="1" applyFont="1" applyBorder="1" applyAlignment="1">
      <alignment horizontal="center"/>
    </xf>
    <xf numFmtId="2" fontId="1" fillId="0" borderId="28" xfId="248" applyNumberFormat="1" applyFont="1" applyBorder="1" applyAlignment="1">
      <alignment horizontal="center"/>
    </xf>
    <xf numFmtId="2" fontId="1" fillId="0" borderId="20" xfId="248" applyNumberFormat="1" applyFont="1" applyBorder="1" applyAlignment="1">
      <alignment horizontal="center"/>
    </xf>
    <xf numFmtId="0" fontId="1" fillId="0" borderId="1" xfId="248" applyNumberFormat="1" applyFont="1" applyBorder="1" applyAlignment="1">
      <alignment horizontal="center"/>
    </xf>
    <xf numFmtId="2" fontId="1" fillId="0" borderId="1" xfId="248" applyNumberFormat="1" applyFont="1" applyBorder="1" applyAlignment="1">
      <alignment horizontal="center"/>
    </xf>
    <xf numFmtId="0" fontId="1" fillId="0" borderId="17" xfId="248" applyNumberFormat="1" applyFont="1" applyBorder="1" applyAlignment="1">
      <alignment horizontal="center" vertical="center"/>
    </xf>
    <xf numFmtId="2" fontId="1" fillId="0" borderId="17" xfId="248" applyNumberFormat="1" applyFont="1" applyBorder="1" applyAlignment="1">
      <alignment horizontal="center"/>
    </xf>
    <xf numFmtId="0" fontId="1" fillId="6" borderId="1" xfId="248" applyNumberFormat="1" applyFont="1" applyFill="1" applyBorder="1"/>
    <xf numFmtId="2" fontId="1" fillId="6" borderId="1" xfId="248" applyNumberFormat="1" applyFont="1" applyFill="1" applyBorder="1"/>
    <xf numFmtId="0" fontId="1" fillId="6" borderId="1" xfId="248" applyNumberFormat="1" applyFont="1" applyFill="1" applyBorder="1" applyAlignment="1">
      <alignment horizontal="center"/>
    </xf>
    <xf numFmtId="2" fontId="1" fillId="6" borderId="1" xfId="248" applyNumberFormat="1" applyFont="1" applyFill="1" applyBorder="1" applyAlignment="1">
      <alignment horizontal="center"/>
    </xf>
    <xf numFmtId="1" fontId="1" fillId="6" borderId="1" xfId="248" applyNumberFormat="1" applyFont="1" applyFill="1" applyBorder="1" applyAlignment="1">
      <alignment horizontal="center"/>
    </xf>
    <xf numFmtId="0" fontId="1" fillId="0" borderId="0" xfId="247" applyFont="1"/>
    <xf numFmtId="0" fontId="1" fillId="0" borderId="0" xfId="247" applyFont="1" applyAlignment="1">
      <alignment horizontal="left"/>
    </xf>
    <xf numFmtId="0" fontId="18" fillId="0" borderId="0" xfId="247" applyFont="1" applyAlignment="1">
      <alignment horizontal="right"/>
    </xf>
    <xf numFmtId="0" fontId="18" fillId="0" borderId="0" xfId="247" applyFont="1" applyAlignment="1"/>
    <xf numFmtId="0" fontId="1" fillId="0" borderId="26" xfId="247" applyFont="1" applyBorder="1" applyAlignment="1">
      <alignment horizontal="left" vertical="center"/>
    </xf>
    <xf numFmtId="0" fontId="1" fillId="0" borderId="28" xfId="247" applyFont="1" applyBorder="1" applyAlignment="1">
      <alignment horizontal="left" vertical="center"/>
    </xf>
    <xf numFmtId="0" fontId="1" fillId="0" borderId="20" xfId="247" applyFont="1" applyBorder="1" applyAlignment="1">
      <alignment horizontal="left" vertical="center"/>
    </xf>
    <xf numFmtId="0" fontId="1" fillId="0" borderId="26" xfId="247" applyFont="1" applyBorder="1" applyAlignment="1">
      <alignment horizontal="left"/>
    </xf>
    <xf numFmtId="0" fontId="1" fillId="0" borderId="28" xfId="247" applyFont="1" applyBorder="1" applyAlignment="1">
      <alignment horizontal="left"/>
    </xf>
    <xf numFmtId="0" fontId="19" fillId="0" borderId="0" xfId="247"/>
    <xf numFmtId="0" fontId="1" fillId="0" borderId="0" xfId="247" applyFont="1" applyBorder="1" applyAlignment="1">
      <alignment horizontal="left"/>
    </xf>
    <xf numFmtId="0" fontId="1" fillId="0" borderId="0" xfId="247" applyFont="1" applyBorder="1" applyAlignment="1">
      <alignment horizontal="center"/>
    </xf>
    <xf numFmtId="0" fontId="2" fillId="0" borderId="0" xfId="247" applyFont="1" applyAlignment="1">
      <alignment horizontal="left"/>
    </xf>
    <xf numFmtId="0" fontId="1" fillId="0" borderId="0" xfId="247" applyFont="1" applyAlignment="1"/>
    <xf numFmtId="0" fontId="2" fillId="0" borderId="5" xfId="247" applyFont="1" applyBorder="1" applyAlignment="1">
      <alignment vertical="center"/>
    </xf>
    <xf numFmtId="0" fontId="2" fillId="0" borderId="24" xfId="247" applyFont="1" applyBorder="1" applyAlignment="1">
      <alignment horizontal="center" vertical="center" wrapText="1"/>
    </xf>
    <xf numFmtId="0" fontId="2" fillId="0" borderId="5" xfId="247" applyFont="1" applyBorder="1" applyAlignment="1">
      <alignment horizontal="center" vertical="center" wrapText="1"/>
    </xf>
    <xf numFmtId="0" fontId="2" fillId="0" borderId="27" xfId="247" applyFont="1" applyBorder="1" applyAlignment="1">
      <alignment horizontal="center" vertical="center" wrapText="1"/>
    </xf>
    <xf numFmtId="0" fontId="2" fillId="0" borderId="1" xfId="247" applyFont="1" applyBorder="1" applyAlignment="1">
      <alignment vertical="center"/>
    </xf>
    <xf numFmtId="0" fontId="2" fillId="0" borderId="1" xfId="247" applyFont="1" applyBorder="1" applyAlignment="1">
      <alignment horizontal="center" vertical="center" wrapText="1"/>
    </xf>
    <xf numFmtId="0" fontId="1" fillId="0" borderId="28" xfId="247" applyNumberFormat="1" applyFont="1" applyBorder="1" applyAlignment="1">
      <alignment horizontal="center"/>
    </xf>
    <xf numFmtId="2" fontId="1" fillId="0" borderId="28" xfId="247" applyNumberFormat="1" applyFont="1" applyBorder="1" applyAlignment="1">
      <alignment horizontal="center"/>
    </xf>
    <xf numFmtId="2" fontId="1" fillId="0" borderId="20" xfId="247" applyNumberFormat="1" applyFont="1" applyBorder="1" applyAlignment="1">
      <alignment horizontal="center"/>
    </xf>
    <xf numFmtId="0" fontId="1" fillId="0" borderId="1" xfId="247" applyNumberFormat="1" applyFont="1" applyBorder="1" applyAlignment="1">
      <alignment horizontal="center"/>
    </xf>
    <xf numFmtId="2" fontId="1" fillId="0" borderId="1" xfId="247" applyNumberFormat="1" applyFont="1" applyBorder="1" applyAlignment="1">
      <alignment horizontal="center"/>
    </xf>
    <xf numFmtId="0" fontId="1" fillId="0" borderId="17" xfId="247" applyNumberFormat="1" applyFont="1" applyBorder="1" applyAlignment="1">
      <alignment horizontal="center" vertical="center"/>
    </xf>
    <xf numFmtId="2" fontId="1" fillId="0" borderId="17" xfId="247" applyNumberFormat="1" applyFont="1" applyBorder="1" applyAlignment="1">
      <alignment horizontal="center"/>
    </xf>
    <xf numFmtId="0" fontId="1" fillId="6" borderId="1" xfId="247" applyNumberFormat="1" applyFont="1" applyFill="1" applyBorder="1"/>
    <xf numFmtId="2" fontId="1" fillId="6" borderId="1" xfId="247" applyNumberFormat="1" applyFont="1" applyFill="1" applyBorder="1"/>
    <xf numFmtId="0" fontId="1" fillId="6" borderId="1" xfId="247" applyNumberFormat="1" applyFont="1" applyFill="1" applyBorder="1" applyAlignment="1">
      <alignment horizontal="center"/>
    </xf>
    <xf numFmtId="2" fontId="1" fillId="6" borderId="1" xfId="247" applyNumberFormat="1" applyFont="1" applyFill="1" applyBorder="1" applyAlignment="1">
      <alignment horizontal="center"/>
    </xf>
    <xf numFmtId="1" fontId="1" fillId="6" borderId="1" xfId="247" applyNumberFormat="1" applyFont="1" applyFill="1" applyBorder="1" applyAlignment="1">
      <alignment horizontal="center"/>
    </xf>
    <xf numFmtId="2" fontId="1" fillId="0" borderId="28" xfId="237" applyNumberFormat="1" applyFont="1" applyFill="1" applyBorder="1" applyAlignment="1">
      <alignment horizontal="center"/>
    </xf>
    <xf numFmtId="0" fontId="1" fillId="0" borderId="0" xfId="242" applyFont="1"/>
    <xf numFmtId="0" fontId="1" fillId="0" borderId="0" xfId="242" applyFont="1" applyAlignment="1">
      <alignment horizontal="left"/>
    </xf>
    <xf numFmtId="0" fontId="18" fillId="0" borderId="0" xfId="242" applyFont="1" applyAlignment="1">
      <alignment horizontal="right"/>
    </xf>
    <xf numFmtId="0" fontId="18" fillId="0" borderId="0" xfId="242" applyFont="1" applyAlignment="1"/>
    <xf numFmtId="0" fontId="1" fillId="0" borderId="26" xfId="242" applyFont="1" applyBorder="1" applyAlignment="1">
      <alignment horizontal="left" vertical="center"/>
    </xf>
    <xf numFmtId="0" fontId="1" fillId="0" borderId="28" xfId="242" applyFont="1" applyBorder="1" applyAlignment="1">
      <alignment horizontal="left" vertical="center"/>
    </xf>
    <xf numFmtId="0" fontId="1" fillId="0" borderId="20" xfId="242" applyFont="1" applyBorder="1" applyAlignment="1">
      <alignment horizontal="left" vertical="center"/>
    </xf>
    <xf numFmtId="0" fontId="1" fillId="0" borderId="26" xfId="242" applyFont="1" applyBorder="1" applyAlignment="1">
      <alignment horizontal="left"/>
    </xf>
    <xf numFmtId="0" fontId="1" fillId="0" borderId="28" xfId="242" applyFont="1" applyBorder="1" applyAlignment="1">
      <alignment horizontal="left"/>
    </xf>
    <xf numFmtId="0" fontId="19" fillId="0" borderId="0" xfId="242"/>
    <xf numFmtId="0" fontId="1" fillId="0" borderId="0" xfId="242" applyFont="1" applyBorder="1" applyAlignment="1">
      <alignment horizontal="left"/>
    </xf>
    <xf numFmtId="0" fontId="1" fillId="0" borderId="0" xfId="242" applyFont="1" applyBorder="1" applyAlignment="1">
      <alignment horizontal="center"/>
    </xf>
    <xf numFmtId="0" fontId="2" fillId="0" borderId="0" xfId="242" applyFont="1" applyAlignment="1">
      <alignment horizontal="left"/>
    </xf>
    <xf numFmtId="0" fontId="1" fillId="0" borderId="0" xfId="242" applyFont="1" applyAlignment="1"/>
    <xf numFmtId="0" fontId="2" fillId="0" borderId="5" xfId="242" applyFont="1" applyBorder="1" applyAlignment="1">
      <alignment vertical="center"/>
    </xf>
    <xf numFmtId="0" fontId="2" fillId="0" borderId="24" xfId="242" applyFont="1" applyBorder="1" applyAlignment="1">
      <alignment horizontal="center" vertical="center" wrapText="1"/>
    </xf>
    <xf numFmtId="0" fontId="2" fillId="0" borderId="5" xfId="242" applyFont="1" applyBorder="1" applyAlignment="1">
      <alignment horizontal="center" vertical="center" wrapText="1"/>
    </xf>
    <xf numFmtId="0" fontId="2" fillId="0" borderId="27" xfId="242" applyFont="1" applyBorder="1" applyAlignment="1">
      <alignment horizontal="center" vertical="center" wrapText="1"/>
    </xf>
    <xf numFmtId="0" fontId="2" fillId="0" borderId="1" xfId="242" applyFont="1" applyBorder="1" applyAlignment="1">
      <alignment vertical="center"/>
    </xf>
    <xf numFmtId="0" fontId="2" fillId="0" borderId="1" xfId="242" applyFont="1" applyBorder="1" applyAlignment="1">
      <alignment horizontal="center" vertical="center" wrapText="1"/>
    </xf>
    <xf numFmtId="0" fontId="1" fillId="0" borderId="28" xfId="242" applyNumberFormat="1" applyFont="1" applyBorder="1" applyAlignment="1">
      <alignment horizontal="center"/>
    </xf>
    <xf numFmtId="2" fontId="1" fillId="0" borderId="28" xfId="242" applyNumberFormat="1" applyFont="1" applyBorder="1" applyAlignment="1">
      <alignment horizontal="center"/>
    </xf>
    <xf numFmtId="2" fontId="1" fillId="0" borderId="20" xfId="242" applyNumberFormat="1" applyFont="1" applyBorder="1" applyAlignment="1">
      <alignment horizontal="center"/>
    </xf>
    <xf numFmtId="0" fontId="1" fillId="0" borderId="1" xfId="242" applyNumberFormat="1" applyFont="1" applyBorder="1" applyAlignment="1">
      <alignment horizontal="center"/>
    </xf>
    <xf numFmtId="2" fontId="1" fillId="0" borderId="1" xfId="242" applyNumberFormat="1" applyFont="1" applyBorder="1" applyAlignment="1">
      <alignment horizontal="center"/>
    </xf>
    <xf numFmtId="0" fontId="1" fillId="0" borderId="17" xfId="242" applyNumberFormat="1" applyFont="1" applyBorder="1" applyAlignment="1">
      <alignment horizontal="center" vertical="center"/>
    </xf>
    <xf numFmtId="2" fontId="1" fillId="0" borderId="17" xfId="242" applyNumberFormat="1" applyFont="1" applyBorder="1" applyAlignment="1">
      <alignment horizontal="center"/>
    </xf>
    <xf numFmtId="0" fontId="1" fillId="6" borderId="1" xfId="242" applyNumberFormat="1" applyFont="1" applyFill="1" applyBorder="1"/>
    <xf numFmtId="2" fontId="1" fillId="6" borderId="1" xfId="242" applyNumberFormat="1" applyFont="1" applyFill="1" applyBorder="1"/>
    <xf numFmtId="0" fontId="1" fillId="6" borderId="1" xfId="242" applyNumberFormat="1" applyFont="1" applyFill="1" applyBorder="1" applyAlignment="1">
      <alignment horizontal="center"/>
    </xf>
    <xf numFmtId="2" fontId="1" fillId="6" borderId="1" xfId="242" applyNumberFormat="1" applyFont="1" applyFill="1" applyBorder="1" applyAlignment="1">
      <alignment horizontal="center"/>
    </xf>
    <xf numFmtId="1" fontId="1" fillId="6" borderId="1" xfId="242" applyNumberFormat="1" applyFont="1" applyFill="1" applyBorder="1" applyAlignment="1">
      <alignment horizontal="center"/>
    </xf>
    <xf numFmtId="0" fontId="1" fillId="0" borderId="0" xfId="243" applyFont="1"/>
    <xf numFmtId="0" fontId="1" fillId="0" borderId="0" xfId="243" applyFont="1" applyAlignment="1">
      <alignment horizontal="left"/>
    </xf>
    <xf numFmtId="0" fontId="18" fillId="0" borderId="0" xfId="243" applyFont="1" applyAlignment="1">
      <alignment horizontal="right"/>
    </xf>
    <xf numFmtId="0" fontId="18" fillId="0" borderId="0" xfId="243" applyFont="1" applyAlignment="1"/>
    <xf numFmtId="0" fontId="1" fillId="0" borderId="26" xfId="243" applyFont="1" applyBorder="1" applyAlignment="1">
      <alignment horizontal="left" vertical="center"/>
    </xf>
    <xf numFmtId="0" fontId="1" fillId="0" borderId="28" xfId="243" applyFont="1" applyBorder="1" applyAlignment="1">
      <alignment horizontal="left" vertical="center"/>
    </xf>
    <xf numFmtId="0" fontId="1" fillId="0" borderId="20" xfId="243" applyFont="1" applyBorder="1" applyAlignment="1">
      <alignment horizontal="left" vertical="center"/>
    </xf>
    <xf numFmtId="0" fontId="1" fillId="0" borderId="26" xfId="243" applyFont="1" applyBorder="1" applyAlignment="1">
      <alignment horizontal="left"/>
    </xf>
    <xf numFmtId="0" fontId="1" fillId="0" borderId="28" xfId="243" applyFont="1" applyBorder="1" applyAlignment="1">
      <alignment horizontal="left"/>
    </xf>
    <xf numFmtId="0" fontId="19" fillId="0" borderId="0" xfId="243"/>
    <xf numFmtId="0" fontId="1" fillId="0" borderId="0" xfId="243" applyFont="1" applyBorder="1" applyAlignment="1">
      <alignment horizontal="left"/>
    </xf>
    <xf numFmtId="0" fontId="1" fillId="0" borderId="0" xfId="243" applyFont="1" applyBorder="1" applyAlignment="1">
      <alignment horizontal="center"/>
    </xf>
    <xf numFmtId="0" fontId="2" fillId="0" borderId="0" xfId="243" applyFont="1" applyAlignment="1">
      <alignment horizontal="left"/>
    </xf>
    <xf numFmtId="0" fontId="1" fillId="0" borderId="0" xfId="243" applyFont="1" applyAlignment="1"/>
    <xf numFmtId="0" fontId="2" fillId="0" borderId="5" xfId="243" applyFont="1" applyBorder="1" applyAlignment="1">
      <alignment vertical="center"/>
    </xf>
    <xf numFmtId="0" fontId="2" fillId="0" borderId="24" xfId="243" applyFont="1" applyBorder="1" applyAlignment="1">
      <alignment horizontal="center" vertical="center" wrapText="1"/>
    </xf>
    <xf numFmtId="0" fontId="2" fillId="0" borderId="5" xfId="243" applyFont="1" applyBorder="1" applyAlignment="1">
      <alignment horizontal="center" vertical="center" wrapText="1"/>
    </xf>
    <xf numFmtId="0" fontId="2" fillId="0" borderId="27" xfId="243" applyFont="1" applyBorder="1" applyAlignment="1">
      <alignment horizontal="center" vertical="center" wrapText="1"/>
    </xf>
    <xf numFmtId="0" fontId="2" fillId="0" borderId="1" xfId="243" applyFont="1" applyBorder="1" applyAlignment="1">
      <alignment vertical="center"/>
    </xf>
    <xf numFmtId="0" fontId="2" fillId="0" borderId="1" xfId="243" applyFont="1" applyBorder="1" applyAlignment="1">
      <alignment horizontal="center" vertical="center" wrapText="1"/>
    </xf>
    <xf numFmtId="0" fontId="1" fillId="0" borderId="28" xfId="243" applyNumberFormat="1" applyFont="1" applyBorder="1" applyAlignment="1">
      <alignment horizontal="center"/>
    </xf>
    <xf numFmtId="2" fontId="1" fillId="0" borderId="28" xfId="243" applyNumberFormat="1" applyFont="1" applyBorder="1" applyAlignment="1">
      <alignment horizontal="center"/>
    </xf>
    <xf numFmtId="2" fontId="1" fillId="0" borderId="20" xfId="243" applyNumberFormat="1" applyFont="1" applyBorder="1" applyAlignment="1">
      <alignment horizontal="center"/>
    </xf>
    <xf numFmtId="0" fontId="1" fillId="0" borderId="1" xfId="243" applyNumberFormat="1" applyFont="1" applyBorder="1" applyAlignment="1">
      <alignment horizontal="center"/>
    </xf>
    <xf numFmtId="2" fontId="1" fillId="0" borderId="1" xfId="243" applyNumberFormat="1" applyFont="1" applyBorder="1" applyAlignment="1">
      <alignment horizontal="center"/>
    </xf>
    <xf numFmtId="0" fontId="1" fillId="0" borderId="17" xfId="243" applyNumberFormat="1" applyFont="1" applyBorder="1" applyAlignment="1">
      <alignment horizontal="center" vertical="center"/>
    </xf>
    <xf numFmtId="2" fontId="1" fillId="0" borderId="17" xfId="243" applyNumberFormat="1" applyFont="1" applyBorder="1" applyAlignment="1">
      <alignment horizontal="center"/>
    </xf>
    <xf numFmtId="0" fontId="1" fillId="6" borderId="1" xfId="243" applyNumberFormat="1" applyFont="1" applyFill="1" applyBorder="1"/>
    <xf numFmtId="2" fontId="1" fillId="6" borderId="1" xfId="243" applyNumberFormat="1" applyFont="1" applyFill="1" applyBorder="1"/>
    <xf numFmtId="0" fontId="1" fillId="6" borderId="1" xfId="243" applyNumberFormat="1" applyFont="1" applyFill="1" applyBorder="1" applyAlignment="1">
      <alignment horizontal="center"/>
    </xf>
    <xf numFmtId="2" fontId="1" fillId="6" borderId="1" xfId="243" applyNumberFormat="1" applyFont="1" applyFill="1" applyBorder="1" applyAlignment="1">
      <alignment horizontal="center"/>
    </xf>
    <xf numFmtId="1" fontId="1" fillId="6" borderId="1" xfId="243" applyNumberFormat="1" applyFont="1" applyFill="1" applyBorder="1" applyAlignment="1">
      <alignment horizontal="center"/>
    </xf>
    <xf numFmtId="0" fontId="0" fillId="0" borderId="1" xfId="0" applyBorder="1"/>
    <xf numFmtId="0" fontId="0" fillId="0" borderId="28" xfId="0" applyBorder="1"/>
    <xf numFmtId="0" fontId="0" fillId="0" borderId="20" xfId="0" applyBorder="1"/>
    <xf numFmtId="0" fontId="0" fillId="0" borderId="5" xfId="0" applyBorder="1"/>
    <xf numFmtId="0" fontId="0" fillId="0" borderId="29" xfId="0" applyBorder="1"/>
    <xf numFmtId="0" fontId="0" fillId="0" borderId="27" xfId="0" applyBorder="1"/>
    <xf numFmtId="0" fontId="0" fillId="0" borderId="30" xfId="0" applyBorder="1"/>
    <xf numFmtId="0" fontId="0" fillId="0" borderId="0" xfId="0" applyBorder="1"/>
    <xf numFmtId="0" fontId="0" fillId="0" borderId="31" xfId="0" applyBorder="1"/>
    <xf numFmtId="0" fontId="0" fillId="0" borderId="17" xfId="0" applyBorder="1"/>
    <xf numFmtId="0" fontId="0" fillId="0" borderId="32" xfId="0" applyBorder="1"/>
    <xf numFmtId="0" fontId="0" fillId="0" borderId="11" xfId="0" applyBorder="1"/>
    <xf numFmtId="0" fontId="1" fillId="0" borderId="0" xfId="0" applyFont="1" applyAlignment="1">
      <alignment vertical="top"/>
    </xf>
    <xf numFmtId="0" fontId="2" fillId="0" borderId="0" xfId="0" applyFont="1"/>
    <xf numFmtId="0" fontId="31" fillId="12" borderId="0" xfId="0" applyNumberFormat="1" applyFont="1" applyFill="1" applyAlignment="1">
      <alignment vertical="top"/>
    </xf>
    <xf numFmtId="0" fontId="1" fillId="0" borderId="1" xfId="0" applyNumberFormat="1" applyFont="1" applyBorder="1" applyAlignment="1">
      <alignment horizontal="center"/>
    </xf>
    <xf numFmtId="0" fontId="2" fillId="0" borderId="26" xfId="0" applyNumberFormat="1" applyFont="1" applyBorder="1" applyAlignment="1"/>
    <xf numFmtId="0" fontId="2" fillId="0" borderId="20" xfId="0" applyNumberFormat="1" applyFont="1" applyBorder="1" applyAlignment="1"/>
    <xf numFmtId="0" fontId="3" fillId="0" borderId="1" xfId="235" applyNumberFormat="1" applyFont="1" applyFill="1" applyBorder="1" applyAlignment="1">
      <alignment horizontal="center" wrapText="1"/>
    </xf>
    <xf numFmtId="0" fontId="1" fillId="0" borderId="0" xfId="0" applyFont="1" applyBorder="1"/>
    <xf numFmtId="0" fontId="29" fillId="0" borderId="0" xfId="0" applyFont="1" applyFill="1" applyBorder="1"/>
    <xf numFmtId="0" fontId="29" fillId="0" borderId="0" xfId="0" applyFont="1" applyFill="1"/>
    <xf numFmtId="0" fontId="1" fillId="0" borderId="26" xfId="0" applyNumberFormat="1" applyFont="1" applyBorder="1" applyAlignment="1">
      <alignment vertical="center" wrapText="1"/>
    </xf>
    <xf numFmtId="10" fontId="1" fillId="0" borderId="0" xfId="244" applyNumberFormat="1" applyFont="1" applyFill="1" applyBorder="1" applyAlignment="1">
      <alignment horizontal="center"/>
    </xf>
    <xf numFmtId="49" fontId="1" fillId="0" borderId="0" xfId="0" applyNumberFormat="1" applyFont="1" applyAlignment="1">
      <alignment vertical="top"/>
    </xf>
    <xf numFmtId="49" fontId="2" fillId="0" borderId="0" xfId="0" applyNumberFormat="1" applyFont="1"/>
    <xf numFmtId="49" fontId="28" fillId="0" borderId="0" xfId="0" applyNumberFormat="1" applyFont="1" applyFill="1"/>
    <xf numFmtId="49" fontId="1" fillId="0" borderId="26" xfId="0" applyNumberFormat="1" applyFont="1" applyBorder="1" applyAlignment="1">
      <alignment vertical="top"/>
    </xf>
    <xf numFmtId="49" fontId="2" fillId="0" borderId="26" xfId="0" applyNumberFormat="1" applyFont="1" applyBorder="1" applyAlignment="1"/>
    <xf numFmtId="49" fontId="2" fillId="0" borderId="28" xfId="0" applyNumberFormat="1" applyFont="1" applyBorder="1" applyAlignment="1"/>
    <xf numFmtId="49" fontId="1" fillId="0" borderId="20" xfId="0" applyNumberFormat="1" applyFont="1" applyFill="1" applyBorder="1" applyAlignment="1"/>
    <xf numFmtId="49" fontId="1" fillId="0" borderId="0" xfId="0" applyNumberFormat="1" applyFont="1"/>
    <xf numFmtId="49" fontId="3" fillId="0" borderId="17" xfId="235" applyNumberFormat="1" applyFont="1" applyFill="1" applyBorder="1" applyAlignment="1">
      <alignment horizontal="center" wrapText="1"/>
    </xf>
    <xf numFmtId="49" fontId="1" fillId="0" borderId="0" xfId="0" applyNumberFormat="1" applyFont="1" applyBorder="1"/>
    <xf numFmtId="49" fontId="3" fillId="0" borderId="1" xfId="235" applyNumberFormat="1" applyFont="1" applyFill="1" applyBorder="1" applyAlignment="1">
      <alignment horizontal="center" vertical="center" wrapText="1"/>
    </xf>
    <xf numFmtId="49" fontId="1" fillId="0" borderId="0" xfId="244" applyNumberFormat="1" applyFont="1" applyFill="1" applyBorder="1" applyAlignment="1">
      <alignment horizontal="center"/>
    </xf>
    <xf numFmtId="49" fontId="2" fillId="0" borderId="0" xfId="0" applyNumberFormat="1" applyFont="1" applyAlignment="1">
      <alignment horizontal="center"/>
    </xf>
    <xf numFmtId="49" fontId="1" fillId="0" borderId="0" xfId="244" applyNumberFormat="1" applyFont="1" applyBorder="1" applyAlignment="1">
      <alignment horizontal="center"/>
    </xf>
    <xf numFmtId="0" fontId="1" fillId="0" borderId="26" xfId="0" applyFont="1" applyBorder="1" applyAlignment="1">
      <alignment vertical="top"/>
    </xf>
    <xf numFmtId="0" fontId="2" fillId="0" borderId="26" xfId="0" applyFont="1" applyBorder="1" applyAlignment="1"/>
    <xf numFmtId="0" fontId="2" fillId="0" borderId="28" xfId="0" applyFont="1" applyBorder="1" applyAlignment="1"/>
    <xf numFmtId="0" fontId="1" fillId="0" borderId="20" xfId="0" applyFont="1" applyFill="1" applyBorder="1" applyAlignment="1"/>
    <xf numFmtId="0" fontId="3" fillId="0" borderId="17" xfId="235" applyFont="1" applyFill="1" applyBorder="1" applyAlignment="1">
      <alignment horizontal="center" wrapText="1"/>
    </xf>
    <xf numFmtId="0" fontId="3" fillId="0" borderId="1" xfId="235" applyFont="1" applyFill="1" applyBorder="1" applyAlignment="1">
      <alignment horizontal="center" vertical="center" wrapText="1"/>
    </xf>
    <xf numFmtId="10" fontId="1" fillId="0" borderId="0" xfId="244" applyNumberFormat="1" applyFont="1" applyBorder="1" applyAlignment="1">
      <alignment horizontal="center"/>
    </xf>
    <xf numFmtId="0" fontId="19" fillId="0" borderId="0" xfId="241"/>
    <xf numFmtId="0" fontId="1" fillId="0" borderId="0" xfId="241" applyFont="1"/>
    <xf numFmtId="3" fontId="1" fillId="0" borderId="0" xfId="241" applyNumberFormat="1" applyFont="1"/>
    <xf numFmtId="1" fontId="0" fillId="5" borderId="2" xfId="0" applyNumberFormat="1" applyFill="1" applyBorder="1" applyAlignment="1">
      <alignment horizontal="center" vertical="center"/>
    </xf>
    <xf numFmtId="0" fontId="0" fillId="0" borderId="21" xfId="0" applyNumberFormat="1" applyFont="1" applyBorder="1" applyAlignment="1">
      <alignment vertical="center"/>
    </xf>
    <xf numFmtId="1" fontId="0" fillId="5" borderId="4" xfId="0" applyNumberFormat="1" applyFont="1" applyFill="1" applyBorder="1" applyAlignment="1">
      <alignment vertical="center" wrapText="1"/>
    </xf>
    <xf numFmtId="1" fontId="0" fillId="5" borderId="21" xfId="0" applyNumberFormat="1" applyFont="1" applyFill="1" applyBorder="1" applyAlignment="1">
      <alignment vertical="center" wrapText="1"/>
    </xf>
    <xf numFmtId="0" fontId="0" fillId="0" borderId="21" xfId="0" applyNumberFormat="1" applyFont="1" applyBorder="1" applyAlignment="1"/>
    <xf numFmtId="172" fontId="0" fillId="0" borderId="21" xfId="0" applyNumberFormat="1" applyFont="1" applyFill="1" applyBorder="1" applyAlignment="1">
      <alignment horizontal="center" vertical="center"/>
    </xf>
    <xf numFmtId="1" fontId="0" fillId="0" borderId="4" xfId="0" applyNumberFormat="1" applyFont="1" applyFill="1" applyBorder="1" applyAlignment="1">
      <alignment horizontal="center" vertical="center"/>
    </xf>
    <xf numFmtId="0" fontId="0" fillId="0" borderId="33" xfId="0" applyNumberFormat="1" applyFont="1" applyFill="1" applyBorder="1" applyAlignment="1"/>
    <xf numFmtId="4" fontId="0" fillId="0" borderId="34" xfId="0" applyNumberFormat="1" applyFont="1" applyBorder="1" applyAlignment="1">
      <alignment vertical="center" wrapText="1"/>
    </xf>
    <xf numFmtId="172" fontId="0" fillId="0" borderId="19" xfId="0" applyNumberFormat="1" applyFont="1" applyBorder="1" applyAlignment="1">
      <alignment vertical="center" wrapText="1"/>
    </xf>
    <xf numFmtId="172" fontId="0" fillId="0" borderId="35" xfId="0" applyNumberFormat="1" applyFont="1" applyBorder="1" applyAlignment="1">
      <alignment horizontal="center" vertical="center" wrapText="1"/>
    </xf>
    <xf numFmtId="172" fontId="0" fillId="4" borderId="35" xfId="0" applyNumberFormat="1" applyFont="1" applyFill="1" applyBorder="1" applyAlignment="1">
      <alignment horizontal="center"/>
    </xf>
    <xf numFmtId="0" fontId="0" fillId="0" borderId="34" xfId="0" applyNumberFormat="1" applyFont="1" applyBorder="1" applyAlignment="1">
      <alignment horizontal="center" vertical="center" wrapText="1"/>
    </xf>
    <xf numFmtId="172" fontId="0" fillId="0" borderId="36" xfId="0" applyNumberFormat="1" applyFont="1" applyBorder="1" applyAlignment="1">
      <alignment horizontal="center" vertical="center" wrapText="1"/>
    </xf>
    <xf numFmtId="172" fontId="0" fillId="4" borderId="37" xfId="0" applyNumberFormat="1" applyFont="1" applyFill="1" applyBorder="1" applyAlignment="1">
      <alignment horizontal="center"/>
    </xf>
    <xf numFmtId="172" fontId="0" fillId="4" borderId="38" xfId="0" applyNumberFormat="1" applyFont="1" applyFill="1" applyBorder="1" applyAlignment="1">
      <alignment horizontal="center"/>
    </xf>
    <xf numFmtId="172" fontId="0" fillId="0" borderId="28" xfId="0" applyNumberFormat="1" applyFont="1" applyBorder="1" applyAlignment="1">
      <alignment horizontal="center" vertical="center" wrapText="1"/>
    </xf>
    <xf numFmtId="0" fontId="0" fillId="0" borderId="39" xfId="0" applyFont="1" applyBorder="1" applyAlignment="1">
      <alignment horizontal="center" vertical="center" wrapText="1"/>
    </xf>
    <xf numFmtId="172" fontId="0" fillId="4" borderId="40" xfId="0" applyNumberFormat="1" applyFont="1" applyFill="1" applyBorder="1" applyAlignment="1">
      <alignment horizontal="center"/>
    </xf>
    <xf numFmtId="0" fontId="0" fillId="0" borderId="4" xfId="0" applyNumberFormat="1" applyFont="1" applyBorder="1" applyAlignment="1">
      <alignment vertical="center"/>
    </xf>
    <xf numFmtId="0" fontId="0" fillId="0" borderId="34" xfId="0" applyNumberFormat="1" applyBorder="1" applyAlignment="1">
      <alignment horizontal="center" vertical="center" wrapText="1"/>
    </xf>
    <xf numFmtId="1" fontId="0" fillId="5" borderId="13" xfId="0" applyNumberFormat="1" applyFont="1" applyFill="1" applyBorder="1" applyAlignment="1">
      <alignment vertical="center" wrapText="1"/>
    </xf>
    <xf numFmtId="1" fontId="0" fillId="5" borderId="23" xfId="0" applyNumberFormat="1" applyFont="1" applyFill="1" applyBorder="1" applyAlignment="1">
      <alignment vertical="center" wrapText="1"/>
    </xf>
    <xf numFmtId="1" fontId="0" fillId="5" borderId="16" xfId="0" applyNumberFormat="1" applyFont="1" applyFill="1" applyBorder="1" applyAlignment="1">
      <alignment vertical="center" wrapText="1"/>
    </xf>
    <xf numFmtId="0" fontId="0" fillId="0" borderId="39" xfId="0" applyBorder="1" applyAlignment="1">
      <alignment horizontal="center" vertical="center" wrapText="1"/>
    </xf>
    <xf numFmtId="0" fontId="0" fillId="0" borderId="4" xfId="0" applyNumberFormat="1" applyFont="1" applyFill="1" applyBorder="1" applyAlignment="1">
      <alignment wrapText="1"/>
    </xf>
    <xf numFmtId="1" fontId="0" fillId="0" borderId="2" xfId="0" applyNumberFormat="1" applyFont="1" applyFill="1" applyBorder="1" applyAlignment="1">
      <alignment vertical="center" wrapText="1"/>
    </xf>
    <xf numFmtId="1" fontId="0" fillId="0" borderId="3" xfId="0" applyNumberFormat="1" applyFont="1" applyFill="1" applyBorder="1" applyAlignment="1">
      <alignment vertical="center" wrapText="1"/>
    </xf>
    <xf numFmtId="0" fontId="0" fillId="0" borderId="4" xfId="0" applyFont="1" applyFill="1" applyBorder="1"/>
    <xf numFmtId="172" fontId="0" fillId="4" borderId="19" xfId="0" applyNumberFormat="1" applyFill="1" applyBorder="1" applyAlignment="1">
      <alignment vertical="center" wrapText="1"/>
    </xf>
    <xf numFmtId="4" fontId="0" fillId="0" borderId="10" xfId="0" applyNumberFormat="1" applyFill="1" applyBorder="1" applyAlignment="1">
      <alignment vertical="center" wrapText="1"/>
    </xf>
    <xf numFmtId="4" fontId="0" fillId="0" borderId="10"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41" xfId="0" applyNumberFormat="1" applyFont="1" applyFill="1" applyBorder="1" applyAlignment="1">
      <alignment horizontal="center" vertical="center" wrapText="1"/>
    </xf>
    <xf numFmtId="0" fontId="37" fillId="0" borderId="19" xfId="0" applyFont="1" applyBorder="1" applyAlignment="1">
      <alignment vertical="top" wrapText="1"/>
    </xf>
    <xf numFmtId="49" fontId="38" fillId="0" borderId="19" xfId="249" applyNumberFormat="1" applyFont="1" applyFill="1" applyBorder="1" applyAlignment="1">
      <alignment vertical="top" wrapText="1"/>
    </xf>
    <xf numFmtId="0" fontId="39" fillId="0" borderId="0" xfId="0" applyNumberFormat="1" applyFont="1" applyFill="1" applyBorder="1" applyAlignment="1">
      <alignment horizontal="justify" vertical="justify" wrapText="1"/>
    </xf>
    <xf numFmtId="0" fontId="12" fillId="0" borderId="26" xfId="0" applyNumberFormat="1" applyFont="1" applyFill="1" applyBorder="1" applyAlignment="1">
      <alignment horizontal="center" vertical="center" wrapText="1"/>
    </xf>
    <xf numFmtId="0" fontId="12" fillId="0" borderId="35" xfId="0" applyNumberFormat="1" applyFont="1" applyFill="1" applyBorder="1" applyAlignment="1">
      <alignment horizontal="center" vertical="center" wrapText="1"/>
    </xf>
    <xf numFmtId="2" fontId="4" fillId="11" borderId="1" xfId="0" applyNumberFormat="1" applyFont="1" applyFill="1" applyBorder="1" applyAlignment="1">
      <alignment wrapText="1"/>
    </xf>
    <xf numFmtId="2" fontId="4" fillId="0" borderId="1" xfId="0" applyNumberFormat="1" applyFont="1" applyFill="1" applyBorder="1" applyAlignment="1">
      <alignment wrapText="1"/>
    </xf>
    <xf numFmtId="0" fontId="40" fillId="0" borderId="0" xfId="0" applyFont="1" applyFill="1" applyBorder="1"/>
    <xf numFmtId="1" fontId="40" fillId="0" borderId="0" xfId="0" applyNumberFormat="1" applyFont="1" applyFill="1" applyBorder="1" applyAlignment="1">
      <alignment horizontal="center" vertical="center"/>
    </xf>
    <xf numFmtId="172" fontId="40" fillId="0" borderId="0" xfId="0" applyNumberFormat="1" applyFont="1" applyFill="1" applyBorder="1" applyAlignment="1">
      <alignment horizontal="left" vertical="top" wrapText="1"/>
    </xf>
    <xf numFmtId="172" fontId="40" fillId="0" borderId="0" xfId="0" applyNumberFormat="1" applyFont="1" applyFill="1" applyBorder="1" applyAlignment="1">
      <alignment horizontal="center" vertical="center"/>
    </xf>
    <xf numFmtId="0" fontId="40" fillId="0" borderId="0" xfId="0" applyNumberFormat="1" applyFont="1" applyFill="1" applyBorder="1" applyAlignment="1">
      <alignment wrapText="1"/>
    </xf>
    <xf numFmtId="1" fontId="40" fillId="0" borderId="0" xfId="0" applyNumberFormat="1" applyFont="1" applyFill="1" applyBorder="1"/>
    <xf numFmtId="1" fontId="40" fillId="0" borderId="0" xfId="0" applyNumberFormat="1" applyFont="1" applyFill="1" applyBorder="1" applyAlignment="1">
      <alignment wrapText="1"/>
    </xf>
    <xf numFmtId="2" fontId="40" fillId="0" borderId="0" xfId="0" applyNumberFormat="1" applyFont="1" applyFill="1" applyBorder="1" applyAlignment="1">
      <alignment wrapText="1"/>
    </xf>
    <xf numFmtId="0" fontId="40" fillId="0" borderId="0" xfId="0" applyNumberFormat="1" applyFont="1" applyFill="1" applyBorder="1" applyAlignment="1"/>
    <xf numFmtId="172" fontId="40" fillId="0" borderId="0" xfId="0" applyNumberFormat="1" applyFont="1" applyFill="1" applyBorder="1" applyAlignment="1"/>
    <xf numFmtId="2" fontId="40" fillId="0" borderId="0" xfId="0" applyNumberFormat="1" applyFont="1" applyFill="1" applyBorder="1"/>
    <xf numFmtId="2" fontId="40" fillId="0" borderId="0" xfId="0" applyNumberFormat="1" applyFont="1" applyFill="1" applyBorder="1" applyAlignment="1"/>
    <xf numFmtId="0" fontId="40" fillId="0" borderId="0" xfId="0" applyFont="1" applyFill="1" applyBorder="1" applyAlignment="1">
      <alignment horizontal="center" vertical="center" wrapText="1"/>
    </xf>
    <xf numFmtId="0" fontId="40" fillId="0" borderId="0" xfId="0" applyNumberFormat="1" applyFont="1" applyFill="1" applyBorder="1" applyAlignment="1">
      <alignment horizontal="center" vertical="top" wrapText="1"/>
    </xf>
    <xf numFmtId="0" fontId="40" fillId="0" borderId="0" xfId="0" applyFont="1" applyFill="1" applyBorder="1" applyAlignment="1">
      <alignment horizontal="center"/>
    </xf>
    <xf numFmtId="0" fontId="40" fillId="0" borderId="0" xfId="0" applyNumberFormat="1" applyFont="1" applyFill="1" applyBorder="1" applyAlignment="1">
      <alignment horizontal="center"/>
    </xf>
    <xf numFmtId="4" fontId="40" fillId="0" borderId="0" xfId="0" applyNumberFormat="1" applyFont="1" applyFill="1" applyBorder="1" applyAlignment="1">
      <alignment vertical="center" wrapText="1"/>
    </xf>
    <xf numFmtId="172" fontId="40" fillId="0" borderId="0" xfId="0" applyNumberFormat="1" applyFont="1" applyFill="1" applyBorder="1" applyAlignment="1">
      <alignment vertical="center" wrapText="1"/>
    </xf>
    <xf numFmtId="2" fontId="40" fillId="0" borderId="0" xfId="0" applyNumberFormat="1" applyFont="1" applyFill="1" applyBorder="1" applyAlignment="1">
      <alignment vertical="center" wrapText="1"/>
    </xf>
    <xf numFmtId="49" fontId="40" fillId="0" borderId="0" xfId="0" applyNumberFormat="1" applyFont="1" applyFill="1" applyBorder="1" applyAlignment="1">
      <alignment horizontal="left" vertical="top" wrapText="1"/>
    </xf>
    <xf numFmtId="4" fontId="40" fillId="0" borderId="0" xfId="0" applyNumberFormat="1" applyFont="1" applyFill="1" applyBorder="1" applyAlignment="1">
      <alignment horizontal="center"/>
    </xf>
    <xf numFmtId="172" fontId="40" fillId="0" borderId="0" xfId="0" applyNumberFormat="1" applyFont="1" applyFill="1" applyBorder="1" applyAlignment="1">
      <alignment horizontal="center"/>
    </xf>
    <xf numFmtId="0" fontId="40" fillId="0" borderId="0" xfId="0" applyNumberFormat="1" applyFont="1" applyFill="1" applyBorder="1" applyAlignment="1">
      <alignment vertical="center" wrapText="1"/>
    </xf>
    <xf numFmtId="4" fontId="40" fillId="0" borderId="0" xfId="0" applyNumberFormat="1" applyFont="1" applyFill="1" applyBorder="1" applyAlignment="1">
      <alignment horizontal="left" vertical="center" wrapText="1"/>
    </xf>
    <xf numFmtId="0" fontId="40" fillId="0" borderId="0" xfId="0" applyNumberFormat="1" applyFont="1" applyFill="1" applyBorder="1" applyAlignment="1">
      <alignment horizontal="left" vertical="top" wrapText="1"/>
    </xf>
    <xf numFmtId="2" fontId="40" fillId="0" borderId="0" xfId="0" applyNumberFormat="1" applyFont="1" applyFill="1" applyBorder="1" applyAlignment="1">
      <alignment horizontal="center"/>
    </xf>
    <xf numFmtId="0" fontId="40" fillId="0" borderId="0" xfId="0" applyFont="1" applyFill="1" applyBorder="1" applyAlignment="1">
      <alignment horizontal="center" wrapText="1"/>
    </xf>
    <xf numFmtId="2" fontId="40" fillId="0" borderId="0" xfId="0" applyNumberFormat="1" applyFont="1" applyFill="1" applyBorder="1" applyAlignment="1">
      <alignment horizontal="center" vertical="center"/>
    </xf>
    <xf numFmtId="172" fontId="40" fillId="0" borderId="0" xfId="0" applyNumberFormat="1" applyFont="1" applyFill="1" applyBorder="1"/>
    <xf numFmtId="1" fontId="40" fillId="0" borderId="0" xfId="0" applyNumberFormat="1" applyFont="1" applyFill="1" applyBorder="1" applyAlignment="1"/>
    <xf numFmtId="0" fontId="40" fillId="0" borderId="0" xfId="0" applyFont="1" applyFill="1" applyBorder="1" applyAlignment="1">
      <alignment wrapText="1"/>
    </xf>
    <xf numFmtId="0" fontId="40" fillId="0" borderId="0" xfId="0" applyNumberFormat="1" applyFont="1" applyFill="1" applyBorder="1" applyAlignment="1">
      <alignment horizontal="center" wrapText="1"/>
    </xf>
    <xf numFmtId="0" fontId="20" fillId="0" borderId="26" xfId="1" applyNumberFormat="1" applyFont="1" applyFill="1" applyBorder="1" applyAlignment="1">
      <alignment horizontal="center" vertical="top" wrapText="1"/>
    </xf>
    <xf numFmtId="0" fontId="20" fillId="0" borderId="20" xfId="1" applyNumberFormat="1" applyFont="1" applyFill="1" applyBorder="1" applyAlignment="1">
      <alignment horizontal="center" vertical="top" wrapText="1"/>
    </xf>
    <xf numFmtId="49" fontId="23" fillId="0" borderId="0" xfId="249" applyNumberFormat="1" applyFont="1" applyFill="1" applyBorder="1" applyAlignment="1">
      <alignment horizontal="left" vertical="center" wrapText="1"/>
    </xf>
    <xf numFmtId="0" fontId="18" fillId="0" borderId="0" xfId="234" applyFont="1" applyFill="1" applyBorder="1" applyAlignment="1">
      <alignment horizontal="center" vertical="center" wrapText="1"/>
    </xf>
    <xf numFmtId="0" fontId="18" fillId="0" borderId="1" xfId="245" applyFont="1" applyBorder="1" applyAlignment="1">
      <alignment horizontal="center" vertical="center"/>
    </xf>
    <xf numFmtId="0" fontId="18" fillId="0" borderId="0" xfId="1" applyFont="1" applyAlignment="1">
      <alignment horizontal="center" vertical="center"/>
    </xf>
    <xf numFmtId="0" fontId="2" fillId="0" borderId="5" xfId="1" applyNumberFormat="1" applyFont="1" applyFill="1" applyBorder="1" applyAlignment="1">
      <alignment horizontal="center" vertical="center" wrapText="1"/>
    </xf>
    <xf numFmtId="0" fontId="2" fillId="0" borderId="30" xfId="1" applyNumberFormat="1" applyFont="1" applyFill="1" applyBorder="1" applyAlignment="1">
      <alignment horizontal="center" vertical="center" wrapText="1"/>
    </xf>
    <xf numFmtId="0" fontId="2" fillId="0" borderId="17" xfId="1" applyNumberFormat="1" applyFont="1" applyFill="1" applyBorder="1" applyAlignment="1">
      <alignment horizontal="center" vertical="center" wrapText="1"/>
    </xf>
    <xf numFmtId="0" fontId="18" fillId="0" borderId="0" xfId="245" applyFont="1" applyBorder="1" applyAlignment="1">
      <alignment horizontal="center" vertical="center"/>
    </xf>
    <xf numFmtId="0" fontId="18" fillId="7" borderId="26" xfId="1" applyFont="1" applyFill="1" applyBorder="1" applyAlignment="1">
      <alignment horizontal="center" vertical="center"/>
    </xf>
    <xf numFmtId="0" fontId="18" fillId="7" borderId="28" xfId="1" applyFont="1" applyFill="1" applyBorder="1" applyAlignment="1">
      <alignment horizontal="center" vertical="center"/>
    </xf>
    <xf numFmtId="0" fontId="18" fillId="7" borderId="20" xfId="1" applyFont="1" applyFill="1" applyBorder="1" applyAlignment="1">
      <alignment horizontal="center" vertical="center"/>
    </xf>
    <xf numFmtId="0" fontId="18" fillId="7" borderId="25" xfId="234" applyFont="1" applyFill="1" applyBorder="1" applyAlignment="1">
      <alignment horizontal="center" vertical="center"/>
    </xf>
    <xf numFmtId="0" fontId="18" fillId="7" borderId="32" xfId="234" applyFont="1" applyFill="1" applyBorder="1" applyAlignment="1">
      <alignment horizontal="center" vertical="center"/>
    </xf>
    <xf numFmtId="0" fontId="18" fillId="7" borderId="11" xfId="234" applyFont="1" applyFill="1" applyBorder="1" applyAlignment="1">
      <alignment horizontal="center" vertical="center"/>
    </xf>
    <xf numFmtId="0" fontId="18" fillId="7" borderId="24" xfId="234" applyFont="1" applyFill="1" applyBorder="1" applyAlignment="1">
      <alignment horizontal="center" vertical="center"/>
    </xf>
    <xf numFmtId="0" fontId="18" fillId="7" borderId="29" xfId="234" applyFont="1" applyFill="1" applyBorder="1" applyAlignment="1">
      <alignment horizontal="center" vertical="center"/>
    </xf>
    <xf numFmtId="0" fontId="18" fillId="7" borderId="27" xfId="234" applyFont="1" applyFill="1" applyBorder="1" applyAlignment="1">
      <alignment horizontal="center" vertical="center"/>
    </xf>
    <xf numFmtId="0" fontId="18" fillId="7" borderId="0" xfId="1" applyFont="1" applyFill="1" applyBorder="1" applyAlignment="1">
      <alignment horizontal="center" vertical="center" wrapText="1"/>
    </xf>
    <xf numFmtId="0" fontId="36" fillId="0" borderId="5" xfId="235" applyNumberFormat="1" applyFont="1" applyFill="1" applyBorder="1" applyAlignment="1">
      <alignment horizontal="center" vertical="center" wrapText="1"/>
    </xf>
    <xf numFmtId="0" fontId="36" fillId="0" borderId="17" xfId="235" applyNumberFormat="1" applyFont="1" applyFill="1" applyBorder="1" applyAlignment="1">
      <alignment horizontal="center" vertical="center" wrapText="1"/>
    </xf>
    <xf numFmtId="0" fontId="3" fillId="0" borderId="5" xfId="235" applyNumberFormat="1" applyFont="1" applyFill="1" applyBorder="1" applyAlignment="1">
      <alignment horizontal="center" vertical="center" wrapText="1"/>
    </xf>
    <xf numFmtId="0" fontId="3" fillId="0" borderId="17" xfId="235" applyNumberFormat="1" applyFont="1" applyFill="1" applyBorder="1" applyAlignment="1">
      <alignment horizontal="center" vertical="center" wrapText="1"/>
    </xf>
    <xf numFmtId="49" fontId="36" fillId="0" borderId="30" xfId="235" applyNumberFormat="1" applyFont="1" applyFill="1" applyBorder="1" applyAlignment="1">
      <alignment horizontal="center" vertical="center" wrapText="1"/>
    </xf>
    <xf numFmtId="49" fontId="1" fillId="0" borderId="17" xfId="0" applyNumberFormat="1" applyFont="1" applyBorder="1"/>
    <xf numFmtId="49" fontId="3" fillId="0" borderId="30" xfId="235" applyNumberFormat="1" applyFont="1" applyFill="1" applyBorder="1" applyAlignment="1">
      <alignment horizontal="center" vertical="center" wrapText="1"/>
    </xf>
    <xf numFmtId="0" fontId="36" fillId="0" borderId="30" xfId="235" applyFont="1" applyFill="1" applyBorder="1" applyAlignment="1">
      <alignment horizontal="center" vertical="center" wrapText="1"/>
    </xf>
    <xf numFmtId="0" fontId="1" fillId="0" borderId="17" xfId="0" applyFont="1" applyBorder="1"/>
    <xf numFmtId="0" fontId="3" fillId="0" borderId="30" xfId="235" applyFont="1" applyFill="1" applyBorder="1" applyAlignment="1">
      <alignment horizontal="center" vertical="center" wrapText="1"/>
    </xf>
    <xf numFmtId="0" fontId="32" fillId="0" borderId="30" xfId="235" applyNumberFormat="1" applyFont="1" applyFill="1" applyBorder="1" applyAlignment="1">
      <alignment horizontal="center" vertical="center"/>
    </xf>
    <xf numFmtId="0" fontId="32" fillId="0" borderId="17" xfId="235" applyNumberFormat="1" applyFont="1" applyFill="1" applyBorder="1" applyAlignment="1">
      <alignment horizontal="center" vertical="center"/>
    </xf>
    <xf numFmtId="0" fontId="3" fillId="0" borderId="30" xfId="235" applyNumberFormat="1" applyFont="1" applyFill="1" applyBorder="1" applyAlignment="1">
      <alignment horizontal="center" vertical="center" wrapText="1"/>
    </xf>
    <xf numFmtId="0" fontId="31" fillId="12" borderId="0" xfId="0" applyNumberFormat="1" applyFont="1" applyFill="1" applyAlignment="1">
      <alignment horizontal="center" vertical="top"/>
    </xf>
    <xf numFmtId="0" fontId="25" fillId="0" borderId="26" xfId="239" applyFont="1" applyFill="1" applyBorder="1" applyAlignment="1">
      <alignment horizontal="left"/>
    </xf>
    <xf numFmtId="0" fontId="25" fillId="0" borderId="28" xfId="239" applyFont="1" applyFill="1" applyBorder="1" applyAlignment="1">
      <alignment horizontal="left"/>
    </xf>
    <xf numFmtId="0" fontId="25" fillId="0" borderId="20" xfId="239" applyFont="1" applyFill="1" applyBorder="1" applyAlignment="1">
      <alignment horizontal="left"/>
    </xf>
    <xf numFmtId="0" fontId="18" fillId="0" borderId="0" xfId="239" applyFont="1" applyFill="1" applyAlignment="1">
      <alignment horizontal="center"/>
    </xf>
    <xf numFmtId="0" fontId="18" fillId="0" borderId="5" xfId="246" applyFont="1" applyFill="1" applyBorder="1" applyAlignment="1">
      <alignment horizontal="center" vertical="center" wrapText="1"/>
    </xf>
    <xf numFmtId="0" fontId="18" fillId="0" borderId="17" xfId="246" applyFont="1" applyFill="1" applyBorder="1" applyAlignment="1">
      <alignment horizontal="center" vertical="center" wrapText="1"/>
    </xf>
    <xf numFmtId="0" fontId="18" fillId="0" borderId="1" xfId="239" applyFont="1" applyFill="1" applyBorder="1" applyAlignment="1">
      <alignment horizontal="left"/>
    </xf>
    <xf numFmtId="0" fontId="18" fillId="0" borderId="26" xfId="239" applyFont="1" applyFill="1" applyBorder="1" applyAlignment="1">
      <alignment horizontal="left"/>
    </xf>
    <xf numFmtId="0" fontId="18" fillId="0" borderId="28" xfId="239" applyFont="1" applyFill="1" applyBorder="1" applyAlignment="1">
      <alignment horizontal="left"/>
    </xf>
    <xf numFmtId="0" fontId="18" fillId="0" borderId="20" xfId="239" applyFont="1" applyFill="1" applyBorder="1" applyAlignment="1">
      <alignment horizontal="left"/>
    </xf>
    <xf numFmtId="0" fontId="2" fillId="4" borderId="26" xfId="246" applyFont="1" applyFill="1" applyBorder="1" applyAlignment="1">
      <alignment horizontal="left"/>
    </xf>
    <xf numFmtId="0" fontId="19" fillId="0" borderId="28" xfId="241" applyBorder="1" applyAlignment="1"/>
    <xf numFmtId="0" fontId="19" fillId="4" borderId="28" xfId="241" applyFill="1" applyBorder="1" applyAlignment="1"/>
    <xf numFmtId="0" fontId="19" fillId="4" borderId="20" xfId="241" applyFill="1" applyBorder="1" applyAlignment="1"/>
    <xf numFmtId="0" fontId="2" fillId="17" borderId="26" xfId="246" applyFont="1" applyFill="1" applyBorder="1" applyAlignment="1">
      <alignment vertical="center" wrapText="1"/>
    </xf>
    <xf numFmtId="0" fontId="19" fillId="0" borderId="20" xfId="241" applyBorder="1" applyAlignment="1">
      <alignment vertical="center" wrapText="1"/>
    </xf>
    <xf numFmtId="0" fontId="1" fillId="0" borderId="1" xfId="237" applyFont="1" applyBorder="1" applyAlignment="1">
      <alignment horizontal="left"/>
    </xf>
    <xf numFmtId="0" fontId="1" fillId="0" borderId="26" xfId="237" applyFont="1" applyBorder="1" applyAlignment="1">
      <alignment horizontal="left"/>
    </xf>
    <xf numFmtId="0" fontId="1" fillId="0" borderId="28" xfId="237" applyFont="1" applyBorder="1" applyAlignment="1">
      <alignment horizontal="left"/>
    </xf>
    <xf numFmtId="0" fontId="1" fillId="0" borderId="20" xfId="237" applyFont="1" applyBorder="1" applyAlignment="1">
      <alignment horizontal="left"/>
    </xf>
    <xf numFmtId="0" fontId="2" fillId="0" borderId="24" xfId="237" applyFont="1" applyBorder="1" applyAlignment="1">
      <alignment horizontal="center" vertical="center"/>
    </xf>
    <xf numFmtId="0" fontId="2" fillId="0" borderId="29" xfId="237" applyFont="1" applyBorder="1" applyAlignment="1">
      <alignment horizontal="center" vertical="center"/>
    </xf>
    <xf numFmtId="0" fontId="2" fillId="0" borderId="27" xfId="237" applyFont="1" applyBorder="1" applyAlignment="1">
      <alignment horizontal="center" vertical="center"/>
    </xf>
    <xf numFmtId="0" fontId="2" fillId="0" borderId="26" xfId="237" applyFont="1" applyBorder="1" applyAlignment="1">
      <alignment horizontal="center" vertical="center" wrapText="1"/>
    </xf>
    <xf numFmtId="0" fontId="2" fillId="0" borderId="28" xfId="237" applyFont="1" applyBorder="1" applyAlignment="1">
      <alignment horizontal="center" vertical="center" wrapText="1"/>
    </xf>
    <xf numFmtId="0" fontId="2" fillId="0" borderId="20" xfId="237" applyFont="1" applyBorder="1" applyAlignment="1">
      <alignment horizontal="center" vertical="center" wrapText="1"/>
    </xf>
    <xf numFmtId="0" fontId="2" fillId="0" borderId="0" xfId="237" applyFont="1" applyAlignment="1">
      <alignment horizontal="center"/>
    </xf>
    <xf numFmtId="0" fontId="18" fillId="0" borderId="0" xfId="237" applyFont="1" applyAlignment="1">
      <alignment horizontal="right"/>
    </xf>
    <xf numFmtId="0" fontId="1" fillId="0" borderId="26" xfId="237" applyFont="1" applyBorder="1" applyAlignment="1">
      <alignment horizontal="center"/>
    </xf>
    <xf numFmtId="0" fontId="1" fillId="0" borderId="28" xfId="237" applyFont="1" applyBorder="1" applyAlignment="1">
      <alignment horizontal="center"/>
    </xf>
    <xf numFmtId="0" fontId="1" fillId="0" borderId="20" xfId="237" applyFont="1" applyBorder="1" applyAlignment="1">
      <alignment horizontal="center"/>
    </xf>
    <xf numFmtId="0" fontId="2" fillId="0" borderId="26" xfId="237" applyFont="1" applyBorder="1" applyAlignment="1">
      <alignment horizontal="left"/>
    </xf>
    <xf numFmtId="0" fontId="2" fillId="0" borderId="28" xfId="237" applyFont="1" applyBorder="1" applyAlignment="1">
      <alignment horizontal="left"/>
    </xf>
    <xf numFmtId="0" fontId="2" fillId="0" borderId="20" xfId="237" applyFont="1" applyBorder="1" applyAlignment="1">
      <alignment horizontal="left"/>
    </xf>
    <xf numFmtId="0" fontId="1" fillId="0" borderId="26" xfId="237" applyFont="1" applyBorder="1" applyAlignment="1">
      <alignment horizontal="left" vertical="center"/>
    </xf>
    <xf numFmtId="0" fontId="1" fillId="0" borderId="28" xfId="237" applyFont="1" applyBorder="1" applyAlignment="1">
      <alignment horizontal="left" vertical="center"/>
    </xf>
    <xf numFmtId="0" fontId="1" fillId="0" borderId="20" xfId="237" applyFont="1" applyBorder="1" applyAlignment="1">
      <alignment horizontal="left" vertical="center"/>
    </xf>
    <xf numFmtId="0" fontId="1" fillId="0" borderId="26" xfId="237" applyFont="1" applyBorder="1" applyAlignment="1">
      <alignment horizontal="center" vertical="center"/>
    </xf>
    <xf numFmtId="0" fontId="1" fillId="0" borderId="28" xfId="237" applyFont="1" applyBorder="1" applyAlignment="1">
      <alignment horizontal="center" vertical="center"/>
    </xf>
    <xf numFmtId="0" fontId="1" fillId="0" borderId="20" xfId="237" applyFont="1" applyBorder="1" applyAlignment="1">
      <alignment horizontal="center" vertical="center"/>
    </xf>
    <xf numFmtId="0" fontId="2" fillId="0" borderId="26" xfId="237" applyFont="1" applyBorder="1" applyAlignment="1"/>
    <xf numFmtId="0" fontId="2" fillId="0" borderId="28" xfId="237" applyFont="1" applyBorder="1" applyAlignment="1"/>
    <xf numFmtId="0" fontId="2" fillId="0" borderId="20" xfId="237" applyFont="1" applyBorder="1" applyAlignment="1"/>
    <xf numFmtId="0" fontId="1" fillId="0" borderId="1" xfId="237" applyFont="1" applyBorder="1" applyAlignment="1">
      <alignment horizontal="center"/>
    </xf>
    <xf numFmtId="0" fontId="34" fillId="6" borderId="1" xfId="237" applyFont="1" applyFill="1" applyBorder="1" applyAlignment="1">
      <alignment horizontal="left"/>
    </xf>
    <xf numFmtId="0" fontId="34" fillId="6" borderId="26" xfId="237" applyFont="1" applyFill="1" applyBorder="1" applyAlignment="1">
      <alignment horizontal="left"/>
    </xf>
    <xf numFmtId="0" fontId="34" fillId="6" borderId="28" xfId="237" applyFont="1" applyFill="1" applyBorder="1" applyAlignment="1">
      <alignment horizontal="left"/>
    </xf>
    <xf numFmtId="0" fontId="34" fillId="6" borderId="20" xfId="237" applyFont="1" applyFill="1" applyBorder="1" applyAlignment="1">
      <alignment horizontal="left"/>
    </xf>
    <xf numFmtId="0" fontId="1" fillId="6" borderId="1" xfId="237" applyFont="1" applyFill="1" applyBorder="1" applyAlignment="1">
      <alignment horizontal="left"/>
    </xf>
    <xf numFmtId="0" fontId="2" fillId="0" borderId="26" xfId="237" applyFont="1" applyBorder="1" applyAlignment="1">
      <alignment horizontal="center"/>
    </xf>
    <xf numFmtId="0" fontId="2" fillId="0" borderId="28" xfId="237" applyFont="1" applyBorder="1" applyAlignment="1">
      <alignment horizontal="center"/>
    </xf>
    <xf numFmtId="0" fontId="2" fillId="0" borderId="20" xfId="237" applyFont="1" applyBorder="1" applyAlignment="1">
      <alignment horizontal="center"/>
    </xf>
    <xf numFmtId="0" fontId="1" fillId="0" borderId="1" xfId="238" applyFont="1" applyBorder="1" applyAlignment="1">
      <alignment horizontal="left"/>
    </xf>
    <xf numFmtId="0" fontId="1" fillId="0" borderId="26" xfId="238" applyFont="1" applyBorder="1" applyAlignment="1">
      <alignment horizontal="left"/>
    </xf>
    <xf numFmtId="0" fontId="1" fillId="0" borderId="28" xfId="238" applyFont="1" applyBorder="1" applyAlignment="1">
      <alignment horizontal="left"/>
    </xf>
    <xf numFmtId="0" fontId="1" fillId="0" borderId="20" xfId="238" applyFont="1" applyBorder="1" applyAlignment="1">
      <alignment horizontal="left"/>
    </xf>
    <xf numFmtId="0" fontId="2" fillId="0" borderId="24" xfId="238" applyFont="1" applyBorder="1" applyAlignment="1">
      <alignment horizontal="center" vertical="center"/>
    </xf>
    <xf numFmtId="0" fontId="2" fillId="0" borderId="29" xfId="238" applyFont="1" applyBorder="1" applyAlignment="1">
      <alignment horizontal="center" vertical="center"/>
    </xf>
    <xf numFmtId="0" fontId="2" fillId="0" borderId="27" xfId="238" applyFont="1" applyBorder="1" applyAlignment="1">
      <alignment horizontal="center" vertical="center"/>
    </xf>
    <xf numFmtId="0" fontId="2" fillId="0" borderId="26" xfId="238" applyFont="1" applyBorder="1" applyAlignment="1">
      <alignment horizontal="center" vertical="center" wrapText="1"/>
    </xf>
    <xf numFmtId="0" fontId="2" fillId="0" borderId="28" xfId="238" applyFont="1" applyBorder="1" applyAlignment="1">
      <alignment horizontal="center" vertical="center" wrapText="1"/>
    </xf>
    <xf numFmtId="0" fontId="2" fillId="0" borderId="20" xfId="238" applyFont="1" applyBorder="1" applyAlignment="1">
      <alignment horizontal="center" vertical="center" wrapText="1"/>
    </xf>
    <xf numFmtId="0" fontId="2" fillId="0" borderId="0" xfId="238" applyFont="1" applyAlignment="1">
      <alignment horizontal="center"/>
    </xf>
    <xf numFmtId="0" fontId="18" fillId="0" borderId="0" xfId="238" applyFont="1" applyAlignment="1">
      <alignment horizontal="right"/>
    </xf>
    <xf numFmtId="0" fontId="1" fillId="0" borderId="26" xfId="238" applyFont="1" applyBorder="1" applyAlignment="1">
      <alignment horizontal="center"/>
    </xf>
    <xf numFmtId="0" fontId="1" fillId="0" borderId="28" xfId="238" applyFont="1" applyBorder="1" applyAlignment="1">
      <alignment horizontal="center"/>
    </xf>
    <xf numFmtId="0" fontId="1" fillId="0" borderId="20" xfId="238" applyFont="1" applyBorder="1" applyAlignment="1">
      <alignment horizontal="center"/>
    </xf>
    <xf numFmtId="0" fontId="2" fillId="0" borderId="26" xfId="238" applyFont="1" applyBorder="1" applyAlignment="1">
      <alignment horizontal="left"/>
    </xf>
    <xf numFmtId="0" fontId="2" fillId="0" borderId="28" xfId="238" applyFont="1" applyBorder="1" applyAlignment="1">
      <alignment horizontal="left"/>
    </xf>
    <xf numFmtId="0" fontId="2" fillId="0" borderId="20" xfId="238" applyFont="1" applyBorder="1" applyAlignment="1">
      <alignment horizontal="left"/>
    </xf>
    <xf numFmtId="0" fontId="1" fillId="0" borderId="26" xfId="238" applyFont="1" applyBorder="1" applyAlignment="1">
      <alignment horizontal="left" vertical="center"/>
    </xf>
    <xf numFmtId="0" fontId="1" fillId="0" borderId="28" xfId="238" applyFont="1" applyBorder="1" applyAlignment="1">
      <alignment horizontal="left" vertical="center"/>
    </xf>
    <xf numFmtId="0" fontId="1" fillId="0" borderId="20" xfId="238" applyFont="1" applyBorder="1" applyAlignment="1">
      <alignment horizontal="left" vertical="center"/>
    </xf>
    <xf numFmtId="0" fontId="1" fillId="0" borderId="26" xfId="238" applyFont="1" applyBorder="1" applyAlignment="1">
      <alignment horizontal="center" vertical="center"/>
    </xf>
    <xf numFmtId="0" fontId="1" fillId="0" borderId="28" xfId="238" applyFont="1" applyBorder="1" applyAlignment="1">
      <alignment horizontal="center" vertical="center"/>
    </xf>
    <xf numFmtId="0" fontId="1" fillId="0" borderId="20" xfId="238" applyFont="1" applyBorder="1" applyAlignment="1">
      <alignment horizontal="center" vertical="center"/>
    </xf>
    <xf numFmtId="0" fontId="2" fillId="0" borderId="26" xfId="238" applyFont="1" applyBorder="1" applyAlignment="1"/>
    <xf numFmtId="0" fontId="2" fillId="0" borderId="28" xfId="238" applyFont="1" applyBorder="1" applyAlignment="1"/>
    <xf numFmtId="0" fontId="2" fillId="0" borderId="20" xfId="238" applyFont="1" applyBorder="1" applyAlignment="1"/>
    <xf numFmtId="0" fontId="1" fillId="0" borderId="1" xfId="238" applyFont="1" applyBorder="1" applyAlignment="1">
      <alignment horizontal="center"/>
    </xf>
    <xf numFmtId="0" fontId="34" fillId="6" borderId="1" xfId="238" applyFont="1" applyFill="1" applyBorder="1" applyAlignment="1">
      <alignment horizontal="left"/>
    </xf>
    <xf numFmtId="0" fontId="34" fillId="6" borderId="26" xfId="238" applyFont="1" applyFill="1" applyBorder="1" applyAlignment="1">
      <alignment horizontal="left"/>
    </xf>
    <xf numFmtId="0" fontId="34" fillId="6" borderId="28" xfId="238" applyFont="1" applyFill="1" applyBorder="1" applyAlignment="1">
      <alignment horizontal="left"/>
    </xf>
    <xf numFmtId="0" fontId="34" fillId="6" borderId="20" xfId="238" applyFont="1" applyFill="1" applyBorder="1" applyAlignment="1">
      <alignment horizontal="left"/>
    </xf>
    <xf numFmtId="0" fontId="1" fillId="6" borderId="1" xfId="238" applyFont="1" applyFill="1" applyBorder="1" applyAlignment="1">
      <alignment horizontal="left"/>
    </xf>
    <xf numFmtId="0" fontId="2" fillId="0" borderId="26" xfId="238" applyFont="1" applyBorder="1" applyAlignment="1">
      <alignment horizontal="center"/>
    </xf>
    <xf numFmtId="0" fontId="2" fillId="0" borderId="28" xfId="238" applyFont="1" applyBorder="1" applyAlignment="1">
      <alignment horizontal="center"/>
    </xf>
    <xf numFmtId="0" fontId="2" fillId="0" borderId="20" xfId="238" applyFont="1" applyBorder="1" applyAlignment="1">
      <alignment horizontal="center"/>
    </xf>
    <xf numFmtId="0" fontId="1" fillId="0" borderId="1" xfId="250" applyFont="1" applyBorder="1" applyAlignment="1">
      <alignment horizontal="left"/>
    </xf>
    <xf numFmtId="0" fontId="1" fillId="0" borderId="26" xfId="250" applyFont="1" applyBorder="1" applyAlignment="1">
      <alignment horizontal="left"/>
    </xf>
    <xf numFmtId="0" fontId="1" fillId="0" borderId="28" xfId="250" applyFont="1" applyBorder="1" applyAlignment="1">
      <alignment horizontal="left"/>
    </xf>
    <xf numFmtId="0" fontId="1" fillId="0" borderId="20" xfId="250" applyFont="1" applyBorder="1" applyAlignment="1">
      <alignment horizontal="left"/>
    </xf>
    <xf numFmtId="0" fontId="2" fillId="0" borderId="24" xfId="250" applyFont="1" applyBorder="1" applyAlignment="1">
      <alignment horizontal="center" vertical="center"/>
    </xf>
    <xf numFmtId="0" fontId="2" fillId="0" borderId="29" xfId="250" applyFont="1" applyBorder="1" applyAlignment="1">
      <alignment horizontal="center" vertical="center"/>
    </xf>
    <xf numFmtId="0" fontId="2" fillId="0" borderId="27" xfId="250" applyFont="1" applyBorder="1" applyAlignment="1">
      <alignment horizontal="center" vertical="center"/>
    </xf>
    <xf numFmtId="0" fontId="2" fillId="0" borderId="26" xfId="250" applyFont="1" applyBorder="1" applyAlignment="1">
      <alignment horizontal="center" vertical="center" wrapText="1"/>
    </xf>
    <xf numFmtId="0" fontId="2" fillId="0" borderId="28" xfId="250" applyFont="1" applyBorder="1" applyAlignment="1">
      <alignment horizontal="center" vertical="center" wrapText="1"/>
    </xf>
    <xf numFmtId="0" fontId="2" fillId="0" borderId="20" xfId="250" applyFont="1" applyBorder="1" applyAlignment="1">
      <alignment horizontal="center" vertical="center" wrapText="1"/>
    </xf>
    <xf numFmtId="0" fontId="2" fillId="0" borderId="0" xfId="250" applyFont="1" applyAlignment="1">
      <alignment horizontal="center"/>
    </xf>
    <xf numFmtId="0" fontId="18" fillId="0" borderId="0" xfId="250" applyFont="1" applyAlignment="1">
      <alignment horizontal="right"/>
    </xf>
    <xf numFmtId="0" fontId="1" fillId="0" borderId="26" xfId="250" applyFont="1" applyBorder="1" applyAlignment="1">
      <alignment horizontal="center"/>
    </xf>
    <xf numFmtId="0" fontId="1" fillId="0" borderId="28" xfId="250" applyFont="1" applyBorder="1" applyAlignment="1">
      <alignment horizontal="center"/>
    </xf>
    <xf numFmtId="0" fontId="1" fillId="0" borderId="20" xfId="250" applyFont="1" applyBorder="1" applyAlignment="1">
      <alignment horizontal="center"/>
    </xf>
    <xf numFmtId="0" fontId="2" fillId="0" borderId="26" xfId="250" applyFont="1" applyBorder="1" applyAlignment="1">
      <alignment horizontal="left"/>
    </xf>
    <xf numFmtId="0" fontId="2" fillId="0" borderId="28" xfId="250" applyFont="1" applyBorder="1" applyAlignment="1">
      <alignment horizontal="left"/>
    </xf>
    <xf numFmtId="0" fontId="2" fillId="0" borderId="20" xfId="250" applyFont="1" applyBorder="1" applyAlignment="1">
      <alignment horizontal="left"/>
    </xf>
    <xf numFmtId="0" fontId="1" fillId="0" borderId="26" xfId="250" applyFont="1" applyBorder="1" applyAlignment="1">
      <alignment horizontal="left" vertical="center"/>
    </xf>
    <xf numFmtId="0" fontId="1" fillId="0" borderId="28" xfId="250" applyFont="1" applyBorder="1" applyAlignment="1">
      <alignment horizontal="left" vertical="center"/>
    </xf>
    <xf numFmtId="0" fontId="1" fillId="0" borderId="20" xfId="250" applyFont="1" applyBorder="1" applyAlignment="1">
      <alignment horizontal="left" vertical="center"/>
    </xf>
    <xf numFmtId="0" fontId="1" fillId="0" borderId="26" xfId="250" applyFont="1" applyBorder="1" applyAlignment="1">
      <alignment horizontal="center" vertical="center"/>
    </xf>
    <xf numFmtId="0" fontId="1" fillId="0" borderId="28" xfId="250" applyFont="1" applyBorder="1" applyAlignment="1">
      <alignment horizontal="center" vertical="center"/>
    </xf>
    <xf numFmtId="0" fontId="1" fillId="0" borderId="20" xfId="250" applyFont="1" applyBorder="1" applyAlignment="1">
      <alignment horizontal="center" vertical="center"/>
    </xf>
    <xf numFmtId="0" fontId="2" fillId="0" borderId="26" xfId="250" applyFont="1" applyBorder="1" applyAlignment="1"/>
    <xf numFmtId="0" fontId="2" fillId="0" borderId="28" xfId="250" applyFont="1" applyBorder="1" applyAlignment="1"/>
    <xf numFmtId="0" fontId="2" fillId="0" borderId="20" xfId="250" applyFont="1" applyBorder="1" applyAlignment="1"/>
    <xf numFmtId="0" fontId="1" fillId="0" borderId="1" xfId="250" applyFont="1" applyBorder="1" applyAlignment="1">
      <alignment horizontal="center"/>
    </xf>
    <xf numFmtId="0" fontId="34" fillId="6" borderId="1" xfId="250" applyFont="1" applyFill="1" applyBorder="1" applyAlignment="1">
      <alignment horizontal="left"/>
    </xf>
    <xf numFmtId="0" fontId="34" fillId="6" borderId="26" xfId="250" applyFont="1" applyFill="1" applyBorder="1" applyAlignment="1">
      <alignment horizontal="left"/>
    </xf>
    <xf numFmtId="0" fontId="34" fillId="6" borderId="28" xfId="250" applyFont="1" applyFill="1" applyBorder="1" applyAlignment="1">
      <alignment horizontal="left"/>
    </xf>
    <xf numFmtId="0" fontId="34" fillId="6" borderId="20" xfId="250" applyFont="1" applyFill="1" applyBorder="1" applyAlignment="1">
      <alignment horizontal="left"/>
    </xf>
    <xf numFmtId="0" fontId="1" fillId="6" borderId="1" xfId="250" applyFont="1" applyFill="1" applyBorder="1" applyAlignment="1">
      <alignment horizontal="left"/>
    </xf>
    <xf numFmtId="0" fontId="2" fillId="0" borderId="26" xfId="250" applyFont="1" applyBorder="1" applyAlignment="1">
      <alignment horizontal="center"/>
    </xf>
    <xf numFmtId="0" fontId="2" fillId="0" borderId="28" xfId="250" applyFont="1" applyBorder="1" applyAlignment="1">
      <alignment horizontal="center"/>
    </xf>
    <xf numFmtId="0" fontId="2" fillId="0" borderId="20" xfId="250" applyFont="1" applyBorder="1" applyAlignment="1">
      <alignment horizontal="center"/>
    </xf>
    <xf numFmtId="0" fontId="18" fillId="0" borderId="0" xfId="236" applyFont="1" applyAlignment="1">
      <alignment horizontal="right"/>
    </xf>
    <xf numFmtId="0" fontId="1" fillId="0" borderId="26" xfId="236" applyFont="1" applyBorder="1" applyAlignment="1">
      <alignment horizontal="left"/>
    </xf>
    <xf numFmtId="0" fontId="1" fillId="0" borderId="28" xfId="236" applyFont="1" applyBorder="1" applyAlignment="1">
      <alignment horizontal="left"/>
    </xf>
    <xf numFmtId="0" fontId="1" fillId="0" borderId="20" xfId="236" applyFont="1" applyBorder="1" applyAlignment="1">
      <alignment horizontal="left"/>
    </xf>
    <xf numFmtId="0" fontId="1" fillId="0" borderId="26" xfId="236" applyFont="1" applyBorder="1" applyAlignment="1">
      <alignment horizontal="center"/>
    </xf>
    <xf numFmtId="0" fontId="1" fillId="0" borderId="28" xfId="236" applyFont="1" applyBorder="1" applyAlignment="1">
      <alignment horizontal="center"/>
    </xf>
    <xf numFmtId="0" fontId="1" fillId="0" borderId="20" xfId="236" applyFont="1" applyBorder="1" applyAlignment="1">
      <alignment horizontal="center"/>
    </xf>
    <xf numFmtId="0" fontId="1" fillId="6" borderId="1" xfId="236" applyFont="1" applyFill="1" applyBorder="1" applyAlignment="1">
      <alignment horizontal="left"/>
    </xf>
    <xf numFmtId="0" fontId="1" fillId="0" borderId="26" xfId="236" applyFont="1" applyBorder="1" applyAlignment="1">
      <alignment horizontal="left" vertical="center"/>
    </xf>
    <xf numFmtId="0" fontId="1" fillId="0" borderId="28" xfId="236" applyFont="1" applyBorder="1" applyAlignment="1">
      <alignment horizontal="left" vertical="center"/>
    </xf>
    <xf numFmtId="0" fontId="1" fillId="0" borderId="20" xfId="236" applyFont="1" applyBorder="1" applyAlignment="1">
      <alignment horizontal="left" vertical="center"/>
    </xf>
    <xf numFmtId="0" fontId="1" fillId="0" borderId="26" xfId="236" applyFont="1" applyBorder="1" applyAlignment="1">
      <alignment horizontal="center" vertical="center"/>
    </xf>
    <xf numFmtId="0" fontId="1" fillId="0" borderId="28" xfId="236" applyFont="1" applyBorder="1" applyAlignment="1">
      <alignment horizontal="center" vertical="center"/>
    </xf>
    <xf numFmtId="0" fontId="1" fillId="0" borderId="20" xfId="236" applyFont="1" applyBorder="1" applyAlignment="1">
      <alignment horizontal="center" vertical="center"/>
    </xf>
    <xf numFmtId="0" fontId="1" fillId="11" borderId="1" xfId="236" applyFont="1" applyFill="1" applyBorder="1" applyAlignment="1">
      <alignment horizontal="left"/>
    </xf>
    <xf numFmtId="0" fontId="1" fillId="13" borderId="1" xfId="236" applyFont="1" applyFill="1" applyBorder="1" applyAlignment="1">
      <alignment horizontal="left"/>
    </xf>
    <xf numFmtId="0" fontId="2" fillId="0" borderId="0" xfId="236" applyFont="1" applyAlignment="1">
      <alignment horizontal="center"/>
    </xf>
    <xf numFmtId="0" fontId="2" fillId="0" borderId="24" xfId="236" applyFont="1" applyBorder="1" applyAlignment="1">
      <alignment horizontal="center" vertical="center"/>
    </xf>
    <xf numFmtId="0" fontId="2" fillId="0" borderId="29" xfId="236" applyFont="1" applyBorder="1" applyAlignment="1">
      <alignment horizontal="center" vertical="center"/>
    </xf>
    <xf numFmtId="0" fontId="2" fillId="0" borderId="27" xfId="236" applyFont="1" applyBorder="1" applyAlignment="1">
      <alignment horizontal="center" vertical="center"/>
    </xf>
    <xf numFmtId="0" fontId="2" fillId="0" borderId="26" xfId="236" applyFont="1" applyBorder="1" applyAlignment="1">
      <alignment horizontal="center" vertical="center" wrapText="1"/>
    </xf>
    <xf numFmtId="0" fontId="2" fillId="0" borderId="28" xfId="236" applyFont="1" applyBorder="1" applyAlignment="1">
      <alignment horizontal="center" vertical="center" wrapText="1"/>
    </xf>
    <xf numFmtId="0" fontId="2" fillId="0" borderId="20" xfId="236" applyFont="1" applyBorder="1" applyAlignment="1">
      <alignment horizontal="center" vertical="center" wrapText="1"/>
    </xf>
    <xf numFmtId="0" fontId="1" fillId="14" borderId="1" xfId="236" applyFont="1" applyFill="1" applyBorder="1" applyAlignment="1">
      <alignment horizontal="left"/>
    </xf>
    <xf numFmtId="0" fontId="1" fillId="16" borderId="1" xfId="236" applyFont="1" applyFill="1" applyBorder="1" applyAlignment="1">
      <alignment horizontal="left"/>
    </xf>
    <xf numFmtId="0" fontId="1" fillId="15" borderId="1" xfId="236" applyFont="1" applyFill="1" applyBorder="1" applyAlignment="1">
      <alignment horizontal="left"/>
    </xf>
    <xf numFmtId="0" fontId="2" fillId="0" borderId="26" xfId="247" applyFont="1" applyBorder="1" applyAlignment="1">
      <alignment horizontal="center" vertical="center" wrapText="1"/>
    </xf>
    <xf numFmtId="0" fontId="2" fillId="0" borderId="28" xfId="247" applyFont="1" applyBorder="1" applyAlignment="1">
      <alignment horizontal="center" vertical="center" wrapText="1"/>
    </xf>
    <xf numFmtId="0" fontId="2" fillId="0" borderId="20" xfId="247" applyFont="1" applyBorder="1" applyAlignment="1">
      <alignment horizontal="center" vertical="center" wrapText="1"/>
    </xf>
    <xf numFmtId="0" fontId="1" fillId="0" borderId="26" xfId="247" applyFont="1" applyBorder="1" applyAlignment="1">
      <alignment horizontal="center"/>
    </xf>
    <xf numFmtId="0" fontId="1" fillId="0" borderId="28" xfId="247" applyFont="1" applyBorder="1" applyAlignment="1">
      <alignment horizontal="center"/>
    </xf>
    <xf numFmtId="0" fontId="1" fillId="0" borderId="20" xfId="247" applyFont="1" applyBorder="1" applyAlignment="1">
      <alignment horizontal="center"/>
    </xf>
    <xf numFmtId="0" fontId="1" fillId="0" borderId="26" xfId="247" applyFont="1" applyBorder="1" applyAlignment="1">
      <alignment horizontal="left"/>
    </xf>
    <xf numFmtId="0" fontId="1" fillId="0" borderId="28" xfId="247" applyFont="1" applyBorder="1" applyAlignment="1">
      <alignment horizontal="left"/>
    </xf>
    <xf numFmtId="0" fontId="1" fillId="0" borderId="20" xfId="247" applyFont="1" applyBorder="1" applyAlignment="1">
      <alignment horizontal="left"/>
    </xf>
    <xf numFmtId="0" fontId="2" fillId="0" borderId="0" xfId="247" applyFont="1" applyAlignment="1">
      <alignment horizontal="center"/>
    </xf>
    <xf numFmtId="0" fontId="2" fillId="0" borderId="24" xfId="247" applyFont="1" applyBorder="1" applyAlignment="1">
      <alignment horizontal="center" vertical="center"/>
    </xf>
    <xf numFmtId="0" fontId="2" fillId="0" borderId="29" xfId="247" applyFont="1" applyBorder="1" applyAlignment="1">
      <alignment horizontal="center" vertical="center"/>
    </xf>
    <xf numFmtId="0" fontId="2" fillId="0" borderId="27" xfId="247" applyFont="1" applyBorder="1" applyAlignment="1">
      <alignment horizontal="center" vertical="center"/>
    </xf>
    <xf numFmtId="0" fontId="34" fillId="6" borderId="1" xfId="247" applyFont="1" applyFill="1" applyBorder="1" applyAlignment="1">
      <alignment horizontal="left"/>
    </xf>
    <xf numFmtId="0" fontId="34" fillId="6" borderId="26" xfId="247" applyFont="1" applyFill="1" applyBorder="1" applyAlignment="1">
      <alignment horizontal="left"/>
    </xf>
    <xf numFmtId="0" fontId="34" fillId="6" borderId="28" xfId="247" applyFont="1" applyFill="1" applyBorder="1" applyAlignment="1">
      <alignment horizontal="left"/>
    </xf>
    <xf numFmtId="0" fontId="34" fillId="6" borderId="20" xfId="247" applyFont="1" applyFill="1" applyBorder="1" applyAlignment="1">
      <alignment horizontal="left"/>
    </xf>
    <xf numFmtId="0" fontId="1" fillId="6" borderId="1" xfId="247" applyFont="1" applyFill="1" applyBorder="1" applyAlignment="1">
      <alignment horizontal="left"/>
    </xf>
    <xf numFmtId="0" fontId="1" fillId="0" borderId="1" xfId="247" applyFont="1" applyBorder="1" applyAlignment="1">
      <alignment horizontal="center"/>
    </xf>
    <xf numFmtId="0" fontId="2" fillId="0" borderId="26" xfId="247" applyFont="1" applyBorder="1" applyAlignment="1">
      <alignment horizontal="left"/>
    </xf>
    <xf numFmtId="0" fontId="2" fillId="0" borderId="28" xfId="247" applyFont="1" applyBorder="1" applyAlignment="1">
      <alignment horizontal="left"/>
    </xf>
    <xf numFmtId="0" fontId="2" fillId="0" borderId="20" xfId="247" applyFont="1" applyBorder="1" applyAlignment="1">
      <alignment horizontal="left"/>
    </xf>
    <xf numFmtId="0" fontId="2" fillId="0" borderId="26" xfId="247" applyFont="1" applyBorder="1" applyAlignment="1">
      <alignment horizontal="center"/>
    </xf>
    <xf numFmtId="0" fontId="2" fillId="0" borderId="28" xfId="247" applyFont="1" applyBorder="1" applyAlignment="1">
      <alignment horizontal="center"/>
    </xf>
    <xf numFmtId="0" fontId="2" fillId="0" borderId="20" xfId="247" applyFont="1" applyBorder="1" applyAlignment="1">
      <alignment horizontal="center"/>
    </xf>
    <xf numFmtId="0" fontId="2" fillId="0" borderId="26" xfId="247" applyFont="1" applyBorder="1" applyAlignment="1"/>
    <xf numFmtId="0" fontId="2" fillId="0" borderId="28" xfId="247" applyFont="1" applyBorder="1" applyAlignment="1"/>
    <xf numFmtId="0" fontId="2" fillId="0" borderId="20" xfId="247" applyFont="1" applyBorder="1" applyAlignment="1"/>
    <xf numFmtId="0" fontId="18" fillId="0" borderId="0" xfId="247" applyFont="1" applyAlignment="1">
      <alignment horizontal="right"/>
    </xf>
    <xf numFmtId="0" fontId="1" fillId="0" borderId="26" xfId="247" applyFont="1" applyBorder="1" applyAlignment="1">
      <alignment horizontal="left" vertical="center"/>
    </xf>
    <xf numFmtId="0" fontId="1" fillId="0" borderId="28" xfId="247" applyFont="1" applyBorder="1" applyAlignment="1">
      <alignment horizontal="left" vertical="center"/>
    </xf>
    <xf numFmtId="0" fontId="1" fillId="0" borderId="20" xfId="247" applyFont="1" applyBorder="1" applyAlignment="1">
      <alignment horizontal="left" vertical="center"/>
    </xf>
    <xf numFmtId="0" fontId="1" fillId="0" borderId="26" xfId="247" applyFont="1" applyBorder="1" applyAlignment="1">
      <alignment horizontal="center" vertical="center"/>
    </xf>
    <xf numFmtId="0" fontId="1" fillId="0" borderId="28" xfId="247" applyFont="1" applyBorder="1" applyAlignment="1">
      <alignment horizontal="center" vertical="center"/>
    </xf>
    <xf numFmtId="0" fontId="1" fillId="0" borderId="20" xfId="247" applyFont="1" applyBorder="1" applyAlignment="1">
      <alignment horizontal="center" vertical="center"/>
    </xf>
    <xf numFmtId="0" fontId="1" fillId="0" borderId="1" xfId="247" applyFont="1" applyBorder="1" applyAlignment="1">
      <alignment horizontal="left"/>
    </xf>
    <xf numFmtId="0" fontId="2" fillId="0" borderId="26" xfId="248" applyFont="1" applyBorder="1" applyAlignment="1">
      <alignment horizontal="center" vertical="center" wrapText="1"/>
    </xf>
    <xf numFmtId="0" fontId="2" fillId="0" borderId="28" xfId="248" applyFont="1" applyBorder="1" applyAlignment="1">
      <alignment horizontal="center" vertical="center" wrapText="1"/>
    </xf>
    <xf numFmtId="0" fontId="2" fillId="0" borderId="20" xfId="248" applyFont="1" applyBorder="1" applyAlignment="1">
      <alignment horizontal="center" vertical="center" wrapText="1"/>
    </xf>
    <xf numFmtId="0" fontId="1" fillId="0" borderId="26" xfId="248" applyFont="1" applyBorder="1" applyAlignment="1">
      <alignment horizontal="center"/>
    </xf>
    <xf numFmtId="0" fontId="1" fillId="0" borderId="28" xfId="248" applyFont="1" applyBorder="1" applyAlignment="1">
      <alignment horizontal="center"/>
    </xf>
    <xf numFmtId="0" fontId="1" fillId="0" borderId="20" xfId="248" applyFont="1" applyBorder="1" applyAlignment="1">
      <alignment horizontal="center"/>
    </xf>
    <xf numFmtId="0" fontId="1" fillId="0" borderId="26" xfId="248" applyFont="1" applyBorder="1" applyAlignment="1">
      <alignment horizontal="left"/>
    </xf>
    <xf numFmtId="0" fontId="1" fillId="0" borderId="28" xfId="248" applyFont="1" applyBorder="1" applyAlignment="1">
      <alignment horizontal="left"/>
    </xf>
    <xf numFmtId="0" fontId="1" fillId="0" borderId="20" xfId="248" applyFont="1" applyBorder="1" applyAlignment="1">
      <alignment horizontal="left"/>
    </xf>
    <xf numFmtId="0" fontId="2" fillId="0" borderId="0" xfId="248" applyFont="1" applyAlignment="1">
      <alignment horizontal="center"/>
    </xf>
    <xf numFmtId="0" fontId="2" fillId="0" borderId="24" xfId="248" applyFont="1" applyBorder="1" applyAlignment="1">
      <alignment horizontal="center" vertical="center"/>
    </xf>
    <xf numFmtId="0" fontId="2" fillId="0" borderId="29" xfId="248" applyFont="1" applyBorder="1" applyAlignment="1">
      <alignment horizontal="center" vertical="center"/>
    </xf>
    <xf numFmtId="0" fontId="2" fillId="0" borderId="27" xfId="248" applyFont="1" applyBorder="1" applyAlignment="1">
      <alignment horizontal="center" vertical="center"/>
    </xf>
    <xf numFmtId="0" fontId="34" fillId="6" borderId="1" xfId="248" applyFont="1" applyFill="1" applyBorder="1" applyAlignment="1">
      <alignment horizontal="left"/>
    </xf>
    <xf numFmtId="0" fontId="34" fillId="6" borderId="26" xfId="248" applyFont="1" applyFill="1" applyBorder="1" applyAlignment="1">
      <alignment horizontal="left"/>
    </xf>
    <xf numFmtId="0" fontId="34" fillId="6" borderId="28" xfId="248" applyFont="1" applyFill="1" applyBorder="1" applyAlignment="1">
      <alignment horizontal="left"/>
    </xf>
    <xf numFmtId="0" fontId="34" fillId="6" borderId="20" xfId="248" applyFont="1" applyFill="1" applyBorder="1" applyAlignment="1">
      <alignment horizontal="left"/>
    </xf>
    <xf numFmtId="0" fontId="1" fillId="6" borderId="1" xfId="248" applyFont="1" applyFill="1" applyBorder="1" applyAlignment="1">
      <alignment horizontal="left"/>
    </xf>
    <xf numFmtId="0" fontId="1" fillId="0" borderId="1" xfId="248" applyFont="1" applyBorder="1" applyAlignment="1">
      <alignment horizontal="center"/>
    </xf>
    <xf numFmtId="0" fontId="2" fillId="0" borderId="26" xfId="248" applyFont="1" applyBorder="1" applyAlignment="1">
      <alignment horizontal="left"/>
    </xf>
    <xf numFmtId="0" fontId="2" fillId="0" borderId="28" xfId="248" applyFont="1" applyBorder="1" applyAlignment="1">
      <alignment horizontal="left"/>
    </xf>
    <xf numFmtId="0" fontId="2" fillId="0" borderId="20" xfId="248" applyFont="1" applyBorder="1" applyAlignment="1">
      <alignment horizontal="left"/>
    </xf>
    <xf numFmtId="0" fontId="2" fillId="0" borderId="26" xfId="248" applyFont="1" applyBorder="1" applyAlignment="1">
      <alignment horizontal="center"/>
    </xf>
    <xf numFmtId="0" fontId="2" fillId="0" borderId="28" xfId="248" applyFont="1" applyBorder="1" applyAlignment="1">
      <alignment horizontal="center"/>
    </xf>
    <xf numFmtId="0" fontId="2" fillId="0" borderId="20" xfId="248" applyFont="1" applyBorder="1" applyAlignment="1">
      <alignment horizontal="center"/>
    </xf>
    <xf numFmtId="0" fontId="2" fillId="0" borderId="26" xfId="248" applyFont="1" applyBorder="1" applyAlignment="1"/>
    <xf numFmtId="0" fontId="2" fillId="0" borderId="28" xfId="248" applyFont="1" applyBorder="1" applyAlignment="1"/>
    <xf numFmtId="0" fontId="2" fillId="0" borderId="20" xfId="248" applyFont="1" applyBorder="1" applyAlignment="1"/>
    <xf numFmtId="0" fontId="18" fillId="0" borderId="0" xfId="248" applyFont="1" applyAlignment="1">
      <alignment horizontal="right"/>
    </xf>
    <xf numFmtId="0" fontId="1" fillId="0" borderId="26" xfId="248" applyFont="1" applyBorder="1" applyAlignment="1">
      <alignment horizontal="left" vertical="center"/>
    </xf>
    <xf numFmtId="0" fontId="1" fillId="0" borderId="28" xfId="248" applyFont="1" applyBorder="1" applyAlignment="1">
      <alignment horizontal="left" vertical="center"/>
    </xf>
    <xf numFmtId="0" fontId="1" fillId="0" borderId="20" xfId="248" applyFont="1" applyBorder="1" applyAlignment="1">
      <alignment horizontal="left" vertical="center"/>
    </xf>
    <xf numFmtId="0" fontId="1" fillId="0" borderId="26" xfId="248" applyFont="1" applyBorder="1" applyAlignment="1">
      <alignment horizontal="center" vertical="center"/>
    </xf>
    <xf numFmtId="0" fontId="1" fillId="0" borderId="28" xfId="248" applyFont="1" applyBorder="1" applyAlignment="1">
      <alignment horizontal="center" vertical="center"/>
    </xf>
    <xf numFmtId="0" fontId="1" fillId="0" borderId="20" xfId="248" applyFont="1" applyBorder="1" applyAlignment="1">
      <alignment horizontal="center" vertical="center"/>
    </xf>
    <xf numFmtId="0" fontId="1" fillId="0" borderId="1" xfId="248" applyFont="1" applyBorder="1" applyAlignment="1">
      <alignment horizontal="left"/>
    </xf>
    <xf numFmtId="0" fontId="1" fillId="0" borderId="1" xfId="242" applyFont="1" applyBorder="1" applyAlignment="1">
      <alignment horizontal="left"/>
    </xf>
    <xf numFmtId="0" fontId="1" fillId="0" borderId="26" xfId="242" applyFont="1" applyBorder="1" applyAlignment="1">
      <alignment horizontal="left"/>
    </xf>
    <xf numFmtId="0" fontId="1" fillId="0" borderId="28" xfId="242" applyFont="1" applyBorder="1" applyAlignment="1">
      <alignment horizontal="left"/>
    </xf>
    <xf numFmtId="0" fontId="1" fillId="0" borderId="20" xfId="242" applyFont="1" applyBorder="1" applyAlignment="1">
      <alignment horizontal="left"/>
    </xf>
    <xf numFmtId="0" fontId="2" fillId="0" borderId="24" xfId="242" applyFont="1" applyBorder="1" applyAlignment="1">
      <alignment horizontal="center" vertical="center"/>
    </xf>
    <xf numFmtId="0" fontId="2" fillId="0" borderId="29" xfId="242" applyFont="1" applyBorder="1" applyAlignment="1">
      <alignment horizontal="center" vertical="center"/>
    </xf>
    <xf numFmtId="0" fontId="2" fillId="0" borderId="27" xfId="242" applyFont="1" applyBorder="1" applyAlignment="1">
      <alignment horizontal="center" vertical="center"/>
    </xf>
    <xf numFmtId="0" fontId="2" fillId="0" borderId="26" xfId="242" applyFont="1" applyBorder="1" applyAlignment="1">
      <alignment horizontal="center" vertical="center" wrapText="1"/>
    </xf>
    <xf numFmtId="0" fontId="2" fillId="0" borderId="28" xfId="242" applyFont="1" applyBorder="1" applyAlignment="1">
      <alignment horizontal="center" vertical="center" wrapText="1"/>
    </xf>
    <xf numFmtId="0" fontId="2" fillId="0" borderId="20" xfId="242" applyFont="1" applyBorder="1" applyAlignment="1">
      <alignment horizontal="center" vertical="center" wrapText="1"/>
    </xf>
    <xf numFmtId="0" fontId="2" fillId="0" borderId="0" xfId="242" applyFont="1" applyAlignment="1">
      <alignment horizontal="center"/>
    </xf>
    <xf numFmtId="0" fontId="18" fillId="0" borderId="0" xfId="242" applyFont="1" applyAlignment="1">
      <alignment horizontal="right"/>
    </xf>
    <xf numFmtId="0" fontId="1" fillId="0" borderId="26" xfId="242" applyFont="1" applyBorder="1" applyAlignment="1">
      <alignment horizontal="center"/>
    </xf>
    <xf numFmtId="0" fontId="1" fillId="0" borderId="28" xfId="242" applyFont="1" applyBorder="1" applyAlignment="1">
      <alignment horizontal="center"/>
    </xf>
    <xf numFmtId="0" fontId="1" fillId="0" borderId="20" xfId="242" applyFont="1" applyBorder="1" applyAlignment="1">
      <alignment horizontal="center"/>
    </xf>
    <xf numFmtId="0" fontId="2" fillId="0" borderId="26" xfId="242" applyFont="1" applyBorder="1" applyAlignment="1">
      <alignment horizontal="left"/>
    </xf>
    <xf numFmtId="0" fontId="2" fillId="0" borderId="28" xfId="242" applyFont="1" applyBorder="1" applyAlignment="1">
      <alignment horizontal="left"/>
    </xf>
    <xf numFmtId="0" fontId="2" fillId="0" borderId="20" xfId="242" applyFont="1" applyBorder="1" applyAlignment="1">
      <alignment horizontal="left"/>
    </xf>
    <xf numFmtId="0" fontId="1" fillId="0" borderId="26" xfId="242" applyFont="1" applyBorder="1" applyAlignment="1">
      <alignment horizontal="left" vertical="center"/>
    </xf>
    <xf numFmtId="0" fontId="1" fillId="0" borderId="28" xfId="242" applyFont="1" applyBorder="1" applyAlignment="1">
      <alignment horizontal="left" vertical="center"/>
    </xf>
    <xf numFmtId="0" fontId="1" fillId="0" borderId="20" xfId="242" applyFont="1" applyBorder="1" applyAlignment="1">
      <alignment horizontal="left" vertical="center"/>
    </xf>
    <xf numFmtId="0" fontId="1" fillId="0" borderId="26" xfId="242" applyFont="1" applyBorder="1" applyAlignment="1">
      <alignment horizontal="center" vertical="center"/>
    </xf>
    <xf numFmtId="0" fontId="1" fillId="0" borderId="28" xfId="242" applyFont="1" applyBorder="1" applyAlignment="1">
      <alignment horizontal="center" vertical="center"/>
    </xf>
    <xf numFmtId="0" fontId="1" fillId="0" borderId="20" xfId="242" applyFont="1" applyBorder="1" applyAlignment="1">
      <alignment horizontal="center" vertical="center"/>
    </xf>
    <xf numFmtId="0" fontId="2" fillId="0" borderId="26" xfId="242" applyFont="1" applyBorder="1" applyAlignment="1"/>
    <xf numFmtId="0" fontId="2" fillId="0" borderId="28" xfId="242" applyFont="1" applyBorder="1" applyAlignment="1"/>
    <xf numFmtId="0" fontId="2" fillId="0" borderId="20" xfId="242" applyFont="1" applyBorder="1" applyAlignment="1"/>
    <xf numFmtId="0" fontId="1" fillId="0" borderId="1" xfId="242" applyFont="1" applyBorder="1" applyAlignment="1">
      <alignment horizontal="center"/>
    </xf>
    <xf numFmtId="0" fontId="34" fillId="6" borderId="1" xfId="242" applyFont="1" applyFill="1" applyBorder="1" applyAlignment="1">
      <alignment horizontal="left"/>
    </xf>
    <xf numFmtId="0" fontId="34" fillId="6" borderId="26" xfId="242" applyFont="1" applyFill="1" applyBorder="1" applyAlignment="1">
      <alignment horizontal="left"/>
    </xf>
    <xf numFmtId="0" fontId="34" fillId="6" borderId="28" xfId="242" applyFont="1" applyFill="1" applyBorder="1" applyAlignment="1">
      <alignment horizontal="left"/>
    </xf>
    <xf numFmtId="0" fontId="34" fillId="6" borderId="20" xfId="242" applyFont="1" applyFill="1" applyBorder="1" applyAlignment="1">
      <alignment horizontal="left"/>
    </xf>
    <xf numFmtId="0" fontId="1" fillId="6" borderId="1" xfId="242" applyFont="1" applyFill="1" applyBorder="1" applyAlignment="1">
      <alignment horizontal="left"/>
    </xf>
    <xf numFmtId="0" fontId="2" fillId="0" borderId="26" xfId="242" applyFont="1" applyBorder="1" applyAlignment="1">
      <alignment horizontal="center"/>
    </xf>
    <xf numFmtId="0" fontId="2" fillId="0" borderId="28" xfId="242" applyFont="1" applyBorder="1" applyAlignment="1">
      <alignment horizontal="center"/>
    </xf>
    <xf numFmtId="0" fontId="2" fillId="0" borderId="20" xfId="242" applyFont="1" applyBorder="1" applyAlignment="1">
      <alignment horizontal="center"/>
    </xf>
    <xf numFmtId="0" fontId="1" fillId="0" borderId="1" xfId="243" applyFont="1" applyBorder="1" applyAlignment="1">
      <alignment horizontal="left"/>
    </xf>
    <xf numFmtId="0" fontId="1" fillId="0" borderId="26" xfId="243" applyFont="1" applyBorder="1" applyAlignment="1">
      <alignment horizontal="left"/>
    </xf>
    <xf numFmtId="0" fontId="1" fillId="0" borderId="28" xfId="243" applyFont="1" applyBorder="1" applyAlignment="1">
      <alignment horizontal="left"/>
    </xf>
    <xf numFmtId="0" fontId="1" fillId="0" borderId="20" xfId="243" applyFont="1" applyBorder="1" applyAlignment="1">
      <alignment horizontal="left"/>
    </xf>
    <xf numFmtId="0" fontId="2" fillId="0" borderId="24" xfId="243" applyFont="1" applyBorder="1" applyAlignment="1">
      <alignment horizontal="center" vertical="center"/>
    </xf>
    <xf numFmtId="0" fontId="2" fillId="0" borderId="29" xfId="243" applyFont="1" applyBorder="1" applyAlignment="1">
      <alignment horizontal="center" vertical="center"/>
    </xf>
    <xf numFmtId="0" fontId="2" fillId="0" borderId="27" xfId="243" applyFont="1" applyBorder="1" applyAlignment="1">
      <alignment horizontal="center" vertical="center"/>
    </xf>
    <xf numFmtId="0" fontId="2" fillId="0" borderId="26" xfId="243" applyFont="1" applyBorder="1" applyAlignment="1">
      <alignment horizontal="center" vertical="center" wrapText="1"/>
    </xf>
    <xf numFmtId="0" fontId="2" fillId="0" borderId="28" xfId="243" applyFont="1" applyBorder="1" applyAlignment="1">
      <alignment horizontal="center" vertical="center" wrapText="1"/>
    </xf>
    <xf numFmtId="0" fontId="2" fillId="0" borderId="20" xfId="243" applyFont="1" applyBorder="1" applyAlignment="1">
      <alignment horizontal="center" vertical="center" wrapText="1"/>
    </xf>
    <xf numFmtId="0" fontId="2" fillId="0" borderId="0" xfId="243" applyFont="1" applyAlignment="1">
      <alignment horizontal="center"/>
    </xf>
    <xf numFmtId="0" fontId="18" fillId="0" borderId="0" xfId="243" applyFont="1" applyAlignment="1">
      <alignment horizontal="right"/>
    </xf>
    <xf numFmtId="0" fontId="1" fillId="0" borderId="26" xfId="243" applyFont="1" applyBorder="1" applyAlignment="1">
      <alignment horizontal="center"/>
    </xf>
    <xf numFmtId="0" fontId="1" fillId="0" borderId="28" xfId="243" applyFont="1" applyBorder="1" applyAlignment="1">
      <alignment horizontal="center"/>
    </xf>
    <xf numFmtId="0" fontId="1" fillId="0" borderId="20" xfId="243" applyFont="1" applyBorder="1" applyAlignment="1">
      <alignment horizontal="center"/>
    </xf>
    <xf numFmtId="0" fontId="2" fillId="0" borderId="26" xfId="243" applyFont="1" applyBorder="1" applyAlignment="1">
      <alignment horizontal="left"/>
    </xf>
    <xf numFmtId="0" fontId="2" fillId="0" borderId="28" xfId="243" applyFont="1" applyBorder="1" applyAlignment="1">
      <alignment horizontal="left"/>
    </xf>
    <xf numFmtId="0" fontId="2" fillId="0" borderId="20" xfId="243" applyFont="1" applyBorder="1" applyAlignment="1">
      <alignment horizontal="left"/>
    </xf>
    <xf numFmtId="0" fontId="1" fillId="0" borderId="26" xfId="243" applyFont="1" applyBorder="1" applyAlignment="1">
      <alignment horizontal="left" vertical="center"/>
    </xf>
    <xf numFmtId="0" fontId="1" fillId="0" borderId="28" xfId="243" applyFont="1" applyBorder="1" applyAlignment="1">
      <alignment horizontal="left" vertical="center"/>
    </xf>
    <xf numFmtId="0" fontId="1" fillId="0" borderId="20" xfId="243" applyFont="1" applyBorder="1" applyAlignment="1">
      <alignment horizontal="left" vertical="center"/>
    </xf>
    <xf numFmtId="0" fontId="1" fillId="0" borderId="26" xfId="243" applyFont="1" applyBorder="1" applyAlignment="1">
      <alignment horizontal="center" vertical="center"/>
    </xf>
    <xf numFmtId="0" fontId="1" fillId="0" borderId="28" xfId="243" applyFont="1" applyBorder="1" applyAlignment="1">
      <alignment horizontal="center" vertical="center"/>
    </xf>
    <xf numFmtId="0" fontId="1" fillId="0" borderId="20" xfId="243" applyFont="1" applyBorder="1" applyAlignment="1">
      <alignment horizontal="center" vertical="center"/>
    </xf>
    <xf numFmtId="0" fontId="2" fillId="0" borderId="26" xfId="243" applyFont="1" applyBorder="1" applyAlignment="1"/>
    <xf numFmtId="0" fontId="2" fillId="0" borderId="28" xfId="243" applyFont="1" applyBorder="1" applyAlignment="1"/>
    <xf numFmtId="0" fontId="2" fillId="0" borderId="20" xfId="243" applyFont="1" applyBorder="1" applyAlignment="1"/>
    <xf numFmtId="0" fontId="1" fillId="0" borderId="1" xfId="243" applyFont="1" applyBorder="1" applyAlignment="1">
      <alignment horizontal="center"/>
    </xf>
    <xf numFmtId="0" fontId="34" fillId="6" borderId="1" xfId="243" applyFont="1" applyFill="1" applyBorder="1" applyAlignment="1">
      <alignment horizontal="left"/>
    </xf>
    <xf numFmtId="0" fontId="34" fillId="6" borderId="26" xfId="243" applyFont="1" applyFill="1" applyBorder="1" applyAlignment="1">
      <alignment horizontal="left"/>
    </xf>
    <xf numFmtId="0" fontId="34" fillId="6" borderId="28" xfId="243" applyFont="1" applyFill="1" applyBorder="1" applyAlignment="1">
      <alignment horizontal="left"/>
    </xf>
    <xf numFmtId="0" fontId="34" fillId="6" borderId="20" xfId="243" applyFont="1" applyFill="1" applyBorder="1" applyAlignment="1">
      <alignment horizontal="left"/>
    </xf>
    <xf numFmtId="0" fontId="1" fillId="6" borderId="1" xfId="243" applyFont="1" applyFill="1" applyBorder="1" applyAlignment="1">
      <alignment horizontal="left"/>
    </xf>
    <xf numFmtId="0" fontId="2" fillId="0" borderId="26" xfId="243" applyFont="1" applyBorder="1" applyAlignment="1">
      <alignment horizontal="center"/>
    </xf>
    <xf numFmtId="0" fontId="2" fillId="0" borderId="28" xfId="243" applyFont="1" applyBorder="1" applyAlignment="1">
      <alignment horizontal="center"/>
    </xf>
    <xf numFmtId="0" fontId="2" fillId="0" borderId="20" xfId="243" applyFont="1" applyBorder="1" applyAlignment="1">
      <alignment horizontal="center"/>
    </xf>
    <xf numFmtId="0" fontId="6" fillId="2" borderId="0" xfId="0" applyNumberFormat="1" applyFont="1" applyFill="1" applyBorder="1" applyAlignment="1">
      <alignment horizontal="center" vertical="center"/>
    </xf>
    <xf numFmtId="0" fontId="0" fillId="2"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0" fontId="7" fillId="5" borderId="0" xfId="0" applyNumberFormat="1" applyFont="1" applyFill="1" applyBorder="1" applyAlignment="1">
      <alignment horizontal="center" vertical="center"/>
    </xf>
    <xf numFmtId="49" fontId="14" fillId="0" borderId="0" xfId="0" applyNumberFormat="1" applyFont="1" applyFill="1" applyBorder="1" applyAlignment="1">
      <alignment horizontal="left" vertical="top" wrapText="1"/>
    </xf>
    <xf numFmtId="49" fontId="12" fillId="2" borderId="0" xfId="0" applyNumberFormat="1" applyFont="1" applyFill="1" applyBorder="1" applyAlignment="1">
      <alignment vertical="top" wrapText="1"/>
    </xf>
    <xf numFmtId="0" fontId="39" fillId="0" borderId="0" xfId="0" applyNumberFormat="1" applyFont="1" applyFill="1" applyBorder="1" applyAlignment="1">
      <alignment horizontal="justify" vertical="center" wrapText="1"/>
    </xf>
    <xf numFmtId="0" fontId="39" fillId="0" borderId="0" xfId="0" applyNumberFormat="1" applyFont="1" applyBorder="1" applyAlignment="1">
      <alignment horizontal="justify" vertical="top" wrapText="1"/>
    </xf>
    <xf numFmtId="0" fontId="7" fillId="14" borderId="0" xfId="0" applyNumberFormat="1" applyFont="1" applyFill="1" applyBorder="1" applyAlignment="1">
      <alignment horizontal="justify" vertical="top" wrapText="1"/>
    </xf>
    <xf numFmtId="0" fontId="10" fillId="0" borderId="22" xfId="0" applyNumberFormat="1" applyFont="1" applyFill="1" applyBorder="1" applyAlignment="1">
      <alignment horizontal="center" vertical="center" wrapText="1"/>
    </xf>
    <xf numFmtId="0" fontId="10" fillId="0" borderId="46" xfId="0" applyNumberFormat="1" applyFont="1" applyFill="1" applyBorder="1" applyAlignment="1">
      <alignment horizontal="center" vertical="center" wrapText="1"/>
    </xf>
    <xf numFmtId="0" fontId="11" fillId="0" borderId="0" xfId="0" applyFont="1" applyAlignment="1">
      <alignment horizontal="center"/>
    </xf>
    <xf numFmtId="0" fontId="0" fillId="0" borderId="0" xfId="0" applyNumberFormat="1" applyFont="1" applyBorder="1" applyAlignment="1">
      <alignment horizontal="center"/>
    </xf>
    <xf numFmtId="0" fontId="10" fillId="0" borderId="0" xfId="0" applyNumberFormat="1" applyFont="1" applyBorder="1" applyAlignment="1">
      <alignment horizontal="center" vertical="center" wrapText="1"/>
    </xf>
    <xf numFmtId="0" fontId="9" fillId="0" borderId="0" xfId="0" applyFont="1" applyAlignment="1">
      <alignment horizontal="center"/>
    </xf>
    <xf numFmtId="0" fontId="10" fillId="0" borderId="42" xfId="0" applyNumberFormat="1" applyFont="1" applyFill="1" applyBorder="1" applyAlignment="1">
      <alignment horizontal="center" vertical="top" wrapText="1"/>
    </xf>
    <xf numFmtId="0" fontId="10" fillId="0" borderId="43" xfId="0" applyNumberFormat="1" applyFont="1" applyFill="1" applyBorder="1" applyAlignment="1">
      <alignment horizontal="center" vertical="top" wrapText="1"/>
    </xf>
    <xf numFmtId="0" fontId="10" fillId="0" borderId="44" xfId="0" applyNumberFormat="1" applyFont="1" applyFill="1" applyBorder="1" applyAlignment="1">
      <alignment horizontal="center" vertical="top" wrapText="1"/>
    </xf>
    <xf numFmtId="0" fontId="12" fillId="0" borderId="45" xfId="0" applyNumberFormat="1" applyFont="1" applyFill="1" applyBorder="1" applyAlignment="1">
      <alignment horizontal="center" vertical="center" wrapText="1"/>
    </xf>
    <xf numFmtId="0" fontId="12" fillId="0" borderId="20" xfId="0" applyNumberFormat="1" applyFont="1" applyFill="1" applyBorder="1" applyAlignment="1">
      <alignment horizontal="center" vertical="center" wrapText="1"/>
    </xf>
    <xf numFmtId="0" fontId="12" fillId="0" borderId="26" xfId="0" applyNumberFormat="1" applyFont="1" applyFill="1" applyBorder="1" applyAlignment="1">
      <alignment horizontal="center" vertical="center" wrapText="1"/>
    </xf>
    <xf numFmtId="0" fontId="16" fillId="0" borderId="24" xfId="0" applyNumberFormat="1" applyFont="1" applyBorder="1" applyAlignment="1">
      <alignment horizontal="left" vertical="center" wrapText="1"/>
    </xf>
    <xf numFmtId="0" fontId="16" fillId="0" borderId="33" xfId="0" applyNumberFormat="1" applyFont="1" applyBorder="1" applyAlignment="1">
      <alignment horizontal="left" vertical="center" wrapText="1"/>
    </xf>
    <xf numFmtId="0" fontId="16" fillId="0" borderId="25" xfId="0" applyNumberFormat="1" applyFont="1" applyBorder="1" applyAlignment="1">
      <alignment horizontal="left" vertical="center" wrapText="1"/>
    </xf>
    <xf numFmtId="0" fontId="10" fillId="4" borderId="0" xfId="0" applyNumberFormat="1" applyFont="1" applyFill="1" applyBorder="1" applyAlignment="1">
      <alignment vertical="center" wrapText="1"/>
    </xf>
    <xf numFmtId="0" fontId="10" fillId="4" borderId="31" xfId="0" applyNumberFormat="1" applyFont="1" applyFill="1" applyBorder="1" applyAlignment="1">
      <alignment vertical="center" wrapText="1"/>
    </xf>
    <xf numFmtId="1" fontId="0" fillId="0" borderId="48" xfId="0" applyNumberFormat="1" applyFill="1" applyBorder="1" applyAlignment="1">
      <alignment horizontal="justify" vertical="center" wrapText="1"/>
    </xf>
    <xf numFmtId="1" fontId="0" fillId="0" borderId="18" xfId="0" applyNumberFormat="1" applyFont="1" applyFill="1" applyBorder="1" applyAlignment="1">
      <alignment horizontal="justify" vertical="center" wrapText="1"/>
    </xf>
    <xf numFmtId="1" fontId="0" fillId="0" borderId="39" xfId="0" applyNumberFormat="1" applyFont="1" applyFill="1" applyBorder="1" applyAlignment="1">
      <alignment horizontal="justify" vertical="center" wrapText="1"/>
    </xf>
    <xf numFmtId="1" fontId="0" fillId="0" borderId="49" xfId="0" applyNumberFormat="1" applyFont="1" applyFill="1" applyBorder="1" applyAlignment="1">
      <alignment horizontal="justify" vertical="center" wrapText="1"/>
    </xf>
    <xf numFmtId="1" fontId="0" fillId="0" borderId="37" xfId="0" applyNumberFormat="1" applyFont="1" applyFill="1" applyBorder="1" applyAlignment="1">
      <alignment horizontal="justify" vertical="center" wrapText="1"/>
    </xf>
    <xf numFmtId="1" fontId="0" fillId="0" borderId="38" xfId="0" applyNumberFormat="1" applyFont="1" applyFill="1" applyBorder="1" applyAlignment="1">
      <alignment horizontal="justify" vertical="center" wrapText="1"/>
    </xf>
    <xf numFmtId="1" fontId="0" fillId="5" borderId="48" xfId="0" applyNumberFormat="1" applyFill="1" applyBorder="1" applyAlignment="1">
      <alignment horizontal="justify" vertical="center" wrapText="1"/>
    </xf>
    <xf numFmtId="1" fontId="0" fillId="5" borderId="18" xfId="0" applyNumberFormat="1" applyFont="1" applyFill="1" applyBorder="1" applyAlignment="1">
      <alignment horizontal="justify" vertical="center" wrapText="1"/>
    </xf>
    <xf numFmtId="1" fontId="0" fillId="5" borderId="39" xfId="0" applyNumberFormat="1" applyFont="1" applyFill="1" applyBorder="1" applyAlignment="1">
      <alignment horizontal="justify" vertical="center" wrapText="1"/>
    </xf>
    <xf numFmtId="1" fontId="0" fillId="5" borderId="19" xfId="0" applyNumberFormat="1" applyFont="1" applyFill="1" applyBorder="1" applyAlignment="1">
      <alignment horizontal="justify" vertical="center" wrapText="1"/>
    </xf>
    <xf numFmtId="1" fontId="0" fillId="5" borderId="1" xfId="0" applyNumberFormat="1" applyFont="1" applyFill="1" applyBorder="1" applyAlignment="1">
      <alignment horizontal="justify" vertical="center" wrapText="1"/>
    </xf>
    <xf numFmtId="1" fontId="0" fillId="5" borderId="35" xfId="0" applyNumberFormat="1" applyFont="1" applyFill="1" applyBorder="1" applyAlignment="1">
      <alignment horizontal="justify" vertical="center" wrapText="1"/>
    </xf>
    <xf numFmtId="1" fontId="0" fillId="5" borderId="49" xfId="0" applyNumberFormat="1" applyFont="1" applyFill="1" applyBorder="1" applyAlignment="1">
      <alignment horizontal="justify" vertical="center" wrapText="1"/>
    </xf>
    <xf numFmtId="1" fontId="0" fillId="5" borderId="37" xfId="0" applyNumberFormat="1" applyFont="1" applyFill="1" applyBorder="1" applyAlignment="1">
      <alignment horizontal="justify" vertical="center" wrapText="1"/>
    </xf>
    <xf numFmtId="1" fontId="0" fillId="5" borderId="38" xfId="0" applyNumberFormat="1" applyFont="1" applyFill="1" applyBorder="1" applyAlignment="1">
      <alignment horizontal="justify" vertical="center" wrapText="1"/>
    </xf>
    <xf numFmtId="0" fontId="10" fillId="3" borderId="42" xfId="0" applyNumberFormat="1" applyFont="1" applyFill="1" applyBorder="1" applyAlignment="1">
      <alignment horizontal="center"/>
    </xf>
    <xf numFmtId="0" fontId="10" fillId="3" borderId="43" xfId="0" applyNumberFormat="1" applyFont="1" applyFill="1" applyBorder="1" applyAlignment="1">
      <alignment horizontal="center"/>
    </xf>
    <xf numFmtId="0" fontId="10" fillId="3" borderId="44" xfId="0" applyNumberFormat="1" applyFont="1" applyFill="1" applyBorder="1" applyAlignment="1">
      <alignment horizontal="center"/>
    </xf>
    <xf numFmtId="0" fontId="10" fillId="3" borderId="42" xfId="0" applyNumberFormat="1" applyFont="1" applyFill="1" applyBorder="1" applyAlignment="1">
      <alignment horizontal="left"/>
    </xf>
    <xf numFmtId="0" fontId="10" fillId="3" borderId="43" xfId="0" applyNumberFormat="1" applyFont="1" applyFill="1" applyBorder="1" applyAlignment="1">
      <alignment horizontal="left"/>
    </xf>
    <xf numFmtId="0" fontId="10" fillId="3" borderId="44" xfId="0" applyNumberFormat="1" applyFont="1" applyFill="1" applyBorder="1" applyAlignment="1">
      <alignment horizontal="left"/>
    </xf>
    <xf numFmtId="0" fontId="0" fillId="5" borderId="48" xfId="0" applyNumberFormat="1" applyFill="1" applyBorder="1" applyAlignment="1">
      <alignment horizontal="justify" vertical="center" wrapText="1"/>
    </xf>
    <xf numFmtId="0" fontId="0" fillId="5" borderId="18" xfId="0" applyNumberFormat="1" applyFont="1" applyFill="1" applyBorder="1" applyAlignment="1">
      <alignment horizontal="justify" vertical="center" wrapText="1"/>
    </xf>
    <xf numFmtId="0" fontId="0" fillId="5" borderId="39" xfId="0" applyNumberFormat="1" applyFont="1" applyFill="1" applyBorder="1" applyAlignment="1">
      <alignment horizontal="justify" vertical="center" wrapText="1"/>
    </xf>
    <xf numFmtId="0" fontId="0" fillId="5" borderId="19" xfId="0" applyNumberFormat="1" applyFont="1" applyFill="1" applyBorder="1" applyAlignment="1">
      <alignment horizontal="justify" vertical="center" wrapText="1"/>
    </xf>
    <xf numFmtId="0" fontId="0" fillId="5" borderId="1" xfId="0" applyNumberFormat="1" applyFont="1" applyFill="1" applyBorder="1" applyAlignment="1">
      <alignment horizontal="justify" vertical="center" wrapText="1"/>
    </xf>
    <xf numFmtId="0" fontId="0" fillId="5" borderId="35" xfId="0" applyNumberFormat="1" applyFont="1" applyFill="1" applyBorder="1" applyAlignment="1">
      <alignment horizontal="justify" vertical="center" wrapText="1"/>
    </xf>
    <xf numFmtId="0" fontId="0" fillId="5" borderId="49" xfId="0" applyNumberFormat="1" applyFont="1" applyFill="1" applyBorder="1" applyAlignment="1">
      <alignment horizontal="justify" vertical="center" wrapText="1"/>
    </xf>
    <xf numFmtId="0" fontId="0" fillId="5" borderId="37" xfId="0" applyNumberFormat="1" applyFont="1" applyFill="1" applyBorder="1" applyAlignment="1">
      <alignment horizontal="justify" vertical="center" wrapText="1"/>
    </xf>
    <xf numFmtId="0" fontId="0" fillId="5" borderId="38" xfId="0" applyNumberFormat="1" applyFont="1" applyFill="1" applyBorder="1" applyAlignment="1">
      <alignment horizontal="justify" vertical="center" wrapText="1"/>
    </xf>
    <xf numFmtId="0" fontId="16" fillId="0" borderId="24" xfId="0" applyNumberFormat="1" applyFont="1" applyFill="1" applyBorder="1" applyAlignment="1">
      <alignment horizontal="left" vertical="center" wrapText="1"/>
    </xf>
    <xf numFmtId="0" fontId="16" fillId="0" borderId="33" xfId="0" applyNumberFormat="1" applyFont="1" applyFill="1" applyBorder="1" applyAlignment="1">
      <alignment horizontal="left" vertical="center" wrapText="1"/>
    </xf>
    <xf numFmtId="0" fontId="16" fillId="0" borderId="25" xfId="0" applyNumberFormat="1" applyFont="1" applyFill="1" applyBorder="1" applyAlignment="1">
      <alignment horizontal="left" vertical="center" wrapText="1"/>
    </xf>
    <xf numFmtId="0" fontId="15" fillId="0" borderId="0" xfId="0" applyNumberFormat="1" applyFont="1" applyFill="1" applyBorder="1" applyAlignment="1">
      <alignment horizontal="left" vertical="center" wrapText="1"/>
    </xf>
    <xf numFmtId="1" fontId="0" fillId="5" borderId="18" xfId="0" applyNumberFormat="1" applyFill="1" applyBorder="1" applyAlignment="1">
      <alignment horizontal="justify" vertical="center" wrapText="1"/>
    </xf>
    <xf numFmtId="1" fontId="0" fillId="5" borderId="39" xfId="0" applyNumberFormat="1" applyFill="1" applyBorder="1" applyAlignment="1">
      <alignment horizontal="justify" vertical="center" wrapText="1"/>
    </xf>
    <xf numFmtId="1" fontId="0" fillId="5" borderId="19" xfId="0" applyNumberFormat="1" applyFill="1" applyBorder="1" applyAlignment="1">
      <alignment horizontal="justify" vertical="center" wrapText="1"/>
    </xf>
    <xf numFmtId="1" fontId="0" fillId="5" borderId="1" xfId="0" applyNumberFormat="1" applyFill="1" applyBorder="1" applyAlignment="1">
      <alignment horizontal="justify" vertical="center" wrapText="1"/>
    </xf>
    <xf numFmtId="1" fontId="0" fillId="5" borderId="35" xfId="0" applyNumberFormat="1" applyFill="1" applyBorder="1" applyAlignment="1">
      <alignment horizontal="justify" vertical="center" wrapText="1"/>
    </xf>
    <xf numFmtId="1" fontId="0" fillId="5" borderId="49" xfId="0" applyNumberFormat="1" applyFill="1" applyBorder="1" applyAlignment="1">
      <alignment horizontal="justify" vertical="center" wrapText="1"/>
    </xf>
    <xf numFmtId="1" fontId="0" fillId="5" borderId="37" xfId="0" applyNumberFormat="1" applyFill="1" applyBorder="1" applyAlignment="1">
      <alignment horizontal="justify" vertical="center" wrapText="1"/>
    </xf>
    <xf numFmtId="1" fontId="0" fillId="5" borderId="38" xfId="0" applyNumberFormat="1" applyFill="1" applyBorder="1" applyAlignment="1">
      <alignment horizontal="justify" vertical="center" wrapText="1"/>
    </xf>
    <xf numFmtId="0" fontId="0" fillId="0" borderId="19" xfId="0" applyNumberFormat="1" applyFill="1" applyBorder="1" applyAlignment="1">
      <alignment horizontal="justify" vertical="center" wrapText="1"/>
    </xf>
    <xf numFmtId="0" fontId="0" fillId="0" borderId="1" xfId="0" applyNumberFormat="1" applyFont="1" applyFill="1" applyBorder="1" applyAlignment="1">
      <alignment horizontal="justify" vertical="center" wrapText="1"/>
    </xf>
    <xf numFmtId="0" fontId="0" fillId="0" borderId="35" xfId="0" applyNumberFormat="1" applyFont="1" applyFill="1" applyBorder="1" applyAlignment="1">
      <alignment horizontal="justify" vertical="center" wrapText="1"/>
    </xf>
    <xf numFmtId="0" fontId="0" fillId="0" borderId="19" xfId="0" applyNumberFormat="1" applyFont="1" applyFill="1" applyBorder="1" applyAlignment="1">
      <alignment horizontal="justify" vertical="center" wrapText="1"/>
    </xf>
    <xf numFmtId="0" fontId="0" fillId="0" borderId="49" xfId="0" applyNumberFormat="1" applyFont="1" applyFill="1" applyBorder="1" applyAlignment="1">
      <alignment horizontal="justify" vertical="center" wrapText="1"/>
    </xf>
    <xf numFmtId="0" fontId="0" fillId="0" borderId="37" xfId="0" applyNumberFormat="1" applyFont="1" applyFill="1" applyBorder="1" applyAlignment="1">
      <alignment horizontal="justify" vertical="center" wrapText="1"/>
    </xf>
    <xf numFmtId="0" fontId="0" fillId="0" borderId="38" xfId="0" applyNumberFormat="1" applyFont="1" applyFill="1" applyBorder="1" applyAlignment="1">
      <alignment horizontal="justify" vertical="center" wrapText="1"/>
    </xf>
    <xf numFmtId="0" fontId="0" fillId="5" borderId="19" xfId="0" applyNumberFormat="1" applyFill="1" applyBorder="1" applyAlignment="1">
      <alignment horizontal="justify" vertical="center" wrapText="1"/>
    </xf>
    <xf numFmtId="0" fontId="0" fillId="0" borderId="4" xfId="0" applyNumberFormat="1" applyBorder="1" applyAlignment="1">
      <alignment horizontal="center"/>
    </xf>
    <xf numFmtId="0" fontId="0" fillId="0" borderId="21" xfId="0" applyNumberFormat="1" applyFont="1" applyBorder="1" applyAlignment="1">
      <alignment horizontal="center"/>
    </xf>
    <xf numFmtId="0" fontId="0" fillId="0" borderId="18" xfId="0" applyNumberFormat="1" applyFont="1" applyBorder="1" applyAlignment="1">
      <alignment horizontal="justify" vertical="center"/>
    </xf>
    <xf numFmtId="0" fontId="0" fillId="0" borderId="39" xfId="0" applyNumberFormat="1" applyFont="1" applyBorder="1" applyAlignment="1">
      <alignment horizontal="justify" vertical="center"/>
    </xf>
    <xf numFmtId="0" fontId="0" fillId="0" borderId="19" xfId="0" applyNumberFormat="1" applyFont="1" applyBorder="1" applyAlignment="1">
      <alignment horizontal="justify" vertical="center"/>
    </xf>
    <xf numFmtId="0" fontId="0" fillId="0" borderId="1" xfId="0" applyNumberFormat="1" applyFont="1" applyBorder="1" applyAlignment="1">
      <alignment horizontal="justify" vertical="center"/>
    </xf>
    <xf numFmtId="0" fontId="0" fillId="0" borderId="35" xfId="0" applyNumberFormat="1" applyFont="1" applyBorder="1" applyAlignment="1">
      <alignment horizontal="justify" vertical="center"/>
    </xf>
    <xf numFmtId="0" fontId="0" fillId="0" borderId="49" xfId="0" applyNumberFormat="1" applyFont="1" applyBorder="1" applyAlignment="1">
      <alignment horizontal="justify" vertical="center"/>
    </xf>
    <xf numFmtId="0" fontId="0" fillId="0" borderId="37" xfId="0" applyNumberFormat="1" applyFont="1" applyBorder="1" applyAlignment="1">
      <alignment horizontal="justify" vertical="center"/>
    </xf>
    <xf numFmtId="0" fontId="0" fillId="0" borderId="38" xfId="0" applyNumberFormat="1" applyFont="1" applyBorder="1" applyAlignment="1">
      <alignment horizontal="justify" vertical="center"/>
    </xf>
    <xf numFmtId="0" fontId="10" fillId="3" borderId="6" xfId="0" applyNumberFormat="1" applyFont="1" applyFill="1" applyBorder="1" applyAlignment="1">
      <alignment horizontal="center"/>
    </xf>
    <xf numFmtId="0" fontId="10" fillId="3" borderId="47" xfId="0" applyNumberFormat="1" applyFont="1" applyFill="1" applyBorder="1" applyAlignment="1">
      <alignment horizontal="center"/>
    </xf>
    <xf numFmtId="0" fontId="10" fillId="3" borderId="9" xfId="0" applyNumberFormat="1" applyFont="1" applyFill="1" applyBorder="1" applyAlignment="1">
      <alignment horizontal="center"/>
    </xf>
    <xf numFmtId="1" fontId="0" fillId="0" borderId="19" xfId="0" applyNumberFormat="1" applyFont="1" applyFill="1" applyBorder="1" applyAlignment="1">
      <alignment horizontal="justify" vertical="center" wrapText="1"/>
    </xf>
    <xf numFmtId="1" fontId="0" fillId="0" borderId="1" xfId="0" applyNumberFormat="1" applyFont="1" applyFill="1" applyBorder="1" applyAlignment="1">
      <alignment horizontal="justify" vertical="center" wrapText="1"/>
    </xf>
    <xf numFmtId="1" fontId="0" fillId="0" borderId="35" xfId="0" applyNumberFormat="1" applyFont="1" applyFill="1" applyBorder="1" applyAlignment="1">
      <alignment horizontal="justify" vertical="center" wrapText="1"/>
    </xf>
    <xf numFmtId="1" fontId="0" fillId="0" borderId="22" xfId="0" applyNumberFormat="1" applyFill="1" applyBorder="1" applyAlignment="1">
      <alignment horizontal="justify" vertical="center" wrapText="1"/>
    </xf>
    <xf numFmtId="1" fontId="0" fillId="0" borderId="2" xfId="0" applyNumberFormat="1" applyFont="1" applyFill="1" applyBorder="1" applyAlignment="1">
      <alignment horizontal="justify" vertical="center" wrapText="1"/>
    </xf>
    <xf numFmtId="1" fontId="0" fillId="0" borderId="3" xfId="0" applyNumberFormat="1" applyFont="1" applyFill="1" applyBorder="1" applyAlignment="1">
      <alignment horizontal="justify" vertical="center" wrapText="1"/>
    </xf>
    <xf numFmtId="1" fontId="0" fillId="0" borderId="4" xfId="0" applyNumberFormat="1" applyFont="1" applyFill="1" applyBorder="1" applyAlignment="1">
      <alignment horizontal="justify" vertical="center" wrapText="1"/>
    </xf>
    <xf numFmtId="1" fontId="0" fillId="0" borderId="0" xfId="0" applyNumberFormat="1" applyFont="1" applyFill="1" applyBorder="1" applyAlignment="1">
      <alignment horizontal="justify" vertical="center" wrapText="1"/>
    </xf>
    <xf numFmtId="1" fontId="0" fillId="0" borderId="21" xfId="0" applyNumberFormat="1" applyFont="1" applyFill="1" applyBorder="1" applyAlignment="1">
      <alignment horizontal="justify" vertical="center" wrapText="1"/>
    </xf>
    <xf numFmtId="1" fontId="0" fillId="0" borderId="13" xfId="0" applyNumberFormat="1" applyFont="1" applyFill="1" applyBorder="1" applyAlignment="1">
      <alignment horizontal="justify" vertical="center" wrapText="1"/>
    </xf>
    <xf numFmtId="1" fontId="0" fillId="0" borderId="23" xfId="0" applyNumberFormat="1" applyFont="1" applyFill="1" applyBorder="1" applyAlignment="1">
      <alignment horizontal="justify" vertical="center" wrapText="1"/>
    </xf>
    <xf numFmtId="1" fontId="0" fillId="0" borderId="16" xfId="0" applyNumberFormat="1" applyFont="1" applyFill="1" applyBorder="1" applyAlignment="1">
      <alignment horizontal="justify" vertical="center" wrapText="1"/>
    </xf>
    <xf numFmtId="0" fontId="40" fillId="0" borderId="0" xfId="0" applyNumberFormat="1" applyFont="1" applyFill="1" applyBorder="1" applyAlignment="1"/>
    <xf numFmtId="1" fontId="0" fillId="0" borderId="19" xfId="0" applyNumberFormat="1" applyFill="1" applyBorder="1" applyAlignment="1">
      <alignment horizontal="justify" vertical="center" wrapText="1"/>
    </xf>
    <xf numFmtId="0" fontId="10" fillId="4" borderId="24" xfId="0" applyNumberFormat="1" applyFont="1" applyFill="1" applyBorder="1" applyAlignment="1">
      <alignment horizontal="left" vertical="center" wrapText="1"/>
    </xf>
    <xf numFmtId="0" fontId="10" fillId="4" borderId="29" xfId="0" applyNumberFormat="1" applyFont="1" applyFill="1" applyBorder="1" applyAlignment="1">
      <alignment horizontal="left" vertical="center" wrapText="1"/>
    </xf>
    <xf numFmtId="0" fontId="10" fillId="4" borderId="28" xfId="0" applyNumberFormat="1" applyFont="1" applyFill="1" applyBorder="1" applyAlignment="1">
      <alignment horizontal="left" vertical="center" wrapText="1"/>
    </xf>
    <xf numFmtId="0" fontId="10" fillId="4" borderId="27" xfId="0" applyNumberFormat="1" applyFont="1" applyFill="1" applyBorder="1" applyAlignment="1">
      <alignment horizontal="left" vertical="center" wrapText="1"/>
    </xf>
    <xf numFmtId="1" fontId="4" fillId="0" borderId="48" xfId="0" applyNumberFormat="1" applyFont="1" applyFill="1" applyBorder="1" applyAlignment="1">
      <alignment horizontal="justify" vertical="center" wrapText="1"/>
    </xf>
    <xf numFmtId="0" fontId="10" fillId="4" borderId="26" xfId="0" applyNumberFormat="1" applyFont="1" applyFill="1" applyBorder="1" applyAlignment="1">
      <alignment vertical="center" wrapText="1"/>
    </xf>
    <xf numFmtId="0" fontId="10" fillId="4" borderId="28" xfId="0" applyNumberFormat="1" applyFont="1" applyFill="1" applyBorder="1" applyAlignment="1">
      <alignment vertical="center" wrapText="1"/>
    </xf>
    <xf numFmtId="0" fontId="10" fillId="4" borderId="20" xfId="0" applyNumberFormat="1" applyFont="1" applyFill="1" applyBorder="1" applyAlignment="1">
      <alignment vertical="center" wrapText="1"/>
    </xf>
    <xf numFmtId="1" fontId="4" fillId="0" borderId="22" xfId="0" applyNumberFormat="1" applyFont="1" applyFill="1" applyBorder="1" applyAlignment="1">
      <alignment horizontal="justify" vertical="center" wrapText="1"/>
    </xf>
    <xf numFmtId="0" fontId="7" fillId="3" borderId="42" xfId="0" applyNumberFormat="1" applyFont="1" applyFill="1" applyBorder="1" applyAlignment="1">
      <alignment horizontal="center"/>
    </xf>
    <xf numFmtId="0" fontId="7" fillId="3" borderId="43" xfId="0" applyNumberFormat="1" applyFont="1" applyFill="1" applyBorder="1" applyAlignment="1">
      <alignment horizontal="center"/>
    </xf>
    <xf numFmtId="0" fontId="7" fillId="3" borderId="44" xfId="0" applyNumberFormat="1" applyFont="1" applyFill="1" applyBorder="1" applyAlignment="1">
      <alignment horizontal="center"/>
    </xf>
    <xf numFmtId="0" fontId="16" fillId="0" borderId="24" xfId="0" applyNumberFormat="1" applyFont="1" applyFill="1" applyBorder="1" applyAlignment="1">
      <alignment vertical="center" wrapText="1"/>
    </xf>
    <xf numFmtId="0" fontId="16" fillId="0" borderId="33" xfId="0" applyNumberFormat="1" applyFont="1" applyFill="1" applyBorder="1" applyAlignment="1">
      <alignment vertical="center" wrapText="1"/>
    </xf>
    <xf numFmtId="0" fontId="16" fillId="0" borderId="25" xfId="0" applyNumberFormat="1" applyFont="1" applyFill="1" applyBorder="1" applyAlignment="1">
      <alignment vertical="center" wrapText="1"/>
    </xf>
    <xf numFmtId="0" fontId="10" fillId="4" borderId="26" xfId="0" applyNumberFormat="1" applyFont="1" applyFill="1" applyBorder="1" applyAlignment="1">
      <alignment horizontal="left" vertical="center" wrapText="1"/>
    </xf>
    <xf numFmtId="0" fontId="10" fillId="4" borderId="20" xfId="0" applyNumberFormat="1" applyFont="1" applyFill="1" applyBorder="1" applyAlignment="1">
      <alignment horizontal="left" vertical="center" wrapText="1"/>
    </xf>
    <xf numFmtId="0" fontId="0" fillId="0" borderId="0" xfId="0" applyNumberFormat="1" applyFont="1" applyFill="1" applyBorder="1" applyAlignment="1">
      <alignment horizontal="center" wrapText="1"/>
    </xf>
    <xf numFmtId="174" fontId="0" fillId="0" borderId="48" xfId="0" applyNumberFormat="1" applyFill="1" applyBorder="1" applyAlignment="1">
      <alignment horizontal="justify" vertical="center" wrapText="1"/>
    </xf>
    <xf numFmtId="174" fontId="0" fillId="0" borderId="18" xfId="0" applyNumberFormat="1" applyFont="1" applyFill="1" applyBorder="1" applyAlignment="1">
      <alignment horizontal="justify" vertical="center" wrapText="1"/>
    </xf>
    <xf numFmtId="174" fontId="0" fillId="0" borderId="39" xfId="0" applyNumberFormat="1" applyFont="1" applyFill="1" applyBorder="1" applyAlignment="1">
      <alignment horizontal="justify" vertical="center" wrapText="1"/>
    </xf>
    <xf numFmtId="174" fontId="0" fillId="0" borderId="19" xfId="0" applyNumberFormat="1" applyFont="1" applyFill="1" applyBorder="1" applyAlignment="1">
      <alignment horizontal="justify" vertical="center" wrapText="1"/>
    </xf>
    <xf numFmtId="174" fontId="0" fillId="0" borderId="1" xfId="0" applyNumberFormat="1" applyFont="1" applyFill="1" applyBorder="1" applyAlignment="1">
      <alignment horizontal="justify" vertical="center" wrapText="1"/>
    </xf>
    <xf numFmtId="174" fontId="0" fillId="0" borderId="35" xfId="0" applyNumberFormat="1" applyFont="1" applyFill="1" applyBorder="1" applyAlignment="1">
      <alignment horizontal="justify" vertical="center" wrapText="1"/>
    </xf>
    <xf numFmtId="174" fontId="0" fillId="0" borderId="49" xfId="0" applyNumberFormat="1" applyFont="1" applyFill="1" applyBorder="1" applyAlignment="1">
      <alignment horizontal="justify" vertical="center" wrapText="1"/>
    </xf>
    <xf numFmtId="174" fontId="0" fillId="0" borderId="37" xfId="0" applyNumberFormat="1" applyFont="1" applyFill="1" applyBorder="1" applyAlignment="1">
      <alignment horizontal="justify" vertical="center" wrapText="1"/>
    </xf>
    <xf numFmtId="174" fontId="0" fillId="0" borderId="38" xfId="0" applyNumberFormat="1" applyFont="1" applyFill="1" applyBorder="1" applyAlignment="1">
      <alignment horizontal="justify" vertical="center" wrapText="1"/>
    </xf>
    <xf numFmtId="0" fontId="10" fillId="4" borderId="0" xfId="0" applyNumberFormat="1" applyFont="1" applyFill="1" applyBorder="1" applyAlignment="1">
      <alignment horizontal="left" vertical="center" wrapText="1"/>
    </xf>
  </cellXfs>
  <cellStyles count="251">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Monit_LK_апрель2005" xfId="233"/>
    <cellStyle name="Обычный_RS_P3" xfId="234"/>
    <cellStyle name="Обычный_Sheet1" xfId="235"/>
    <cellStyle name="Обычный_КООС&gt;ср" xfId="236"/>
    <cellStyle name="Обычный_КТЛ &lt;1" xfId="237"/>
    <cellStyle name="Обычный_КТЛ&gt;1,5" xfId="238"/>
    <cellStyle name="Обычный_Лист1" xfId="239"/>
    <cellStyle name="Обычный_Прил_РС-Б2" xfId="240"/>
    <cellStyle name="Обычный_репр" xfId="241"/>
    <cellStyle name="Обычный_РП30" xfId="242"/>
    <cellStyle name="Обычный_РП5" xfId="243"/>
    <cellStyle name="Обычный_РС-1.1" xfId="244"/>
    <cellStyle name="Обычный_РС-2" xfId="245"/>
    <cellStyle name="Обычный_РС-В11" xfId="246"/>
    <cellStyle name="Обычный_РСК20" xfId="247"/>
    <cellStyle name="Обычный_РСК5" xfId="248"/>
    <cellStyle name="Обычный_Титульный" xfId="249"/>
    <cellStyle name="Обычный_УС&gt;0,5" xfId="2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s>
</file>

<file path=xl/charts/_rels/chart37.xml.rels><?xml version="1.0" encoding="UTF-8" standalone="yes"?>
<Relationships xmlns="http://schemas.openxmlformats.org/package/2006/relationships"><Relationship Id="rId1" Type="http://schemas.openxmlformats.org/officeDocument/2006/relationships/image" Target="../media/image1.jpeg"/></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1.jpeg"/></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1.jpeg"/></Relationships>
</file>

<file path=xl/charts/_rels/chart45.xml.rels><?xml version="1.0" encoding="UTF-8" standalone="yes"?>
<Relationships xmlns="http://schemas.openxmlformats.org/package/2006/relationships"><Relationship Id="rId1" Type="http://schemas.openxmlformats.org/officeDocument/2006/relationships/image" Target="../media/image2.jpeg"/></Relationships>
</file>

<file path=xl/charts/_rels/chart46.xml.rels><?xml version="1.0" encoding="UTF-8" standalone="yes"?>
<Relationships xmlns="http://schemas.openxmlformats.org/package/2006/relationships"><Relationship Id="rId1" Type="http://schemas.openxmlformats.org/officeDocument/2006/relationships/image" Target="../media/image3.jpeg"/></Relationships>
</file>

<file path=xl/charts/_rels/chart47.xml.rels><?xml version="1.0" encoding="UTF-8" standalone="yes"?>
<Relationships xmlns="http://schemas.openxmlformats.org/package/2006/relationships"><Relationship Id="rId1" Type="http://schemas.openxmlformats.org/officeDocument/2006/relationships/image" Target="../media/image1.jpeg"/></Relationships>
</file>

<file path=xl/charts/_rels/chart48.xml.rels><?xml version="1.0" encoding="UTF-8" standalone="yes"?>
<Relationships xmlns="http://schemas.openxmlformats.org/package/2006/relationships"><Relationship Id="rId1" Type="http://schemas.openxmlformats.org/officeDocument/2006/relationships/image" Target="../media/image2.jpeg"/></Relationships>
</file>

<file path=xl/charts/_rels/chart49.xml.rels><?xml version="1.0" encoding="UTF-8" standalone="yes"?>
<Relationships xmlns="http://schemas.openxmlformats.org/package/2006/relationships"><Relationship Id="rId1" Type="http://schemas.openxmlformats.org/officeDocument/2006/relationships/image" Target="../media/image3.jpeg"/></Relationships>
</file>

<file path=xl/charts/_rels/chart50.xml.rels><?xml version="1.0" encoding="UTF-8" standalone="yes"?>
<Relationships xmlns="http://schemas.openxmlformats.org/package/2006/relationships"><Relationship Id="rId1" Type="http://schemas.openxmlformats.org/officeDocument/2006/relationships/image" Target="../media/image1.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3.jpeg"/></Relationships>
</file>

<file path=xl/charts/_rels/chart53.xml.rels><?xml version="1.0" encoding="UTF-8" standalone="yes"?>
<Relationships xmlns="http://schemas.openxmlformats.org/package/2006/relationships"><Relationship Id="rId1" Type="http://schemas.openxmlformats.org/officeDocument/2006/relationships/image" Target="../media/image1.jpeg"/></Relationships>
</file>

<file path=xl/charts/_rels/chart54.xml.rels><?xml version="1.0" encoding="UTF-8" standalone="yes"?>
<Relationships xmlns="http://schemas.openxmlformats.org/package/2006/relationships"><Relationship Id="rId1" Type="http://schemas.openxmlformats.org/officeDocument/2006/relationships/image" Target="../media/image2.jpeg"/></Relationships>
</file>

<file path=xl/charts/_rels/chart55.xml.rels><?xml version="1.0" encoding="UTF-8" standalone="yes"?>
<Relationships xmlns="http://schemas.openxmlformats.org/package/2006/relationships"><Relationship Id="rId1" Type="http://schemas.openxmlformats.org/officeDocument/2006/relationships/image" Target="../media/image3.jpeg"/></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63-4B7E-BC75-66FBEFA8D4C2}"/>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63-4B7E-BC75-66FBEFA8D4C2}"/>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63-4B7E-BC75-66FBEFA8D4C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E463-4B7E-BC75-66FBEFA8D4C2}"/>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63-4B7E-BC75-66FBEFA8D4C2}"/>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63-4B7E-BC75-66FBEFA8D4C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E463-4B7E-BC75-66FBEFA8D4C2}"/>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63-4B7E-BC75-66FBEFA8D4C2}"/>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463-4B7E-BC75-66FBEFA8D4C2}"/>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463-4B7E-BC75-66FBEFA8D4C2}"/>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463-4B7E-BC75-66FBEFA8D4C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E463-4B7E-BC75-66FBEFA8D4C2}"/>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463-4B7E-BC75-66FBEFA8D4C2}"/>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463-4B7E-BC75-66FBEFA8D4C2}"/>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463-4B7E-BC75-66FBEFA8D4C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E463-4B7E-BC75-66FBEFA8D4C2}"/>
            </c:ext>
          </c:extLst>
        </c:ser>
        <c:dLbls>
          <c:showLegendKey val="0"/>
          <c:showVal val="0"/>
          <c:showCatName val="0"/>
          <c:showSerName val="0"/>
          <c:showPercent val="0"/>
          <c:showBubbleSize val="0"/>
        </c:dLbls>
        <c:marker val="1"/>
        <c:smooth val="0"/>
        <c:axId val="1764695120"/>
        <c:axId val="1"/>
      </c:lineChart>
      <c:catAx>
        <c:axId val="1764695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51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950920245398773"/>
          <c:y val="3.5714285714285712E-2"/>
        </c:manualLayout>
      </c:layout>
      <c:overlay val="0"/>
      <c:spPr>
        <a:noFill/>
        <a:ln w="25400">
          <a:noFill/>
        </a:ln>
      </c:spPr>
    </c:title>
    <c:autoTitleDeleted val="0"/>
    <c:plotArea>
      <c:layout>
        <c:manualLayout>
          <c:layoutTarget val="inner"/>
          <c:xMode val="edge"/>
          <c:yMode val="edge"/>
          <c:x val="8.895705521472394E-2"/>
          <c:y val="0.25"/>
          <c:w val="0.88957055214723912"/>
          <c:h val="0.57142857142857162"/>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5-401F-B16B-E413079CFCE8}"/>
                </c:ext>
              </c:extLst>
            </c:dLbl>
            <c:dLbl>
              <c:idx val="1"/>
              <c:layout>
                <c:manualLayout>
                  <c:x val="-8.1996365838885546E-2"/>
                  <c:y val="-8.72828480332575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5-401F-B16B-E413079CFCE8}"/>
                </c:ext>
              </c:extLst>
            </c:dLbl>
            <c:dLbl>
              <c:idx val="2"/>
              <c:layout>
                <c:manualLayout>
                  <c:x val="-7.4413623551307623E-2"/>
                  <c:y val="-8.78520819344224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85-401F-B16B-E413079CFCE8}"/>
                </c:ext>
              </c:extLst>
            </c:dLbl>
            <c:dLbl>
              <c:idx val="3"/>
              <c:layout>
                <c:manualLayout>
                  <c:x val="-8.0320435405696999E-2"/>
                  <c:y val="-6.926584176977877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5-401F-B16B-E413079CFCE8}"/>
                </c:ext>
              </c:extLst>
            </c:dLbl>
            <c:dLbl>
              <c:idx val="4"/>
              <c:layout>
                <c:manualLayout>
                  <c:x val="-3.6677020876977551E-2"/>
                  <c:y val="-9.934576969825081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5-401F-B16B-E413079CFCE8}"/>
                </c:ext>
              </c:extLst>
            </c:dLbl>
            <c:dLbl>
              <c:idx val="5"/>
              <c:layout>
                <c:manualLayout>
                  <c:xMode val="edge"/>
                  <c:yMode val="edge"/>
                  <c:x val="0.70769337093355522"/>
                  <c:y val="0.2374109059229790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85-401F-B16B-E413079CFCE8}"/>
                </c:ext>
              </c:extLst>
            </c:dLbl>
            <c:dLbl>
              <c:idx val="6"/>
              <c:layout>
                <c:manualLayout>
                  <c:xMode val="edge"/>
                  <c:yMode val="edge"/>
                  <c:x val="0.8615397559191047"/>
                  <c:y val="0.2877707950581573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85-401F-B16B-E413079CFCE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2009-4</c:v>
                </c:pt>
                <c:pt idx="1">
                  <c:v>2010-1</c:v>
                </c:pt>
                <c:pt idx="2">
                  <c:v>2010-2</c:v>
                </c:pt>
                <c:pt idx="3">
                  <c:v>2010-3</c:v>
                </c:pt>
                <c:pt idx="4">
                  <c:v>2010-4 күту.</c:v>
                </c:pt>
              </c:strCache>
            </c:strRef>
          </c:cat>
          <c:val>
            <c:numRef>
              <c:f>'1 Бөлім'!$C$51:$G$51</c:f>
              <c:numCache>
                <c:formatCode>0.0</c:formatCode>
                <c:ptCount val="5"/>
                <c:pt idx="0">
                  <c:v>68.825000000000003</c:v>
                </c:pt>
                <c:pt idx="1">
                  <c:v>68.739999999999995</c:v>
                </c:pt>
                <c:pt idx="2">
                  <c:v>67.510000000000005</c:v>
                </c:pt>
                <c:pt idx="3">
                  <c:v>70.504999999999995</c:v>
                </c:pt>
                <c:pt idx="4">
                  <c:v>65.314999999999998</c:v>
                </c:pt>
              </c:numCache>
            </c:numRef>
          </c:val>
          <c:smooth val="1"/>
          <c:extLst>
            <c:ext xmlns:c16="http://schemas.microsoft.com/office/drawing/2014/chart" uri="{C3380CC4-5D6E-409C-BE32-E72D297353CC}">
              <c16:uniqueId val="{00000007-B985-401F-B16B-E413079CFCE8}"/>
            </c:ext>
          </c:extLst>
        </c:ser>
        <c:dLbls>
          <c:showLegendKey val="0"/>
          <c:showVal val="0"/>
          <c:showCatName val="0"/>
          <c:showSerName val="0"/>
          <c:showPercent val="0"/>
          <c:showBubbleSize val="0"/>
        </c:dLbls>
        <c:marker val="1"/>
        <c:smooth val="0"/>
        <c:axId val="1755378656"/>
        <c:axId val="1"/>
      </c:lineChart>
      <c:catAx>
        <c:axId val="1755378656"/>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86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4778726012541843"/>
          <c:y val="3.51944643283226E-2"/>
        </c:manualLayout>
      </c:layout>
      <c:overlay val="0"/>
      <c:spPr>
        <a:noFill/>
        <a:ln w="25400">
          <a:noFill/>
        </a:ln>
      </c:spPr>
    </c:title>
    <c:autoTitleDeleted val="0"/>
    <c:plotArea>
      <c:layout>
        <c:manualLayout>
          <c:layoutTarget val="inner"/>
          <c:xMode val="edge"/>
          <c:yMode val="edge"/>
          <c:x val="9.2537313432835847E-2"/>
          <c:y val="0.25876371222827915"/>
          <c:w val="0.81194029850746263"/>
          <c:h val="0.41629315566323427"/>
        </c:manualLayout>
      </c:layout>
      <c:lineChart>
        <c:grouping val="standard"/>
        <c:varyColors val="0"/>
        <c:ser>
          <c:idx val="5"/>
          <c:order val="0"/>
          <c:tx>
            <c:strRef>
              <c:f>'1 Бөлім'!$I$9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6.6776162803227374E-2"/>
                  <c:y val="-6.27855426112577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93-4E20-B955-9DFDD2254991}"/>
                </c:ext>
              </c:extLst>
            </c:dLbl>
            <c:dLbl>
              <c:idx val="1"/>
              <c:layout>
                <c:manualLayout>
                  <c:x val="-4.9523161565246644E-2"/>
                  <c:y val="-5.824487164304007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93-4E20-B955-9DFDD2254991}"/>
                </c:ext>
              </c:extLst>
            </c:dLbl>
            <c:dLbl>
              <c:idx val="2"/>
              <c:layout>
                <c:manualLayout>
                  <c:x val="-3.8258193033385957E-2"/>
                  <c:y val="-5.040403202984099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93-4E20-B955-9DFDD2254991}"/>
                </c:ext>
              </c:extLst>
            </c:dLbl>
            <c:dLbl>
              <c:idx val="3"/>
              <c:layout>
                <c:manualLayout>
                  <c:x val="-4.196330626682529E-2"/>
                  <c:y val="-5.62101663956771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93-4E20-B955-9DFDD2254991}"/>
                </c:ext>
              </c:extLst>
            </c:dLbl>
            <c:dLbl>
              <c:idx val="4"/>
              <c:layout>
                <c:manualLayout>
                  <c:x val="-6.7462069104843921E-3"/>
                  <c:y val="-6.34386222031668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93-4E20-B955-9DFDD2254991}"/>
                </c:ext>
              </c:extLst>
            </c:dLbl>
            <c:dLbl>
              <c:idx val="5"/>
              <c:layout>
                <c:manualLayout>
                  <c:xMode val="edge"/>
                  <c:yMode val="edge"/>
                  <c:x val="0.97910447761194064"/>
                  <c:y val="0.23529561948286676"/>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93-4E20-B955-9DFDD2254991}"/>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693-4E20-B955-9DFDD225499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Бөлім'!$J$5:$N$5</c:f>
              <c:strCache>
                <c:ptCount val="5"/>
                <c:pt idx="0">
                  <c:v>2009-4</c:v>
                </c:pt>
                <c:pt idx="1">
                  <c:v>2010-1</c:v>
                </c:pt>
                <c:pt idx="2">
                  <c:v>2010-2</c:v>
                </c:pt>
                <c:pt idx="3">
                  <c:v>2010-3</c:v>
                </c:pt>
                <c:pt idx="4">
                  <c:v>2010-4 күту.</c:v>
                </c:pt>
              </c:strCache>
            </c:strRef>
          </c:cat>
          <c:val>
            <c:numRef>
              <c:f>'1 Бөлім'!$J$9:$N$9</c:f>
              <c:numCache>
                <c:formatCode>0.0</c:formatCode>
                <c:ptCount val="5"/>
                <c:pt idx="0">
                  <c:v>53.384999999999998</c:v>
                </c:pt>
                <c:pt idx="1">
                  <c:v>46.225000000000001</c:v>
                </c:pt>
                <c:pt idx="2">
                  <c:v>57.085000000000001</c:v>
                </c:pt>
                <c:pt idx="3">
                  <c:v>52.454999999999998</c:v>
                </c:pt>
                <c:pt idx="4">
                  <c:v>52.87</c:v>
                </c:pt>
              </c:numCache>
            </c:numRef>
          </c:val>
          <c:smooth val="1"/>
          <c:extLst>
            <c:ext xmlns:c16="http://schemas.microsoft.com/office/drawing/2014/chart" uri="{C3380CC4-5D6E-409C-BE32-E72D297353CC}">
              <c16:uniqueId val="{00000007-F693-4E20-B955-9DFDD2254991}"/>
            </c:ext>
          </c:extLst>
        </c:ser>
        <c:dLbls>
          <c:showLegendKey val="0"/>
          <c:showVal val="0"/>
          <c:showCatName val="0"/>
          <c:showSerName val="0"/>
          <c:showPercent val="0"/>
          <c:showBubbleSize val="0"/>
        </c:dLbls>
        <c:marker val="1"/>
        <c:smooth val="0"/>
        <c:axId val="1755381856"/>
        <c:axId val="1"/>
      </c:lineChart>
      <c:catAx>
        <c:axId val="17553818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18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419979034152263"/>
          <c:y val="2.1038817516231523E-3"/>
        </c:manualLayout>
      </c:layout>
      <c:overlay val="0"/>
      <c:spPr>
        <a:noFill/>
        <a:ln w="25400">
          <a:noFill/>
        </a:ln>
      </c:spPr>
    </c:title>
    <c:autoTitleDeleted val="0"/>
    <c:plotArea>
      <c:layout>
        <c:manualLayout>
          <c:layoutTarget val="inner"/>
          <c:xMode val="edge"/>
          <c:yMode val="edge"/>
          <c:x val="0.10465804387064231"/>
          <c:y val="0.29592026486885237"/>
          <c:w val="0.88718576844561081"/>
          <c:h val="0.37276516905974993"/>
        </c:manualLayout>
      </c:layout>
      <c:lineChart>
        <c:grouping val="standard"/>
        <c:varyColors val="0"/>
        <c:ser>
          <c:idx val="5"/>
          <c:order val="0"/>
          <c:tx>
            <c:strRef>
              <c:f>'1 Бөлім'!$I$33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2275221594876458E-2"/>
                  <c:y val="-6.91131371736427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42-45F7-84F1-7758D7C8C2CA}"/>
                </c:ext>
              </c:extLst>
            </c:dLbl>
            <c:dLbl>
              <c:idx val="1"/>
              <c:layout>
                <c:manualLayout>
                  <c:x val="-6.2941997115225481E-2"/>
                  <c:y val="-8.080970270873004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42-45F7-84F1-7758D7C8C2CA}"/>
                </c:ext>
              </c:extLst>
            </c:dLbl>
            <c:dLbl>
              <c:idx val="2"/>
              <c:layout>
                <c:manualLayout>
                  <c:x val="-6.8769977896261728E-2"/>
                  <c:y val="-5.68531565133305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42-45F7-84F1-7758D7C8C2CA}"/>
                </c:ext>
              </c:extLst>
            </c:dLbl>
            <c:dLbl>
              <c:idx val="3"/>
              <c:layout>
                <c:manualLayout>
                  <c:x val="-6.2184704389428809E-2"/>
                  <c:y val="-9.58125332372669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42-45F7-84F1-7758D7C8C2CA}"/>
                </c:ext>
              </c:extLst>
            </c:dLbl>
            <c:dLbl>
              <c:idx val="4"/>
              <c:layout>
                <c:manualLayout>
                  <c:x val="-2.7184633246259589E-2"/>
                  <c:y val="-5.51360685177510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42-45F7-84F1-7758D7C8C2CA}"/>
                </c:ext>
              </c:extLst>
            </c:dLbl>
            <c:dLbl>
              <c:idx val="5"/>
              <c:layout>
                <c:manualLayout>
                  <c:xMode val="edge"/>
                  <c:yMode val="edge"/>
                  <c:x val="0.8006054106362942"/>
                  <c:y val="0.188811188811191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42-45F7-84F1-7758D7C8C2CA}"/>
                </c:ext>
              </c:extLst>
            </c:dLbl>
            <c:dLbl>
              <c:idx val="6"/>
              <c:layout>
                <c:manualLayout>
                  <c:xMode val="edge"/>
                  <c:yMode val="edge"/>
                  <c:x val="0.96374764525651546"/>
                  <c:y val="0.2027972027972053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42-45F7-84F1-7758D7C8C2C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Бөлім'!$J$29:$N$29</c:f>
              <c:strCache>
                <c:ptCount val="5"/>
                <c:pt idx="0">
                  <c:v>2009-4</c:v>
                </c:pt>
                <c:pt idx="1">
                  <c:v>2010-1</c:v>
                </c:pt>
                <c:pt idx="2">
                  <c:v>2010-2</c:v>
                </c:pt>
                <c:pt idx="3">
                  <c:v>2010-3</c:v>
                </c:pt>
                <c:pt idx="4">
                  <c:v>2010-4 күту.</c:v>
                </c:pt>
              </c:strCache>
            </c:strRef>
          </c:cat>
          <c:val>
            <c:numRef>
              <c:f>'1 Бөлім'!$J$33:$N$33</c:f>
              <c:numCache>
                <c:formatCode>0.0</c:formatCode>
                <c:ptCount val="5"/>
                <c:pt idx="0">
                  <c:v>61.865000000000002</c:v>
                </c:pt>
                <c:pt idx="1">
                  <c:v>61.34</c:v>
                </c:pt>
                <c:pt idx="2">
                  <c:v>55.414999999999999</c:v>
                </c:pt>
                <c:pt idx="3">
                  <c:v>59.835000000000001</c:v>
                </c:pt>
                <c:pt idx="4">
                  <c:v>59.835000000000001</c:v>
                </c:pt>
              </c:numCache>
            </c:numRef>
          </c:val>
          <c:smooth val="1"/>
          <c:extLst>
            <c:ext xmlns:c16="http://schemas.microsoft.com/office/drawing/2014/chart" uri="{C3380CC4-5D6E-409C-BE32-E72D297353CC}">
              <c16:uniqueId val="{00000007-4242-45F7-84F1-7758D7C8C2CA}"/>
            </c:ext>
          </c:extLst>
        </c:ser>
        <c:dLbls>
          <c:showLegendKey val="0"/>
          <c:showVal val="0"/>
          <c:showCatName val="0"/>
          <c:showSerName val="0"/>
          <c:showPercent val="0"/>
          <c:showBubbleSize val="0"/>
        </c:dLbls>
        <c:marker val="1"/>
        <c:smooth val="0"/>
        <c:axId val="1755382256"/>
        <c:axId val="1"/>
      </c:lineChart>
      <c:catAx>
        <c:axId val="17553822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22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825880999109346"/>
          <c:y val="9.9775297871938676E-4"/>
        </c:manualLayout>
      </c:layout>
      <c:overlay val="0"/>
      <c:spPr>
        <a:noFill/>
        <a:ln w="25400">
          <a:noFill/>
        </a:ln>
      </c:spPr>
    </c:title>
    <c:autoTitleDeleted val="0"/>
    <c:plotArea>
      <c:layout>
        <c:manualLayout>
          <c:layoutTarget val="inner"/>
          <c:xMode val="edge"/>
          <c:yMode val="edge"/>
          <c:x val="9.3093366100571603E-2"/>
          <c:y val="0.18705101678780067"/>
          <c:w val="0.87687944843119059"/>
          <c:h val="0.65467855875730241"/>
        </c:manualLayout>
      </c:layout>
      <c:lineChart>
        <c:grouping val="standard"/>
        <c:varyColors val="0"/>
        <c:ser>
          <c:idx val="5"/>
          <c:order val="0"/>
          <c:tx>
            <c:strRef>
              <c:f>'1 Бөлім'!$I$51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4751988091040883E-2"/>
                  <c:y val="7.76775200397247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01-4F7E-A385-74B868D80AE6}"/>
                </c:ext>
              </c:extLst>
            </c:dLbl>
            <c:dLbl>
              <c:idx val="1"/>
              <c:layout>
                <c:manualLayout>
                  <c:x val="-7.0482861284130532E-2"/>
                  <c:y val="7.87295169184933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01-4F7E-A385-74B868D80AE6}"/>
                </c:ext>
              </c:extLst>
            </c:dLbl>
            <c:dLbl>
              <c:idx val="2"/>
              <c:layout>
                <c:manualLayout>
                  <c:x val="-6.25226622791554E-2"/>
                  <c:y val="6.88685535929630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01-4F7E-A385-74B868D80AE6}"/>
                </c:ext>
              </c:extLst>
            </c:dLbl>
            <c:dLbl>
              <c:idx val="3"/>
              <c:layout>
                <c:manualLayout>
                  <c:x val="-8.2836185038520443E-2"/>
                  <c:y val="9.578716125501825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01-4F7E-A385-74B868D80AE6}"/>
                </c:ext>
              </c:extLst>
            </c:dLbl>
            <c:dLbl>
              <c:idx val="4"/>
              <c:layout>
                <c:manualLayout>
                  <c:x val="-2.952544364790222E-2"/>
                  <c:y val="7.260126268000281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01-4F7E-A385-74B868D80AE6}"/>
                </c:ext>
              </c:extLst>
            </c:dLbl>
            <c:dLbl>
              <c:idx val="5"/>
              <c:layout>
                <c:manualLayout>
                  <c:xMode val="edge"/>
                  <c:yMode val="edge"/>
                  <c:x val="0.90634574789013511"/>
                  <c:y val="0.195653558463247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01-4F7E-A385-74B868D80AE6}"/>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01-4F7E-A385-74B868D80AE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Бөлім'!$J$47:$N$47</c:f>
              <c:strCache>
                <c:ptCount val="5"/>
                <c:pt idx="0">
                  <c:v>2009-4</c:v>
                </c:pt>
                <c:pt idx="1">
                  <c:v>2010-1</c:v>
                </c:pt>
                <c:pt idx="2">
                  <c:v>2010-2</c:v>
                </c:pt>
                <c:pt idx="3">
                  <c:v>2010-3</c:v>
                </c:pt>
                <c:pt idx="4">
                  <c:v>2010-4 күту.</c:v>
                </c:pt>
              </c:strCache>
            </c:strRef>
          </c:cat>
          <c:val>
            <c:numRef>
              <c:f>'1 Бөлім'!$J$51:$N$51</c:f>
              <c:numCache>
                <c:formatCode>0.0</c:formatCode>
                <c:ptCount val="5"/>
                <c:pt idx="0">
                  <c:v>74.155000000000001</c:v>
                </c:pt>
                <c:pt idx="1">
                  <c:v>72.27</c:v>
                </c:pt>
                <c:pt idx="2">
                  <c:v>70.83</c:v>
                </c:pt>
                <c:pt idx="3">
                  <c:v>67.625</c:v>
                </c:pt>
                <c:pt idx="4">
                  <c:v>64.344999999999999</c:v>
                </c:pt>
              </c:numCache>
            </c:numRef>
          </c:val>
          <c:smooth val="1"/>
          <c:extLst>
            <c:ext xmlns:c16="http://schemas.microsoft.com/office/drawing/2014/chart" uri="{C3380CC4-5D6E-409C-BE32-E72D297353CC}">
              <c16:uniqueId val="{00000007-6201-4F7E-A385-74B868D80AE6}"/>
            </c:ext>
          </c:extLst>
        </c:ser>
        <c:dLbls>
          <c:showLegendKey val="0"/>
          <c:showVal val="0"/>
          <c:showCatName val="0"/>
          <c:showSerName val="0"/>
          <c:showPercent val="0"/>
          <c:showBubbleSize val="0"/>
        </c:dLbls>
        <c:marker val="1"/>
        <c:smooth val="0"/>
        <c:axId val="1755382656"/>
        <c:axId val="1"/>
      </c:lineChart>
      <c:catAx>
        <c:axId val="1755382656"/>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26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350343865244695"/>
          <c:y val="2.6481235300132938E-2"/>
        </c:manualLayout>
      </c:layout>
      <c:overlay val="0"/>
      <c:spPr>
        <a:noFill/>
        <a:ln w="25400">
          <a:noFill/>
        </a:ln>
      </c:spPr>
    </c:title>
    <c:autoTitleDeleted val="0"/>
    <c:plotArea>
      <c:layout>
        <c:manualLayout>
          <c:layoutTarget val="inner"/>
          <c:xMode val="edge"/>
          <c:yMode val="edge"/>
          <c:x val="9.1482649842271266E-2"/>
          <c:y val="0.27002760138853615"/>
          <c:w val="0.85488958990536268"/>
          <c:h val="0.40293285919905186"/>
        </c:manualLayout>
      </c:layout>
      <c:lineChart>
        <c:grouping val="standard"/>
        <c:varyColors val="0"/>
        <c:ser>
          <c:idx val="5"/>
          <c:order val="0"/>
          <c:tx>
            <c:strRef>
              <c:f>'1 Бөлім'!$P$9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6072421623393958E-2"/>
                  <c:y val="-6.75598444032476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D8-477D-83D8-238E7359574D}"/>
                </c:ext>
              </c:extLst>
            </c:dLbl>
            <c:dLbl>
              <c:idx val="1"/>
              <c:layout>
                <c:manualLayout>
                  <c:x val="-8.9328749058298768E-2"/>
                  <c:y val="0.10594044943609791"/>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D8-477D-83D8-238E7359574D}"/>
                </c:ext>
              </c:extLst>
            </c:dLbl>
            <c:dLbl>
              <c:idx val="2"/>
              <c:layout>
                <c:manualLayout>
                  <c:x val="-7.0432811293044795E-2"/>
                  <c:y val="-7.468709259642537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D8-477D-83D8-238E7359574D}"/>
                </c:ext>
              </c:extLst>
            </c:dLbl>
            <c:dLbl>
              <c:idx val="3"/>
              <c:layout>
                <c:manualLayout>
                  <c:x val="-6.7359682787224623E-2"/>
                  <c:y val="-7.45472755723094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D8-477D-83D8-238E7359574D}"/>
                </c:ext>
              </c:extLst>
            </c:dLbl>
            <c:dLbl>
              <c:idx val="4"/>
              <c:layout>
                <c:manualLayout>
                  <c:x val="-1.5990206689814247E-2"/>
                  <c:y val="-5.29702625138064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D8-477D-83D8-238E7359574D}"/>
                </c:ext>
              </c:extLst>
            </c:dLbl>
            <c:dLbl>
              <c:idx val="5"/>
              <c:layout>
                <c:manualLayout>
                  <c:xMode val="edge"/>
                  <c:yMode val="edge"/>
                  <c:x val="0.82965299684542582"/>
                  <c:y val="0.3529434292243003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D8-477D-83D8-238E7359574D}"/>
                </c:ext>
              </c:extLst>
            </c:dLbl>
            <c:dLbl>
              <c:idx val="6"/>
              <c:layout>
                <c:manualLayout>
                  <c:xMode val="edge"/>
                  <c:yMode val="edge"/>
                  <c:x val="0.98107255520504277"/>
                  <c:y val="0.169935725182070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D8-477D-83D8-238E7359574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Бөлім'!$Q$5:$U$5</c:f>
              <c:strCache>
                <c:ptCount val="5"/>
                <c:pt idx="0">
                  <c:v>2009-4</c:v>
                </c:pt>
                <c:pt idx="1">
                  <c:v>2010-1</c:v>
                </c:pt>
                <c:pt idx="2">
                  <c:v>2010-2</c:v>
                </c:pt>
                <c:pt idx="3">
                  <c:v>2010-3</c:v>
                </c:pt>
                <c:pt idx="4">
                  <c:v>2010-4 күту.</c:v>
                </c:pt>
              </c:strCache>
            </c:strRef>
          </c:cat>
          <c:val>
            <c:numRef>
              <c:f>'1 Бөлім'!$Q$9:$U$9</c:f>
              <c:numCache>
                <c:formatCode>0.0</c:formatCode>
                <c:ptCount val="5"/>
                <c:pt idx="0">
                  <c:v>44.335000000000001</c:v>
                </c:pt>
                <c:pt idx="1">
                  <c:v>42.22</c:v>
                </c:pt>
                <c:pt idx="2">
                  <c:v>56.52</c:v>
                </c:pt>
                <c:pt idx="3">
                  <c:v>54.6</c:v>
                </c:pt>
                <c:pt idx="4">
                  <c:v>51.585000000000001</c:v>
                </c:pt>
              </c:numCache>
            </c:numRef>
          </c:val>
          <c:smooth val="1"/>
          <c:extLst>
            <c:ext xmlns:c16="http://schemas.microsoft.com/office/drawing/2014/chart" uri="{C3380CC4-5D6E-409C-BE32-E72D297353CC}">
              <c16:uniqueId val="{00000007-62D8-477D-83D8-238E7359574D}"/>
            </c:ext>
          </c:extLst>
        </c:ser>
        <c:dLbls>
          <c:showLegendKey val="0"/>
          <c:showVal val="0"/>
          <c:showCatName val="0"/>
          <c:showSerName val="0"/>
          <c:showPercent val="0"/>
          <c:showBubbleSize val="0"/>
        </c:dLbls>
        <c:marker val="1"/>
        <c:smooth val="0"/>
        <c:axId val="1755383056"/>
        <c:axId val="1"/>
      </c:lineChart>
      <c:catAx>
        <c:axId val="17553830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30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08222864546995"/>
          <c:y val="3.2808398950131233E-3"/>
        </c:manualLayout>
      </c:layout>
      <c:overlay val="0"/>
      <c:spPr>
        <a:noFill/>
        <a:ln w="25400">
          <a:noFill/>
        </a:ln>
      </c:spPr>
    </c:title>
    <c:autoTitleDeleted val="0"/>
    <c:plotArea>
      <c:layout>
        <c:manualLayout>
          <c:layoutTarget val="inner"/>
          <c:xMode val="edge"/>
          <c:yMode val="edge"/>
          <c:x val="0.11028838167380975"/>
          <c:y val="0.28239220097487822"/>
          <c:w val="0.8897116183261905"/>
          <c:h val="0.38411357671200197"/>
        </c:manualLayout>
      </c:layout>
      <c:lineChart>
        <c:grouping val="standard"/>
        <c:varyColors val="0"/>
        <c:ser>
          <c:idx val="5"/>
          <c:order val="0"/>
          <c:tx>
            <c:strRef>
              <c:f>'1 Бөлім'!$P$33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955459711095172E-2"/>
                  <c:y val="-8.896532670258328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E2-4B5B-A747-B18D7352FDBF}"/>
                </c:ext>
              </c:extLst>
            </c:dLbl>
            <c:dLbl>
              <c:idx val="1"/>
              <c:layout>
                <c:manualLayout>
                  <c:x val="-9.6835443037974658E-2"/>
                  <c:y val="-8.46539577289680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E2-4B5B-A747-B18D7352FDBF}"/>
                </c:ext>
              </c:extLst>
            </c:dLbl>
            <c:dLbl>
              <c:idx val="2"/>
              <c:layout>
                <c:manualLayout>
                  <c:x val="-6.5401176118807927E-2"/>
                  <c:y val="-9.7772482387070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E2-4B5B-A747-B18D7352FDBF}"/>
                </c:ext>
              </c:extLst>
            </c:dLbl>
            <c:dLbl>
              <c:idx val="3"/>
              <c:layout>
                <c:manualLayout>
                  <c:x val="-8.3544636034419681E-2"/>
                  <c:y val="-9.581295759082744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E2-4B5B-A747-B18D7352FDBF}"/>
                </c:ext>
              </c:extLst>
            </c:dLbl>
            <c:dLbl>
              <c:idx val="4"/>
              <c:layout>
                <c:manualLayout>
                  <c:x val="-1.282567527160371E-2"/>
                  <c:y val="-8.150987705484184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E2-4B5B-A747-B18D7352FDBF}"/>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E2-4B5B-A747-B18D7352FDBF}"/>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E2-4B5B-A747-B18D7352FDB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Бөлім'!$Q$29:$U$29</c:f>
              <c:strCache>
                <c:ptCount val="5"/>
                <c:pt idx="0">
                  <c:v>2009-4</c:v>
                </c:pt>
                <c:pt idx="1">
                  <c:v>2010-1</c:v>
                </c:pt>
                <c:pt idx="2">
                  <c:v>2010-2</c:v>
                </c:pt>
                <c:pt idx="3">
                  <c:v>2010-3</c:v>
                </c:pt>
                <c:pt idx="4">
                  <c:v>2010-4 күту.</c:v>
                </c:pt>
              </c:strCache>
            </c:strRef>
          </c:cat>
          <c:val>
            <c:numRef>
              <c:f>'1 Бөлім'!$Q$33:$U$33</c:f>
              <c:numCache>
                <c:formatCode>0.0</c:formatCode>
                <c:ptCount val="5"/>
                <c:pt idx="0">
                  <c:v>50.634999999999998</c:v>
                </c:pt>
                <c:pt idx="1">
                  <c:v>54.12</c:v>
                </c:pt>
                <c:pt idx="2">
                  <c:v>54.64</c:v>
                </c:pt>
                <c:pt idx="3">
                  <c:v>60.25</c:v>
                </c:pt>
                <c:pt idx="4">
                  <c:v>60.33</c:v>
                </c:pt>
              </c:numCache>
            </c:numRef>
          </c:val>
          <c:smooth val="1"/>
          <c:extLst>
            <c:ext xmlns:c16="http://schemas.microsoft.com/office/drawing/2014/chart" uri="{C3380CC4-5D6E-409C-BE32-E72D297353CC}">
              <c16:uniqueId val="{00000007-79E2-4B5B-A747-B18D7352FDBF}"/>
            </c:ext>
          </c:extLst>
        </c:ser>
        <c:dLbls>
          <c:showLegendKey val="0"/>
          <c:showVal val="0"/>
          <c:showCatName val="0"/>
          <c:showSerName val="0"/>
          <c:showPercent val="0"/>
          <c:showBubbleSize val="0"/>
        </c:dLbls>
        <c:marker val="1"/>
        <c:smooth val="0"/>
        <c:axId val="1755383456"/>
        <c:axId val="1"/>
      </c:lineChart>
      <c:catAx>
        <c:axId val="1755383456"/>
        <c:scaling>
          <c:orientation val="minMax"/>
        </c:scaling>
        <c:delete val="0"/>
        <c:axPos val="b"/>
        <c:numFmt formatCode="General" sourceLinked="1"/>
        <c:majorTickMark val="cross"/>
        <c:minorTickMark val="none"/>
        <c:tickLblPos val="low"/>
        <c:spPr>
          <a:ln>
            <a:solidFill>
              <a:srgbClr val="000000"/>
            </a:solidFill>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34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515152272632587"/>
          <c:y val="9.2125984251968506E-3"/>
        </c:manualLayout>
      </c:layout>
      <c:overlay val="0"/>
      <c:spPr>
        <a:noFill/>
        <a:ln w="25400">
          <a:noFill/>
        </a:ln>
      </c:spPr>
    </c:title>
    <c:autoTitleDeleted val="0"/>
    <c:plotArea>
      <c:layout>
        <c:manualLayout>
          <c:layoutTarget val="inner"/>
          <c:xMode val="edge"/>
          <c:yMode val="edge"/>
          <c:x val="9.5238390496002315E-2"/>
          <c:y val="0.23571428571428574"/>
          <c:w val="0.89206625764588821"/>
          <c:h val="0.59285714285714275"/>
        </c:manualLayout>
      </c:layout>
      <c:lineChart>
        <c:grouping val="standard"/>
        <c:varyColors val="0"/>
        <c:ser>
          <c:idx val="5"/>
          <c:order val="0"/>
          <c:tx>
            <c:strRef>
              <c:f>'1 Бөлім'!$P$51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7742782152230964E-2"/>
                  <c:y val="7.603709536307962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2D-47A4-ADB1-854E524E818F}"/>
                </c:ext>
              </c:extLst>
            </c:dLbl>
            <c:dLbl>
              <c:idx val="1"/>
              <c:layout>
                <c:manualLayout>
                  <c:x val="-7.9335083114610697E-2"/>
                  <c:y val="7.9597550306211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2D-47A4-ADB1-854E524E818F}"/>
                </c:ext>
              </c:extLst>
            </c:dLbl>
            <c:dLbl>
              <c:idx val="2"/>
              <c:layout>
                <c:manualLayout>
                  <c:x val="-7.5727534058242743E-2"/>
                  <c:y val="7.8189326334208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2D-47A4-ADB1-854E524E818F}"/>
                </c:ext>
              </c:extLst>
            </c:dLbl>
            <c:dLbl>
              <c:idx val="3"/>
              <c:layout>
                <c:manualLayout>
                  <c:x val="-6.5790776152980887E-2"/>
                  <c:y val="7.9726334208224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2D-47A4-ADB1-854E524E818F}"/>
                </c:ext>
              </c:extLst>
            </c:dLbl>
            <c:dLbl>
              <c:idx val="4"/>
              <c:layout>
                <c:manualLayout>
                  <c:x val="-3.5087289768783718E-2"/>
                  <c:y val="6.92853393325834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2D-47A4-ADB1-854E524E818F}"/>
                </c:ext>
              </c:extLst>
            </c:dLbl>
            <c:dLbl>
              <c:idx val="5"/>
              <c:layout>
                <c:manualLayout>
                  <c:xMode val="edge"/>
                  <c:yMode val="edge"/>
                  <c:x val="0.97143158305922328"/>
                  <c:y val="0.410073382957874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2D-47A4-ADB1-854E524E818F}"/>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2D-47A4-ADB1-854E524E818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Бөлім'!$Q$47:$U$47</c:f>
              <c:strCache>
                <c:ptCount val="5"/>
                <c:pt idx="0">
                  <c:v>2009-4</c:v>
                </c:pt>
                <c:pt idx="1">
                  <c:v>2010-1</c:v>
                </c:pt>
                <c:pt idx="2">
                  <c:v>2010-2</c:v>
                </c:pt>
                <c:pt idx="3">
                  <c:v>2010-3</c:v>
                </c:pt>
                <c:pt idx="4">
                  <c:v>2010-4 күту.</c:v>
                </c:pt>
              </c:strCache>
            </c:strRef>
          </c:cat>
          <c:val>
            <c:numRef>
              <c:f>'1 Бөлім'!$Q$51:$U$51</c:f>
              <c:numCache>
                <c:formatCode>0.0</c:formatCode>
                <c:ptCount val="5"/>
                <c:pt idx="0">
                  <c:v>70.39</c:v>
                </c:pt>
                <c:pt idx="1">
                  <c:v>72.430000000000007</c:v>
                </c:pt>
                <c:pt idx="2">
                  <c:v>72.77</c:v>
                </c:pt>
                <c:pt idx="3">
                  <c:v>79.510000000000005</c:v>
                </c:pt>
                <c:pt idx="4">
                  <c:v>73.314999999999998</c:v>
                </c:pt>
              </c:numCache>
            </c:numRef>
          </c:val>
          <c:smooth val="1"/>
          <c:extLst>
            <c:ext xmlns:c16="http://schemas.microsoft.com/office/drawing/2014/chart" uri="{C3380CC4-5D6E-409C-BE32-E72D297353CC}">
              <c16:uniqueId val="{00000007-612D-47A4-ADB1-854E524E818F}"/>
            </c:ext>
          </c:extLst>
        </c:ser>
        <c:dLbls>
          <c:showLegendKey val="0"/>
          <c:showVal val="0"/>
          <c:showCatName val="0"/>
          <c:showSerName val="0"/>
          <c:showPercent val="0"/>
          <c:showBubbleSize val="0"/>
        </c:dLbls>
        <c:marker val="1"/>
        <c:smooth val="0"/>
        <c:axId val="1755384256"/>
        <c:axId val="1"/>
      </c:lineChart>
      <c:catAx>
        <c:axId val="1755384256"/>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42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740478541099793"/>
          <c:y val="6.1182007421486106E-3"/>
        </c:manualLayout>
      </c:layout>
      <c:overlay val="0"/>
      <c:spPr>
        <a:noFill/>
        <a:ln w="25400">
          <a:noFill/>
        </a:ln>
      </c:spPr>
    </c:title>
    <c:autoTitleDeleted val="0"/>
    <c:plotArea>
      <c:layout>
        <c:manualLayout>
          <c:layoutTarget val="inner"/>
          <c:xMode val="edge"/>
          <c:yMode val="edge"/>
          <c:x val="0.15030011156862272"/>
          <c:y val="0.15221579961464354"/>
          <c:w val="0.74312151348053967"/>
          <c:h val="0.40847784200385356"/>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dLbls>
            <c:delete val="1"/>
          </c:dLbls>
          <c:cat>
            <c:strRef>
              <c:f>'1 Бөлім'!$C$47:$G$47</c:f>
              <c:strCache>
                <c:ptCount val="5"/>
                <c:pt idx="0">
                  <c:v>2009-4</c:v>
                </c:pt>
                <c:pt idx="1">
                  <c:v>2010-1</c:v>
                </c:pt>
                <c:pt idx="2">
                  <c:v>2010-2</c:v>
                </c:pt>
                <c:pt idx="3">
                  <c:v>2010-3</c:v>
                </c:pt>
                <c:pt idx="4">
                  <c:v>2010-4 күту.</c:v>
                </c:pt>
              </c:strCache>
            </c:strRef>
          </c:cat>
          <c:val>
            <c:numRef>
              <c:f>'РС-1 по эк'!$D$127:$G$127</c:f>
              <c:numCache>
                <c:formatCode>#,##0.00</c:formatCode>
                <c:ptCount val="4"/>
                <c:pt idx="0">
                  <c:v>17.309999999999999</c:v>
                </c:pt>
                <c:pt idx="1">
                  <c:v>17.510000000000002</c:v>
                </c:pt>
                <c:pt idx="2">
                  <c:v>17.63</c:v>
                </c:pt>
                <c:pt idx="3">
                  <c:v>16.97</c:v>
                </c:pt>
              </c:numCache>
            </c:numRef>
          </c:val>
          <c:extLst>
            <c:ext xmlns:c16="http://schemas.microsoft.com/office/drawing/2014/chart" uri="{C3380CC4-5D6E-409C-BE32-E72D297353CC}">
              <c16:uniqueId val="{00000000-E35C-4704-97FB-0CDE94CFADCE}"/>
            </c:ext>
          </c:extLst>
        </c:ser>
        <c:ser>
          <c:idx val="0"/>
          <c:order val="1"/>
          <c:tx>
            <c:v>Алғысы келетін кредиттің мерзімі </c:v>
          </c:tx>
          <c:spPr>
            <a:solidFill>
              <a:srgbClr val="CCFFFF"/>
            </a:solidFill>
            <a:ln w="12700">
              <a:solidFill>
                <a:srgbClr val="000000"/>
              </a:solidFill>
              <a:prstDash val="solid"/>
            </a:ln>
          </c:spPr>
          <c:invertIfNegative val="0"/>
          <c:dLbls>
            <c:delete val="1"/>
          </c:dLbls>
          <c:cat>
            <c:strRef>
              <c:f>'1 Бөлім'!$C$47:$G$47</c:f>
              <c:strCache>
                <c:ptCount val="5"/>
                <c:pt idx="0">
                  <c:v>2009-4</c:v>
                </c:pt>
                <c:pt idx="1">
                  <c:v>2010-1</c:v>
                </c:pt>
                <c:pt idx="2">
                  <c:v>2010-2</c:v>
                </c:pt>
                <c:pt idx="3">
                  <c:v>2010-3</c:v>
                </c:pt>
                <c:pt idx="4">
                  <c:v>2010-4 күту.</c:v>
                </c:pt>
              </c:strCache>
            </c:strRef>
          </c:cat>
          <c:val>
            <c:numRef>
              <c:f>'РС-1 по эк'!$E$203:$H$203</c:f>
              <c:numCache>
                <c:formatCode>#,##0.00</c:formatCode>
                <c:ptCount val="4"/>
                <c:pt idx="0">
                  <c:v>31.36</c:v>
                </c:pt>
                <c:pt idx="1">
                  <c:v>31.43</c:v>
                </c:pt>
                <c:pt idx="2">
                  <c:v>30.75</c:v>
                </c:pt>
                <c:pt idx="3">
                  <c:v>30.9</c:v>
                </c:pt>
              </c:numCache>
            </c:numRef>
          </c:val>
          <c:extLst>
            <c:ext xmlns:c16="http://schemas.microsoft.com/office/drawing/2014/chart" uri="{C3380CC4-5D6E-409C-BE32-E72D297353CC}">
              <c16:uniqueId val="{00000001-E35C-4704-97FB-0CDE94CFADCE}"/>
            </c:ext>
          </c:extLst>
        </c:ser>
        <c:dLbls>
          <c:showLegendKey val="0"/>
          <c:showVal val="1"/>
          <c:showCatName val="0"/>
          <c:showSerName val="0"/>
          <c:showPercent val="0"/>
          <c:showBubbleSize val="0"/>
        </c:dLbls>
        <c:gapWidth val="40"/>
        <c:axId val="1755384656"/>
        <c:axId val="1"/>
      </c:barChart>
      <c:lineChart>
        <c:grouping val="standard"/>
        <c:varyColors val="0"/>
        <c:ser>
          <c:idx val="3"/>
          <c:order val="2"/>
          <c:tx>
            <c:v>нақты кредиттің % ставкасы</c:v>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6"/>
                  <c:y val="-5.24278973798795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5C-4704-97FB-0CDE94CFADCE}"/>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5C-4704-97FB-0CDE94CFADCE}"/>
                </c:ext>
              </c:extLst>
            </c:dLbl>
            <c:dLbl>
              <c:idx val="2"/>
              <c:layout>
                <c:manualLayout>
                  <c:x val="-9.5587634878973454E-2"/>
                  <c:y val="-6.436666514951576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5C-4704-97FB-0CDE94CFADCE}"/>
                </c:ext>
              </c:extLst>
            </c:dLbl>
            <c:dLbl>
              <c:idx val="3"/>
              <c:layout>
                <c:manualLayout>
                  <c:x val="-3.7858585858585855E-2"/>
                  <c:y val="-5.638341450093306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5C-4704-97FB-0CDE94CFADCE}"/>
                </c:ext>
              </c:extLst>
            </c:dLbl>
            <c:dLbl>
              <c:idx val="4"/>
              <c:layout>
                <c:manualLayout>
                  <c:xMode val="edge"/>
                  <c:yMode val="edge"/>
                  <c:x val="0.77778012207068625"/>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5C-4704-97FB-0CDE94CFADC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Бөлім'!$C$47:$F$47</c:f>
              <c:strCache>
                <c:ptCount val="4"/>
                <c:pt idx="0">
                  <c:v>2009-4</c:v>
                </c:pt>
                <c:pt idx="1">
                  <c:v>2010-1</c:v>
                </c:pt>
                <c:pt idx="2">
                  <c:v>2010-2</c:v>
                </c:pt>
                <c:pt idx="3">
                  <c:v>2010-3</c:v>
                </c:pt>
              </c:strCache>
            </c:strRef>
          </c:cat>
          <c:val>
            <c:numRef>
              <c:f>'РС-1 по эк'!$D$108:$G$108</c:f>
              <c:numCache>
                <c:formatCode>#,##0.00</c:formatCode>
                <c:ptCount val="4"/>
                <c:pt idx="0">
                  <c:v>15.38</c:v>
                </c:pt>
                <c:pt idx="1">
                  <c:v>14.88</c:v>
                </c:pt>
                <c:pt idx="2">
                  <c:v>14.97</c:v>
                </c:pt>
                <c:pt idx="3">
                  <c:v>14.57</c:v>
                </c:pt>
              </c:numCache>
            </c:numRef>
          </c:val>
          <c:smooth val="0"/>
          <c:extLst>
            <c:ext xmlns:c16="http://schemas.microsoft.com/office/drawing/2014/chart" uri="{C3380CC4-5D6E-409C-BE32-E72D297353CC}">
              <c16:uniqueId val="{00000007-E35C-4704-97FB-0CDE94CFADCE}"/>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5C-4704-97FB-0CDE94CFADCE}"/>
                </c:ext>
              </c:extLst>
            </c:dLbl>
            <c:dLbl>
              <c:idx val="1"/>
              <c:layout>
                <c:manualLayout>
                  <c:x val="-0.12543631120184051"/>
                  <c:y val="-4.398282584619141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35C-4704-97FB-0CDE94CFADCE}"/>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5C-4704-97FB-0CDE94CFADCE}"/>
                </c:ext>
              </c:extLst>
            </c:dLbl>
            <c:dLbl>
              <c:idx val="3"/>
              <c:layout>
                <c:manualLayout>
                  <c:x val="-3.651263775514299E-2"/>
                  <c:y val="-3.378224273689926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5C-4704-97FB-0CDE94CFADC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5C-4704-97FB-0CDE94CFADC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Бөлім'!$C$47:$F$47</c:f>
              <c:strCache>
                <c:ptCount val="4"/>
                <c:pt idx="0">
                  <c:v>2009-4</c:v>
                </c:pt>
                <c:pt idx="1">
                  <c:v>2010-1</c:v>
                </c:pt>
                <c:pt idx="2">
                  <c:v>2010-2</c:v>
                </c:pt>
                <c:pt idx="3">
                  <c:v>2010-3</c:v>
                </c:pt>
              </c:strCache>
            </c:strRef>
          </c:cat>
          <c:val>
            <c:numRef>
              <c:f>'РС-1 по эк'!$E$184:$H$184</c:f>
              <c:numCache>
                <c:formatCode>#,##0.00</c:formatCode>
                <c:ptCount val="4"/>
                <c:pt idx="0">
                  <c:v>10.67</c:v>
                </c:pt>
                <c:pt idx="1">
                  <c:v>10.63</c:v>
                </c:pt>
                <c:pt idx="2">
                  <c:v>10.45</c:v>
                </c:pt>
                <c:pt idx="3">
                  <c:v>10.36</c:v>
                </c:pt>
              </c:numCache>
            </c:numRef>
          </c:val>
          <c:smooth val="0"/>
          <c:extLst>
            <c:ext xmlns:c16="http://schemas.microsoft.com/office/drawing/2014/chart" uri="{C3380CC4-5D6E-409C-BE32-E72D297353CC}">
              <c16:uniqueId val="{0000000D-E35C-4704-97FB-0CDE94CFADCE}"/>
            </c:ext>
          </c:extLst>
        </c:ser>
        <c:dLbls>
          <c:showLegendKey val="0"/>
          <c:showVal val="1"/>
          <c:showCatName val="0"/>
          <c:showSerName val="0"/>
          <c:showPercent val="0"/>
          <c:showBubbleSize val="0"/>
        </c:dLbls>
        <c:marker val="1"/>
        <c:smooth val="0"/>
        <c:axId val="3"/>
        <c:axId val="4"/>
      </c:lineChart>
      <c:catAx>
        <c:axId val="175538465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7.1355759429153924E-3"/>
              <c:y val="0.246628050803994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4656"/>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7.9757114860862607E-2"/>
          <c:y val="0.71498054537135136"/>
          <c:w val="0.83438212469825501"/>
          <c:h val="0.26169222575683448"/>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6923081862473613"/>
          <c:y val="3.261323103842789E-3"/>
        </c:manualLayout>
      </c:layout>
      <c:overlay val="0"/>
      <c:spPr>
        <a:noFill/>
        <a:ln w="25400">
          <a:noFill/>
        </a:ln>
      </c:spPr>
    </c:title>
    <c:autoTitleDeleted val="0"/>
    <c:plotArea>
      <c:layout>
        <c:manualLayout>
          <c:layoutTarget val="inner"/>
          <c:xMode val="edge"/>
          <c:yMode val="edge"/>
          <c:x val="0.1441839036175524"/>
          <c:y val="0.22649707248132445"/>
          <c:w val="0.74923772143161005"/>
          <c:h val="0.31196850393700787"/>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cat>
            <c:strRef>
              <c:f>'1 Бөлім'!$C$47:$F$47</c:f>
              <c:strCache>
                <c:ptCount val="4"/>
                <c:pt idx="0">
                  <c:v>2009-4</c:v>
                </c:pt>
                <c:pt idx="1">
                  <c:v>2010-1</c:v>
                </c:pt>
                <c:pt idx="2">
                  <c:v>2010-2</c:v>
                </c:pt>
                <c:pt idx="3">
                  <c:v>2010-3</c:v>
                </c:pt>
              </c:strCache>
            </c:strRef>
          </c:cat>
          <c:val>
            <c:numRef>
              <c:f>'РС-1 по эк'!$D$165:$G$165</c:f>
              <c:numCache>
                <c:formatCode>#,##0.00</c:formatCode>
                <c:ptCount val="4"/>
                <c:pt idx="0">
                  <c:v>24.02</c:v>
                </c:pt>
                <c:pt idx="1">
                  <c:v>26.39</c:v>
                </c:pt>
                <c:pt idx="2">
                  <c:v>25.16</c:v>
                </c:pt>
                <c:pt idx="3">
                  <c:v>26</c:v>
                </c:pt>
              </c:numCache>
            </c:numRef>
          </c:val>
          <c:extLst>
            <c:ext xmlns:c16="http://schemas.microsoft.com/office/drawing/2014/chart" uri="{C3380CC4-5D6E-409C-BE32-E72D297353CC}">
              <c16:uniqueId val="{00000000-8660-4015-893A-8A85DB19299F}"/>
            </c:ext>
          </c:extLst>
        </c:ser>
        <c:ser>
          <c:idx val="0"/>
          <c:order val="1"/>
          <c:tx>
            <c:v>Алғысы келетін кредиттің мерзімі </c:v>
          </c:tx>
          <c:spPr>
            <a:pattFill prst="trellis">
              <a:fgClr>
                <a:srgbClr val="CCFFFF"/>
              </a:fgClr>
              <a:bgClr>
                <a:srgbClr val="FFFFFF"/>
              </a:bgClr>
            </a:pattFill>
            <a:ln w="12700">
              <a:solidFill>
                <a:srgbClr val="000000"/>
              </a:solidFill>
              <a:prstDash val="solid"/>
            </a:ln>
          </c:spPr>
          <c:invertIfNegative val="0"/>
          <c:cat>
            <c:strRef>
              <c:f>'1 Бөлім'!$C$47:$F$47</c:f>
              <c:strCache>
                <c:ptCount val="4"/>
                <c:pt idx="0">
                  <c:v>2009-4</c:v>
                </c:pt>
                <c:pt idx="1">
                  <c:v>2010-1</c:v>
                </c:pt>
                <c:pt idx="2">
                  <c:v>2010-2</c:v>
                </c:pt>
                <c:pt idx="3">
                  <c:v>2010-3</c:v>
                </c:pt>
              </c:strCache>
            </c:strRef>
          </c:cat>
          <c:val>
            <c:numRef>
              <c:f>'РС-1 по эк'!$E$241:$H$241</c:f>
              <c:numCache>
                <c:formatCode>#,##0.00</c:formatCode>
                <c:ptCount val="4"/>
                <c:pt idx="0">
                  <c:v>33.82</c:v>
                </c:pt>
                <c:pt idx="1">
                  <c:v>37.24</c:v>
                </c:pt>
                <c:pt idx="2">
                  <c:v>34.9</c:v>
                </c:pt>
                <c:pt idx="3">
                  <c:v>36.22</c:v>
                </c:pt>
              </c:numCache>
            </c:numRef>
          </c:val>
          <c:extLst>
            <c:ext xmlns:c16="http://schemas.microsoft.com/office/drawing/2014/chart" uri="{C3380CC4-5D6E-409C-BE32-E72D297353CC}">
              <c16:uniqueId val="{00000001-8660-4015-893A-8A85DB19299F}"/>
            </c:ext>
          </c:extLst>
        </c:ser>
        <c:dLbls>
          <c:showLegendKey val="0"/>
          <c:showVal val="0"/>
          <c:showCatName val="0"/>
          <c:showSerName val="0"/>
          <c:showPercent val="0"/>
          <c:showBubbleSize val="0"/>
        </c:dLbls>
        <c:gapWidth val="40"/>
        <c:axId val="1755393456"/>
        <c:axId val="1"/>
      </c:barChart>
      <c:lineChart>
        <c:grouping val="standard"/>
        <c:varyColors val="0"/>
        <c:ser>
          <c:idx val="3"/>
          <c:order val="2"/>
          <c:tx>
            <c:v>нақты кредиттің % ставкасы</c:v>
          </c:tx>
          <c:spPr>
            <a:ln w="22225">
              <a:solidFill>
                <a:schemeClr val="tx1"/>
              </a:solidFill>
              <a:prstDash val="solid"/>
            </a:ln>
          </c:spPr>
          <c:marker>
            <c:symbol val="x"/>
            <c:size val="6"/>
            <c:spPr>
              <a:noFill/>
              <a:ln w="22225">
                <a:solidFill>
                  <a:srgbClr val="0000FF"/>
                </a:solidFill>
                <a:prstDash val="solid"/>
              </a:ln>
            </c:spPr>
          </c:marker>
          <c:dLbls>
            <c:dLbl>
              <c:idx val="0"/>
              <c:layout>
                <c:manualLayout>
                  <c:x val="-8.6462203294439252E-2"/>
                  <c:y val="-5.53104072770815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60-4015-893A-8A85DB19299F}"/>
                </c:ext>
              </c:extLst>
            </c:dLbl>
            <c:dLbl>
              <c:idx val="1"/>
              <c:layout>
                <c:manualLayout>
                  <c:x val="-0.11196323863772348"/>
                  <c:y val="-5.442082745437168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60-4015-893A-8A85DB19299F}"/>
                </c:ext>
              </c:extLst>
            </c:dLbl>
            <c:dLbl>
              <c:idx val="2"/>
              <c:layout>
                <c:manualLayout>
                  <c:x val="-0.12062800660555728"/>
                  <c:y val="-5.514117093744785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60-4015-893A-8A85DB19299F}"/>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60-4015-893A-8A85DB19299F}"/>
                </c:ext>
              </c:extLst>
            </c:dLbl>
            <c:dLbl>
              <c:idx val="4"/>
              <c:layout>
                <c:manualLayout>
                  <c:xMode val="edge"/>
                  <c:yMode val="edge"/>
                  <c:x val="0.77230885262749327"/>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60-4015-893A-8A85DB19299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Бөлім'!$C$47:$F$47</c:f>
              <c:strCache>
                <c:ptCount val="4"/>
                <c:pt idx="0">
                  <c:v>2009-4</c:v>
                </c:pt>
                <c:pt idx="1">
                  <c:v>2010-1</c:v>
                </c:pt>
                <c:pt idx="2">
                  <c:v>2010-2</c:v>
                </c:pt>
                <c:pt idx="3">
                  <c:v>2010-3</c:v>
                </c:pt>
              </c:strCache>
            </c:strRef>
          </c:cat>
          <c:val>
            <c:numRef>
              <c:f>'РС-1 по эк'!$D$146:$G$146</c:f>
              <c:numCache>
                <c:formatCode>#,##0.00</c:formatCode>
                <c:ptCount val="4"/>
                <c:pt idx="0">
                  <c:v>13.63</c:v>
                </c:pt>
                <c:pt idx="1">
                  <c:v>13.55</c:v>
                </c:pt>
                <c:pt idx="2">
                  <c:v>13.28</c:v>
                </c:pt>
                <c:pt idx="3">
                  <c:v>12.29</c:v>
                </c:pt>
              </c:numCache>
            </c:numRef>
          </c:val>
          <c:smooth val="0"/>
          <c:extLst>
            <c:ext xmlns:c16="http://schemas.microsoft.com/office/drawing/2014/chart" uri="{C3380CC4-5D6E-409C-BE32-E72D297353CC}">
              <c16:uniqueId val="{00000007-8660-4015-893A-8A85DB19299F}"/>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199715861205423E-2"/>
                  <c:y val="6.798034861026987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60-4015-893A-8A85DB19299F}"/>
                </c:ext>
              </c:extLst>
            </c:dLbl>
            <c:dLbl>
              <c:idx val="1"/>
              <c:layout>
                <c:manualLayout>
                  <c:x val="-5.9703821425991475E-2"/>
                  <c:y val="7.675213675213675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60-4015-893A-8A85DB19299F}"/>
                </c:ext>
              </c:extLst>
            </c:dLbl>
            <c:dLbl>
              <c:idx val="2"/>
              <c:layout>
                <c:manualLayout>
                  <c:x val="-6.3526371130214226E-2"/>
                  <c:y val="7.86748771788141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60-4015-893A-8A85DB19299F}"/>
                </c:ext>
              </c:extLst>
            </c:dLbl>
            <c:dLbl>
              <c:idx val="3"/>
              <c:layout>
                <c:manualLayout>
                  <c:x val="-9.3520048455482757E-2"/>
                  <c:y val="5.9408007525070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60-4015-893A-8A85DB19299F}"/>
                </c:ext>
              </c:extLst>
            </c:dLbl>
            <c:dLbl>
              <c:idx val="4"/>
              <c:layout>
                <c:manualLayout>
                  <c:xMode val="edge"/>
                  <c:yMode val="edge"/>
                  <c:x val="0.80000120192488722"/>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60-4015-893A-8A85DB19299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Бөлім'!$C$47:$F$47</c:f>
              <c:strCache>
                <c:ptCount val="4"/>
                <c:pt idx="0">
                  <c:v>2009-4</c:v>
                </c:pt>
                <c:pt idx="1">
                  <c:v>2010-1</c:v>
                </c:pt>
                <c:pt idx="2">
                  <c:v>2010-2</c:v>
                </c:pt>
                <c:pt idx="3">
                  <c:v>2010-3</c:v>
                </c:pt>
              </c:strCache>
            </c:strRef>
          </c:cat>
          <c:val>
            <c:numRef>
              <c:f>'РС-1 по эк'!$E$222:$H$222</c:f>
              <c:numCache>
                <c:formatCode>#,##0.00</c:formatCode>
                <c:ptCount val="4"/>
                <c:pt idx="0">
                  <c:v>9.0299999999999994</c:v>
                </c:pt>
                <c:pt idx="1">
                  <c:v>9.0399999999999991</c:v>
                </c:pt>
                <c:pt idx="2">
                  <c:v>8.84</c:v>
                </c:pt>
                <c:pt idx="3">
                  <c:v>8.73</c:v>
                </c:pt>
              </c:numCache>
            </c:numRef>
          </c:val>
          <c:smooth val="0"/>
          <c:extLst>
            <c:ext xmlns:c16="http://schemas.microsoft.com/office/drawing/2014/chart" uri="{C3380CC4-5D6E-409C-BE32-E72D297353CC}">
              <c16:uniqueId val="{0000000D-8660-4015-893A-8A85DB19299F}"/>
            </c:ext>
          </c:extLst>
        </c:ser>
        <c:dLbls>
          <c:showLegendKey val="0"/>
          <c:showVal val="0"/>
          <c:showCatName val="0"/>
          <c:showSerName val="0"/>
          <c:showPercent val="0"/>
          <c:showBubbleSize val="0"/>
        </c:dLbls>
        <c:marker val="1"/>
        <c:smooth val="0"/>
        <c:axId val="3"/>
        <c:axId val="4"/>
      </c:lineChart>
      <c:catAx>
        <c:axId val="17553934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320506954979E-3"/>
              <c:y val="0.294797765663907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3456"/>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892277542467421E-2"/>
          <c:y val="0.71729956817096507"/>
          <c:w val="0.82211179933504541"/>
          <c:h val="0.2565524002947247"/>
        </c:manualLayout>
      </c:layout>
      <c:overlay val="0"/>
      <c:spPr>
        <a:solidFill>
          <a:srgbClr val="FFFFFF"/>
        </a:solidFill>
        <a:ln w="25400">
          <a:noFill/>
        </a:ln>
      </c:spPr>
      <c:txPr>
        <a:bodyPr/>
        <a:lstStyle/>
        <a:p>
          <a:pPr>
            <a:defRPr sz="75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3564982305139787"/>
          <c:y val="5.948447195545643E-3"/>
        </c:manualLayout>
      </c:layout>
      <c:overlay val="0"/>
      <c:spPr>
        <a:noFill/>
        <a:ln w="25400">
          <a:noFill/>
        </a:ln>
      </c:spPr>
    </c:title>
    <c:autoTitleDeleted val="0"/>
    <c:plotArea>
      <c:layout>
        <c:manualLayout>
          <c:layoutTarget val="inner"/>
          <c:xMode val="edge"/>
          <c:yMode val="edge"/>
          <c:x val="0.16071409992669836"/>
          <c:y val="0.16763005780346821"/>
          <c:w val="0.73462785620265936"/>
          <c:h val="0.37379576107899809"/>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dLbls>
            <c:delete val="1"/>
          </c:dLbls>
          <c:cat>
            <c:strRef>
              <c:f>'1 Бөлім'!$J$47:$M$47</c:f>
              <c:strCache>
                <c:ptCount val="4"/>
                <c:pt idx="0">
                  <c:v>2009-4</c:v>
                </c:pt>
                <c:pt idx="1">
                  <c:v>2010-1</c:v>
                </c:pt>
                <c:pt idx="2">
                  <c:v>2010-2</c:v>
                </c:pt>
                <c:pt idx="3">
                  <c:v>2010-3</c:v>
                </c:pt>
              </c:strCache>
            </c:strRef>
          </c:cat>
          <c:val>
            <c:numRef>
              <c:f>'РС-П3.2 (РС-1)'!$D$108:$G$108</c:f>
              <c:numCache>
                <c:formatCode>#,##0.00</c:formatCode>
                <c:ptCount val="4"/>
                <c:pt idx="0">
                  <c:v>21.5</c:v>
                </c:pt>
                <c:pt idx="1">
                  <c:v>14</c:v>
                </c:pt>
                <c:pt idx="2">
                  <c:v>18.399999999999999</c:v>
                </c:pt>
                <c:pt idx="3">
                  <c:v>13.33</c:v>
                </c:pt>
              </c:numCache>
            </c:numRef>
          </c:val>
          <c:extLst>
            <c:ext xmlns:c16="http://schemas.microsoft.com/office/drawing/2014/chart" uri="{C3380CC4-5D6E-409C-BE32-E72D297353CC}">
              <c16:uniqueId val="{00000000-9CC1-4DBB-B076-39DBA3CCA11B}"/>
            </c:ext>
          </c:extLst>
        </c:ser>
        <c:ser>
          <c:idx val="0"/>
          <c:order val="1"/>
          <c:tx>
            <c:v>Алғысы келетін кредиттің мерзімі </c:v>
          </c:tx>
          <c:spPr>
            <a:solidFill>
              <a:srgbClr val="CCFFFF"/>
            </a:solidFill>
            <a:ln w="12700">
              <a:solidFill>
                <a:srgbClr val="000000"/>
              </a:solidFill>
              <a:prstDash val="solid"/>
            </a:ln>
          </c:spPr>
          <c:invertIfNegative val="0"/>
          <c:dLbls>
            <c:delete val="1"/>
          </c:dLbls>
          <c:cat>
            <c:strRef>
              <c:f>'1 Бөлім'!$J$47:$M$47</c:f>
              <c:strCache>
                <c:ptCount val="4"/>
                <c:pt idx="0">
                  <c:v>2009-4</c:v>
                </c:pt>
                <c:pt idx="1">
                  <c:v>2010-1</c:v>
                </c:pt>
                <c:pt idx="2">
                  <c:v>2010-2</c:v>
                </c:pt>
                <c:pt idx="3">
                  <c:v>2010-3</c:v>
                </c:pt>
              </c:strCache>
            </c:strRef>
          </c:cat>
          <c:val>
            <c:numRef>
              <c:f>'РС-П3.2 (РС-1)'!$E$143:$H$143</c:f>
              <c:numCache>
                <c:formatCode>#,##0.00</c:formatCode>
                <c:ptCount val="4"/>
                <c:pt idx="0">
                  <c:v>25.91</c:v>
                </c:pt>
                <c:pt idx="1">
                  <c:v>26.48</c:v>
                </c:pt>
                <c:pt idx="2">
                  <c:v>29.78</c:v>
                </c:pt>
                <c:pt idx="3">
                  <c:v>29.51</c:v>
                </c:pt>
              </c:numCache>
            </c:numRef>
          </c:val>
          <c:extLst>
            <c:ext xmlns:c16="http://schemas.microsoft.com/office/drawing/2014/chart" uri="{C3380CC4-5D6E-409C-BE32-E72D297353CC}">
              <c16:uniqueId val="{00000001-9CC1-4DBB-B076-39DBA3CCA11B}"/>
            </c:ext>
          </c:extLst>
        </c:ser>
        <c:dLbls>
          <c:showLegendKey val="0"/>
          <c:showVal val="1"/>
          <c:showCatName val="0"/>
          <c:showSerName val="0"/>
          <c:showPercent val="0"/>
          <c:showBubbleSize val="0"/>
        </c:dLbls>
        <c:gapWidth val="40"/>
        <c:axId val="1755390656"/>
        <c:axId val="1"/>
      </c:barChart>
      <c:lineChart>
        <c:grouping val="standard"/>
        <c:varyColors val="0"/>
        <c:ser>
          <c:idx val="3"/>
          <c:order val="2"/>
          <c:tx>
            <c:v>нақты кредиттің % ставкасы</c:v>
          </c:tx>
          <c:spPr>
            <a:ln w="22225">
              <a:solidFill>
                <a:schemeClr val="tx1"/>
              </a:solidFill>
              <a:prstDash val="solid"/>
            </a:ln>
          </c:spPr>
          <c:marker>
            <c:symbol val="x"/>
            <c:size val="6"/>
            <c:spPr>
              <a:noFill/>
              <a:ln w="22225">
                <a:solidFill>
                  <a:srgbClr val="0000FF"/>
                </a:solidFill>
                <a:prstDash val="solid"/>
              </a:ln>
            </c:spPr>
          </c:marker>
          <c:dLbls>
            <c:dLbl>
              <c:idx val="0"/>
              <c:layout>
                <c:manualLayout>
                  <c:x val="-6.2351946803221842E-2"/>
                  <c:y val="-6.646458210064781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C1-4DBB-B076-39DBA3CCA11B}"/>
                </c:ext>
              </c:extLst>
            </c:dLbl>
            <c:dLbl>
              <c:idx val="1"/>
              <c:layout>
                <c:manualLayout>
                  <c:x val="-8.814968488220408E-2"/>
                  <c:y val="-6.82595710019006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C1-4DBB-B076-39DBA3CCA11B}"/>
                </c:ext>
              </c:extLst>
            </c:dLbl>
            <c:dLbl>
              <c:idx val="2"/>
              <c:layout>
                <c:manualLayout>
                  <c:x val="-4.6281127366294243E-2"/>
                  <c:y val="-6.72158754722133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C1-4DBB-B076-39DBA3CCA11B}"/>
                </c:ext>
              </c:extLst>
            </c:dLbl>
            <c:dLbl>
              <c:idx val="3"/>
              <c:layout>
                <c:manualLayout>
                  <c:x val="-4.4152183679742732E-2"/>
                  <c:y val="-8.95058637901476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C1-4DBB-B076-39DBA3CCA11B}"/>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C1-4DBB-B076-39DBA3CCA11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Бөлім'!$J$47:$M$47</c:f>
              <c:strCache>
                <c:ptCount val="4"/>
                <c:pt idx="0">
                  <c:v>2009-4</c:v>
                </c:pt>
                <c:pt idx="1">
                  <c:v>2010-1</c:v>
                </c:pt>
                <c:pt idx="2">
                  <c:v>2010-2</c:v>
                </c:pt>
                <c:pt idx="3">
                  <c:v>2010-3</c:v>
                </c:pt>
              </c:strCache>
            </c:strRef>
          </c:cat>
          <c:val>
            <c:numRef>
              <c:f>'РС-П3.2 (РС-1)'!$D$98:$G$98</c:f>
              <c:numCache>
                <c:formatCode>#,##0.00</c:formatCode>
                <c:ptCount val="4"/>
                <c:pt idx="0">
                  <c:v>14.35</c:v>
                </c:pt>
                <c:pt idx="1">
                  <c:v>15.56</c:v>
                </c:pt>
                <c:pt idx="2">
                  <c:v>15.05</c:v>
                </c:pt>
                <c:pt idx="3">
                  <c:v>13.28</c:v>
                </c:pt>
              </c:numCache>
            </c:numRef>
          </c:val>
          <c:smooth val="0"/>
          <c:extLst>
            <c:ext xmlns:c16="http://schemas.microsoft.com/office/drawing/2014/chart" uri="{C3380CC4-5D6E-409C-BE32-E72D297353CC}">
              <c16:uniqueId val="{00000007-9CC1-4DBB-B076-39DBA3CCA11B}"/>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6.5354803622520163E-2"/>
                  <c:y val="6.75010999347624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C1-4DBB-B076-39DBA3CCA11B}"/>
                </c:ext>
              </c:extLst>
            </c:dLbl>
            <c:dLbl>
              <c:idx val="1"/>
              <c:layout>
                <c:manualLayout>
                  <c:x val="-0.1198824020871265"/>
                  <c:y val="4.618330223172970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C1-4DBB-B076-39DBA3CCA11B}"/>
                </c:ext>
              </c:extLst>
            </c:dLbl>
            <c:dLbl>
              <c:idx val="2"/>
              <c:layout>
                <c:manualLayout>
                  <c:x val="-0.12235731794786905"/>
                  <c:y val="-3.958551423846585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C1-4DBB-B076-39DBA3CCA11B}"/>
                </c:ext>
              </c:extLst>
            </c:dLbl>
            <c:dLbl>
              <c:idx val="3"/>
              <c:layout>
                <c:manualLayout>
                  <c:x val="-0.1288365530885216"/>
                  <c:y val="2.11236023242759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C1-4DBB-B076-39DBA3CCA11B}"/>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C1-4DBB-B076-39DBA3CCA11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Бөлім'!$J$47:$M$47</c:f>
              <c:strCache>
                <c:ptCount val="4"/>
                <c:pt idx="0">
                  <c:v>2009-4</c:v>
                </c:pt>
                <c:pt idx="1">
                  <c:v>2010-1</c:v>
                </c:pt>
                <c:pt idx="2">
                  <c:v>2010-2</c:v>
                </c:pt>
                <c:pt idx="3">
                  <c:v>2010-3</c:v>
                </c:pt>
              </c:strCache>
            </c:strRef>
          </c:cat>
          <c:val>
            <c:numRef>
              <c:f>'РС-П3.2 (РС-1)'!$E$134:$H$134</c:f>
              <c:numCache>
                <c:formatCode>#,##0.00</c:formatCode>
                <c:ptCount val="4"/>
                <c:pt idx="0">
                  <c:v>11.71</c:v>
                </c:pt>
                <c:pt idx="1">
                  <c:v>12.03</c:v>
                </c:pt>
                <c:pt idx="2">
                  <c:v>10.85</c:v>
                </c:pt>
                <c:pt idx="3">
                  <c:v>10.81</c:v>
                </c:pt>
              </c:numCache>
            </c:numRef>
          </c:val>
          <c:smooth val="0"/>
          <c:extLst>
            <c:ext xmlns:c16="http://schemas.microsoft.com/office/drawing/2014/chart" uri="{C3380CC4-5D6E-409C-BE32-E72D297353CC}">
              <c16:uniqueId val="{0000000D-9CC1-4DBB-B076-39DBA3CCA11B}"/>
            </c:ext>
          </c:extLst>
        </c:ser>
        <c:dLbls>
          <c:showLegendKey val="0"/>
          <c:showVal val="1"/>
          <c:showCatName val="0"/>
          <c:showSerName val="0"/>
          <c:showPercent val="0"/>
          <c:showBubbleSize val="0"/>
        </c:dLbls>
        <c:marker val="1"/>
        <c:smooth val="0"/>
        <c:axId val="3"/>
        <c:axId val="4"/>
      </c:lineChart>
      <c:catAx>
        <c:axId val="175539065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2001765545075E-3"/>
              <c:y val="0.2771362250238951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0656"/>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9.0364336385066205E-2"/>
          <c:y val="0.70285555029209645"/>
          <c:w val="0.81930331655793365"/>
          <c:h val="0.27359477796605092"/>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C3-4A2D-8827-3C18D1B97BF8}"/>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C3-4A2D-8827-3C18D1B97BF8}"/>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C3-4A2D-8827-3C18D1B97BF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33C3-4A2D-8827-3C18D1B97BF8}"/>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C3-4A2D-8827-3C18D1B97BF8}"/>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C3-4A2D-8827-3C18D1B97BF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33C3-4A2D-8827-3C18D1B97BF8}"/>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C3-4A2D-8827-3C18D1B97BF8}"/>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C3-4A2D-8827-3C18D1B97BF8}"/>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C3-4A2D-8827-3C18D1B97BF8}"/>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3C3-4A2D-8827-3C18D1B97BF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33C3-4A2D-8827-3C18D1B97BF8}"/>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3C3-4A2D-8827-3C18D1B97BF8}"/>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3C3-4A2D-8827-3C18D1B97BF8}"/>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C3-4A2D-8827-3C18D1B97BF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33C3-4A2D-8827-3C18D1B97BF8}"/>
            </c:ext>
          </c:extLst>
        </c:ser>
        <c:dLbls>
          <c:showLegendKey val="0"/>
          <c:showVal val="0"/>
          <c:showCatName val="0"/>
          <c:showSerName val="0"/>
          <c:showPercent val="0"/>
          <c:showBubbleSize val="0"/>
        </c:dLbls>
        <c:marker val="1"/>
        <c:smooth val="0"/>
        <c:axId val="1764693920"/>
        <c:axId val="1"/>
      </c:lineChart>
      <c:catAx>
        <c:axId val="17646939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39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7717780772898883"/>
          <c:y val="1.1917013558018623E-2"/>
        </c:manualLayout>
      </c:layout>
      <c:overlay val="0"/>
      <c:spPr>
        <a:noFill/>
        <a:ln w="25400">
          <a:noFill/>
        </a:ln>
      </c:spPr>
    </c:title>
    <c:autoTitleDeleted val="0"/>
    <c:plotArea>
      <c:layout>
        <c:manualLayout>
          <c:layoutTarget val="inner"/>
          <c:xMode val="edge"/>
          <c:yMode val="edge"/>
          <c:x val="0.14058499444326217"/>
          <c:y val="0.15711319524549877"/>
          <c:w val="0.75475696168609552"/>
          <c:h val="0.35456609325108246"/>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cat>
            <c:strRef>
              <c:f>'1 Бөлім'!$J$47:$M$47</c:f>
              <c:strCache>
                <c:ptCount val="4"/>
                <c:pt idx="0">
                  <c:v>2009-4</c:v>
                </c:pt>
                <c:pt idx="1">
                  <c:v>2010-1</c:v>
                </c:pt>
                <c:pt idx="2">
                  <c:v>2010-2</c:v>
                </c:pt>
                <c:pt idx="3">
                  <c:v>2010-3</c:v>
                </c:pt>
              </c:strCache>
            </c:strRef>
          </c:cat>
          <c:val>
            <c:numRef>
              <c:f>'РС-П3.2 (РС-1)'!$D$125:$G$125</c:f>
              <c:numCache>
                <c:formatCode>#,##0.00</c:formatCode>
                <c:ptCount val="4"/>
                <c:pt idx="0">
                  <c:v>27</c:v>
                </c:pt>
                <c:pt idx="1">
                  <c:v>16.670000000000002</c:v>
                </c:pt>
                <c:pt idx="2">
                  <c:v>30.89</c:v>
                </c:pt>
                <c:pt idx="3">
                  <c:v>28.88</c:v>
                </c:pt>
              </c:numCache>
            </c:numRef>
          </c:val>
          <c:extLst>
            <c:ext xmlns:c16="http://schemas.microsoft.com/office/drawing/2014/chart" uri="{C3380CC4-5D6E-409C-BE32-E72D297353CC}">
              <c16:uniqueId val="{00000000-6D14-4DB6-84C6-06226C3F60FC}"/>
            </c:ext>
          </c:extLst>
        </c:ser>
        <c:ser>
          <c:idx val="0"/>
          <c:order val="1"/>
          <c:tx>
            <c:v>Алғысы келетін кредиттің мерзімі</c:v>
          </c:tx>
          <c:spPr>
            <a:pattFill prst="trellis">
              <a:fgClr>
                <a:srgbClr val="CCFFFF"/>
              </a:fgClr>
              <a:bgClr>
                <a:srgbClr val="FFFFFF"/>
              </a:bgClr>
            </a:pattFill>
            <a:ln w="12700">
              <a:solidFill>
                <a:srgbClr val="000000"/>
              </a:solidFill>
              <a:prstDash val="solid"/>
            </a:ln>
          </c:spPr>
          <c:invertIfNegative val="0"/>
          <c:cat>
            <c:strRef>
              <c:f>'1 Бөлім'!$J$47:$M$47</c:f>
              <c:strCache>
                <c:ptCount val="4"/>
                <c:pt idx="0">
                  <c:v>2009-4</c:v>
                </c:pt>
                <c:pt idx="1">
                  <c:v>2010-1</c:v>
                </c:pt>
                <c:pt idx="2">
                  <c:v>2010-2</c:v>
                </c:pt>
                <c:pt idx="3">
                  <c:v>2010-3</c:v>
                </c:pt>
              </c:strCache>
            </c:strRef>
          </c:cat>
          <c:val>
            <c:numRef>
              <c:f>'РС-П3.2 (РС-1)'!$E$161:$H$161</c:f>
              <c:numCache>
                <c:formatCode>#,##0.00</c:formatCode>
                <c:ptCount val="4"/>
                <c:pt idx="0">
                  <c:v>26.21</c:v>
                </c:pt>
                <c:pt idx="1">
                  <c:v>27.71</c:v>
                </c:pt>
                <c:pt idx="2">
                  <c:v>31.82</c:v>
                </c:pt>
                <c:pt idx="3">
                  <c:v>31.61</c:v>
                </c:pt>
              </c:numCache>
            </c:numRef>
          </c:val>
          <c:extLst>
            <c:ext xmlns:c16="http://schemas.microsoft.com/office/drawing/2014/chart" uri="{C3380CC4-5D6E-409C-BE32-E72D297353CC}">
              <c16:uniqueId val="{00000001-6D14-4DB6-84C6-06226C3F60FC}"/>
            </c:ext>
          </c:extLst>
        </c:ser>
        <c:dLbls>
          <c:showLegendKey val="0"/>
          <c:showVal val="0"/>
          <c:showCatName val="0"/>
          <c:showSerName val="0"/>
          <c:showPercent val="0"/>
          <c:showBubbleSize val="0"/>
        </c:dLbls>
        <c:gapWidth val="40"/>
        <c:axId val="1755391056"/>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7.4769114774300219E-2"/>
                  <c:y val="-7.908842975008029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4-4DB6-84C6-06226C3F60FC}"/>
                </c:ext>
              </c:extLst>
            </c:dLbl>
            <c:dLbl>
              <c:idx val="1"/>
              <c:layout>
                <c:manualLayout>
                  <c:x val="-7.6270601309971389E-2"/>
                  <c:y val="-7.866793720848590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14-4DB6-84C6-06226C3F60FC}"/>
                </c:ext>
              </c:extLst>
            </c:dLbl>
            <c:dLbl>
              <c:idx val="2"/>
              <c:layout>
                <c:manualLayout>
                  <c:x val="-8.0774948176522907E-2"/>
                  <c:y val="-0.146923449855392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14-4DB6-84C6-06226C3F60FC}"/>
                </c:ext>
              </c:extLst>
            </c:dLbl>
            <c:dLbl>
              <c:idx val="3"/>
              <c:layout>
                <c:manualLayout>
                  <c:x val="-0.10329731306109259"/>
                  <c:y val="-0.1019643245231288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4-4DB6-84C6-06226C3F60FC}"/>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14-4DB6-84C6-06226C3F60F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Бөлім'!$J$47:$M$47</c:f>
              <c:strCache>
                <c:ptCount val="4"/>
                <c:pt idx="0">
                  <c:v>2009-4</c:v>
                </c:pt>
                <c:pt idx="1">
                  <c:v>2010-1</c:v>
                </c:pt>
                <c:pt idx="2">
                  <c:v>2010-2</c:v>
                </c:pt>
                <c:pt idx="3">
                  <c:v>2010-3</c:v>
                </c:pt>
              </c:strCache>
            </c:strRef>
          </c:cat>
          <c:val>
            <c:numRef>
              <c:f>'РС-П3.2 (РС-1)'!$D$116:$G$116</c:f>
              <c:numCache>
                <c:formatCode>#,##0.00</c:formatCode>
                <c:ptCount val="4"/>
                <c:pt idx="0">
                  <c:v>11.21</c:v>
                </c:pt>
                <c:pt idx="1">
                  <c:v>12.05</c:v>
                </c:pt>
                <c:pt idx="2">
                  <c:v>10.210000000000001</c:v>
                </c:pt>
                <c:pt idx="3">
                  <c:v>10.5</c:v>
                </c:pt>
              </c:numCache>
            </c:numRef>
          </c:val>
          <c:smooth val="0"/>
          <c:extLst>
            <c:ext xmlns:c16="http://schemas.microsoft.com/office/drawing/2014/chart" uri="{C3380CC4-5D6E-409C-BE32-E72D297353CC}">
              <c16:uniqueId val="{00000007-6D14-4DB6-84C6-06226C3F60FC}"/>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2756930158504962E-2"/>
                  <c:y val="6.540548673454038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D14-4DB6-84C6-06226C3F60FC}"/>
                </c:ext>
              </c:extLst>
            </c:dLbl>
            <c:dLbl>
              <c:idx val="1"/>
              <c:layout>
                <c:manualLayout>
                  <c:x val="-6.1255586294956373E-2"/>
                  <c:y val="7.067422304695988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14-4DB6-84C6-06226C3F60FC}"/>
                </c:ext>
              </c:extLst>
            </c:dLbl>
            <c:dLbl>
              <c:idx val="2"/>
              <c:layout>
                <c:manualLayout>
                  <c:x val="-6.4758932160506891E-2"/>
                  <c:y val="5.015363525419195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14-4DB6-84C6-06226C3F60FC}"/>
                </c:ext>
              </c:extLst>
            </c:dLbl>
            <c:dLbl>
              <c:idx val="3"/>
              <c:layout>
                <c:manualLayout>
                  <c:x val="-6.6260276024055556E-2"/>
                  <c:y val="4.899075513649965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D14-4DB6-84C6-06226C3F60FC}"/>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D14-4DB6-84C6-06226C3F60F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Бөлім'!$J$47:$M$47</c:f>
              <c:strCache>
                <c:ptCount val="4"/>
                <c:pt idx="0">
                  <c:v>2009-4</c:v>
                </c:pt>
                <c:pt idx="1">
                  <c:v>2010-1</c:v>
                </c:pt>
                <c:pt idx="2">
                  <c:v>2010-2</c:v>
                </c:pt>
                <c:pt idx="3">
                  <c:v>2010-3</c:v>
                </c:pt>
              </c:strCache>
            </c:strRef>
          </c:cat>
          <c:val>
            <c:numRef>
              <c:f>'РС-П3.2 (РС-1)'!$E$152:$H$152</c:f>
              <c:numCache>
                <c:formatCode>#,##0.00</c:formatCode>
                <c:ptCount val="4"/>
                <c:pt idx="0">
                  <c:v>9.48</c:v>
                </c:pt>
                <c:pt idx="1">
                  <c:v>9.25</c:v>
                </c:pt>
                <c:pt idx="2">
                  <c:v>8.5500000000000007</c:v>
                </c:pt>
                <c:pt idx="3">
                  <c:v>8.5</c:v>
                </c:pt>
              </c:numCache>
            </c:numRef>
          </c:val>
          <c:smooth val="0"/>
          <c:extLst>
            <c:ext xmlns:c16="http://schemas.microsoft.com/office/drawing/2014/chart" uri="{C3380CC4-5D6E-409C-BE32-E72D297353CC}">
              <c16:uniqueId val="{0000000D-6D14-4DB6-84C6-06226C3F60FC}"/>
            </c:ext>
          </c:extLst>
        </c:ser>
        <c:dLbls>
          <c:showLegendKey val="0"/>
          <c:showVal val="0"/>
          <c:showCatName val="0"/>
          <c:showSerName val="0"/>
          <c:showPercent val="0"/>
          <c:showBubbleSize val="0"/>
        </c:dLbls>
        <c:marker val="1"/>
        <c:smooth val="0"/>
        <c:axId val="3"/>
        <c:axId val="4"/>
      </c:lineChart>
      <c:catAx>
        <c:axId val="17553910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2294499223633E-3"/>
              <c:y val="0.3083919287159168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10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7.8315758200390717E-2"/>
          <c:y val="0.68231342912696924"/>
          <c:w val="0.83737618383494694"/>
          <c:h val="0.29167596970313187"/>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1369812951"/>
          <c:y val="5.948447195545643E-3"/>
        </c:manualLayout>
      </c:layout>
      <c:overlay val="0"/>
      <c:spPr>
        <a:noFill/>
        <a:ln w="25400">
          <a:noFill/>
        </a:ln>
      </c:spPr>
    </c:title>
    <c:autoTitleDeleted val="0"/>
    <c:plotArea>
      <c:layout>
        <c:manualLayout>
          <c:layoutTarget val="inner"/>
          <c:xMode val="edge"/>
          <c:yMode val="edge"/>
          <c:x val="0.15025881258513571"/>
          <c:y val="0.13680154142581888"/>
          <c:w val="0.73945280574105454"/>
          <c:h val="0.41425818882466281"/>
        </c:manualLayout>
      </c:layout>
      <c:barChart>
        <c:barDir val="col"/>
        <c:grouping val="clustered"/>
        <c:varyColors val="0"/>
        <c:ser>
          <c:idx val="1"/>
          <c:order val="0"/>
          <c:tx>
            <c:v>Нақты кредиттің мерзімі</c:v>
          </c:tx>
          <c:spPr>
            <a:pattFill prst="ltUpDiag">
              <a:fgClr>
                <a:srgbClr val="99CC00"/>
              </a:fgClr>
              <a:bgClr>
                <a:srgbClr val="FFFFFF"/>
              </a:bgClr>
            </a:pattFill>
            <a:ln w="12700">
              <a:solidFill>
                <a:srgbClr val="000000"/>
              </a:solidFill>
              <a:prstDash val="solid"/>
            </a:ln>
          </c:spPr>
          <c:invertIfNegative val="0"/>
          <c:dLbls>
            <c:delete val="1"/>
          </c:dLbls>
          <c:cat>
            <c:strRef>
              <c:f>'1 Бөлім'!$Q$47:$T$47</c:f>
              <c:strCache>
                <c:ptCount val="4"/>
                <c:pt idx="0">
                  <c:v>2009-4</c:v>
                </c:pt>
                <c:pt idx="1">
                  <c:v>2010-1</c:v>
                </c:pt>
                <c:pt idx="2">
                  <c:v>2010-2</c:v>
                </c:pt>
                <c:pt idx="3">
                  <c:v>2010-3</c:v>
                </c:pt>
              </c:strCache>
            </c:strRef>
          </c:cat>
          <c:val>
            <c:numRef>
              <c:f>'РС-П3.2 (РС-1)'!$J$107:$M$107</c:f>
              <c:numCache>
                <c:formatCode>#,##0.00</c:formatCode>
                <c:ptCount val="4"/>
                <c:pt idx="0">
                  <c:v>17.63</c:v>
                </c:pt>
                <c:pt idx="1">
                  <c:v>19.260000000000002</c:v>
                </c:pt>
                <c:pt idx="2">
                  <c:v>19.64</c:v>
                </c:pt>
                <c:pt idx="3">
                  <c:v>19.420000000000002</c:v>
                </c:pt>
              </c:numCache>
            </c:numRef>
          </c:val>
          <c:extLst>
            <c:ext xmlns:c16="http://schemas.microsoft.com/office/drawing/2014/chart" uri="{C3380CC4-5D6E-409C-BE32-E72D297353CC}">
              <c16:uniqueId val="{00000000-08D5-4133-9E17-2603764F36B7}"/>
            </c:ext>
          </c:extLst>
        </c:ser>
        <c:ser>
          <c:idx val="0"/>
          <c:order val="1"/>
          <c:tx>
            <c:v>Алғысы келетін кредиттің мерзімі</c:v>
          </c:tx>
          <c:spPr>
            <a:solidFill>
              <a:srgbClr val="CCFFFF"/>
            </a:solidFill>
            <a:ln w="12700">
              <a:solidFill>
                <a:srgbClr val="000000"/>
              </a:solidFill>
              <a:prstDash val="solid"/>
            </a:ln>
          </c:spPr>
          <c:invertIfNegative val="0"/>
          <c:dLbls>
            <c:delete val="1"/>
          </c:dLbls>
          <c:cat>
            <c:strRef>
              <c:f>'1 Бөлім'!$Q$47:$T$47</c:f>
              <c:strCache>
                <c:ptCount val="4"/>
                <c:pt idx="0">
                  <c:v>2009-4</c:v>
                </c:pt>
                <c:pt idx="1">
                  <c:v>2010-1</c:v>
                </c:pt>
                <c:pt idx="2">
                  <c:v>2010-2</c:v>
                </c:pt>
                <c:pt idx="3">
                  <c:v>2010-3</c:v>
                </c:pt>
              </c:strCache>
            </c:strRef>
          </c:cat>
          <c:val>
            <c:numRef>
              <c:f>'РС-П3.2 (РС-1)'!$K$143:$N$143</c:f>
              <c:numCache>
                <c:formatCode>#,##0.00</c:formatCode>
                <c:ptCount val="4"/>
                <c:pt idx="0">
                  <c:v>34.75</c:v>
                </c:pt>
                <c:pt idx="1">
                  <c:v>33.229999999999997</c:v>
                </c:pt>
                <c:pt idx="2">
                  <c:v>32.99</c:v>
                </c:pt>
                <c:pt idx="3">
                  <c:v>33.6</c:v>
                </c:pt>
              </c:numCache>
            </c:numRef>
          </c:val>
          <c:extLst>
            <c:ext xmlns:c16="http://schemas.microsoft.com/office/drawing/2014/chart" uri="{C3380CC4-5D6E-409C-BE32-E72D297353CC}">
              <c16:uniqueId val="{00000001-08D5-4133-9E17-2603764F36B7}"/>
            </c:ext>
          </c:extLst>
        </c:ser>
        <c:dLbls>
          <c:showLegendKey val="0"/>
          <c:showVal val="1"/>
          <c:showCatName val="0"/>
          <c:showSerName val="0"/>
          <c:showPercent val="0"/>
          <c:showBubbleSize val="0"/>
        </c:dLbls>
        <c:gapWidth val="33"/>
        <c:axId val="1755393856"/>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7.4441084403574817E-2"/>
                  <c:y val="-6.969247341192180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D5-4133-9E17-2603764F36B7}"/>
                </c:ext>
              </c:extLst>
            </c:dLbl>
            <c:dLbl>
              <c:idx val="1"/>
              <c:layout>
                <c:manualLayout>
                  <c:x val="-9.4747333798465061E-2"/>
                  <c:y val="-6.45250557553138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D5-4133-9E17-2603764F36B7}"/>
                </c:ext>
              </c:extLst>
            </c:dLbl>
            <c:dLbl>
              <c:idx val="2"/>
              <c:layout>
                <c:manualLayout>
                  <c:x val="-7.6023601803731106E-2"/>
                  <c:y val="-7.28080955198519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8D5-4133-9E17-2603764F36B7}"/>
                </c:ext>
              </c:extLst>
            </c:dLbl>
            <c:dLbl>
              <c:idx val="3"/>
              <c:layout>
                <c:manualLayout>
                  <c:x val="-0.11742682481145553"/>
                  <c:y val="-7.15482530001668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D5-4133-9E17-2603764F36B7}"/>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D5-4133-9E17-2603764F36B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Бөлім'!$Q$47:$T$47</c:f>
              <c:strCache>
                <c:ptCount val="4"/>
                <c:pt idx="0">
                  <c:v>2009-4</c:v>
                </c:pt>
                <c:pt idx="1">
                  <c:v>2010-1</c:v>
                </c:pt>
                <c:pt idx="2">
                  <c:v>2010-2</c:v>
                </c:pt>
                <c:pt idx="3">
                  <c:v>2010-3</c:v>
                </c:pt>
              </c:strCache>
            </c:strRef>
          </c:cat>
          <c:val>
            <c:numRef>
              <c:f>'РС-П3.2 (РС-1)'!$J$98:$M$98</c:f>
              <c:numCache>
                <c:formatCode>#,##0.00</c:formatCode>
                <c:ptCount val="4"/>
                <c:pt idx="0">
                  <c:v>15.13</c:v>
                </c:pt>
                <c:pt idx="1">
                  <c:v>14.61</c:v>
                </c:pt>
                <c:pt idx="2">
                  <c:v>14.75</c:v>
                </c:pt>
                <c:pt idx="3">
                  <c:v>14.31</c:v>
                </c:pt>
              </c:numCache>
            </c:numRef>
          </c:val>
          <c:smooth val="0"/>
          <c:extLst>
            <c:ext xmlns:c16="http://schemas.microsoft.com/office/drawing/2014/chart" uri="{C3380CC4-5D6E-409C-BE32-E72D297353CC}">
              <c16:uniqueId val="{00000007-08D5-4133-9E17-2603764F36B7}"/>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929366424133693"/>
                  <c:y val="-3.773398267413104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8D5-4133-9E17-2603764F36B7}"/>
                </c:ext>
              </c:extLst>
            </c:dLbl>
            <c:dLbl>
              <c:idx val="1"/>
              <c:layout>
                <c:manualLayout>
                  <c:x val="-0.12217316189906645"/>
                  <c:y val="-4.864654923914857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D5-4133-9E17-2603764F36B7}"/>
                </c:ext>
              </c:extLst>
            </c:dLbl>
            <c:dLbl>
              <c:idx val="2"/>
              <c:layout>
                <c:manualLayout>
                  <c:x val="-9.1846572975846377E-2"/>
                  <c:y val="-4.97819853443175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D5-4133-9E17-2603764F36B7}"/>
                </c:ext>
              </c:extLst>
            </c:dLbl>
            <c:dLbl>
              <c:idx val="3"/>
              <c:layout>
                <c:manualLayout>
                  <c:x val="-0.11953619721585435"/>
                  <c:y val="-4.73326961297467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8D5-4133-9E17-2603764F36B7}"/>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8D5-4133-9E17-2603764F36B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Бөлім'!$Q$47:$T$47</c:f>
              <c:strCache>
                <c:ptCount val="4"/>
                <c:pt idx="0">
                  <c:v>2009-4</c:v>
                </c:pt>
                <c:pt idx="1">
                  <c:v>2010-1</c:v>
                </c:pt>
                <c:pt idx="2">
                  <c:v>2010-2</c:v>
                </c:pt>
                <c:pt idx="3">
                  <c:v>2010-3</c:v>
                </c:pt>
              </c:strCache>
            </c:strRef>
          </c:cat>
          <c:val>
            <c:numRef>
              <c:f>'РС-П3.2 (РС-1)'!$K$134:$N$134</c:f>
              <c:numCache>
                <c:formatCode>#,##0.00</c:formatCode>
                <c:ptCount val="4"/>
                <c:pt idx="0">
                  <c:v>10.24</c:v>
                </c:pt>
                <c:pt idx="1">
                  <c:v>10.35</c:v>
                </c:pt>
                <c:pt idx="2">
                  <c:v>9.89</c:v>
                </c:pt>
                <c:pt idx="3">
                  <c:v>9.83</c:v>
                </c:pt>
              </c:numCache>
            </c:numRef>
          </c:val>
          <c:smooth val="0"/>
          <c:extLst>
            <c:ext xmlns:c16="http://schemas.microsoft.com/office/drawing/2014/chart" uri="{C3380CC4-5D6E-409C-BE32-E72D297353CC}">
              <c16:uniqueId val="{0000000D-08D5-4133-9E17-2603764F36B7}"/>
            </c:ext>
          </c:extLst>
        </c:ser>
        <c:dLbls>
          <c:showLegendKey val="0"/>
          <c:showVal val="1"/>
          <c:showCatName val="0"/>
          <c:showSerName val="0"/>
          <c:showPercent val="0"/>
          <c:showBubbleSize val="0"/>
        </c:dLbls>
        <c:marker val="1"/>
        <c:smooth val="0"/>
        <c:axId val="3"/>
        <c:axId val="4"/>
      </c:lineChart>
      <c:catAx>
        <c:axId val="175539385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65120689393594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38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867106429438859E-2"/>
          <c:y val="0.67926979357088502"/>
          <c:w val="0.82205944621029958"/>
          <c:h val="0.29718053468726224"/>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2692013498312713"/>
          <c:y val="3.4244445558954811E-3"/>
        </c:manualLayout>
      </c:layout>
      <c:overlay val="0"/>
      <c:spPr>
        <a:noFill/>
        <a:ln w="25400">
          <a:noFill/>
        </a:ln>
      </c:spPr>
    </c:title>
    <c:autoTitleDeleted val="0"/>
    <c:plotArea>
      <c:layout>
        <c:manualLayout>
          <c:layoutTarget val="inner"/>
          <c:xMode val="edge"/>
          <c:yMode val="edge"/>
          <c:x val="0.15708403116277131"/>
          <c:y val="0.18471395026979959"/>
          <c:w val="0.73227746531683535"/>
          <c:h val="0.35881237775214403"/>
        </c:manualLayout>
      </c:layout>
      <c:barChart>
        <c:barDir val="col"/>
        <c:grouping val="clustered"/>
        <c:varyColors val="0"/>
        <c:ser>
          <c:idx val="1"/>
          <c:order val="0"/>
          <c:tx>
            <c:v>Нақты кредиттің мерзімі</c:v>
          </c:tx>
          <c:spPr>
            <a:pattFill prst="ltUpDiag">
              <a:fgClr>
                <a:srgbClr val="99CC00"/>
              </a:fgClr>
              <a:bgClr>
                <a:srgbClr val="FFFFFF"/>
              </a:bgClr>
            </a:pattFill>
            <a:ln w="12700">
              <a:solidFill>
                <a:srgbClr val="000000"/>
              </a:solidFill>
              <a:prstDash val="solid"/>
            </a:ln>
          </c:spPr>
          <c:invertIfNegative val="0"/>
          <c:cat>
            <c:strRef>
              <c:f>'1 Бөлім'!$Q$47:$T$47</c:f>
              <c:strCache>
                <c:ptCount val="4"/>
                <c:pt idx="0">
                  <c:v>2009-4</c:v>
                </c:pt>
                <c:pt idx="1">
                  <c:v>2010-1</c:v>
                </c:pt>
                <c:pt idx="2">
                  <c:v>2010-2</c:v>
                </c:pt>
                <c:pt idx="3">
                  <c:v>2010-3</c:v>
                </c:pt>
              </c:strCache>
            </c:strRef>
          </c:cat>
          <c:val>
            <c:numRef>
              <c:f>'РС-П3.2 (РС-1)'!$J$125:$M$125</c:f>
              <c:numCache>
                <c:formatCode>#,##0.00</c:formatCode>
                <c:ptCount val="4"/>
                <c:pt idx="0">
                  <c:v>29.73</c:v>
                </c:pt>
                <c:pt idx="1">
                  <c:v>31.57</c:v>
                </c:pt>
                <c:pt idx="2">
                  <c:v>28.26</c:v>
                </c:pt>
                <c:pt idx="3">
                  <c:v>30.94</c:v>
                </c:pt>
              </c:numCache>
            </c:numRef>
          </c:val>
          <c:extLst>
            <c:ext xmlns:c16="http://schemas.microsoft.com/office/drawing/2014/chart" uri="{C3380CC4-5D6E-409C-BE32-E72D297353CC}">
              <c16:uniqueId val="{00000000-109B-4CF2-87B6-1F39A4680AEF}"/>
            </c:ext>
          </c:extLst>
        </c:ser>
        <c:ser>
          <c:idx val="0"/>
          <c:order val="1"/>
          <c:tx>
            <c:v>Алғысы келетін кредиттің мерзімі</c:v>
          </c:tx>
          <c:spPr>
            <a:pattFill prst="trellis">
              <a:fgClr>
                <a:srgbClr val="CCFFFF"/>
              </a:fgClr>
              <a:bgClr>
                <a:srgbClr val="FFFFFF"/>
              </a:bgClr>
            </a:pattFill>
            <a:ln w="12700">
              <a:solidFill>
                <a:srgbClr val="000000"/>
              </a:solidFill>
              <a:prstDash val="solid"/>
            </a:ln>
          </c:spPr>
          <c:invertIfNegative val="0"/>
          <c:cat>
            <c:strRef>
              <c:f>'1 Бөлім'!$Q$47:$T$47</c:f>
              <c:strCache>
                <c:ptCount val="4"/>
                <c:pt idx="0">
                  <c:v>2009-4</c:v>
                </c:pt>
                <c:pt idx="1">
                  <c:v>2010-1</c:v>
                </c:pt>
                <c:pt idx="2">
                  <c:v>2010-2</c:v>
                </c:pt>
                <c:pt idx="3">
                  <c:v>2010-3</c:v>
                </c:pt>
              </c:strCache>
            </c:strRef>
          </c:cat>
          <c:val>
            <c:numRef>
              <c:f>'РС-П3.2 (РС-1)'!$K$161:$N$161</c:f>
              <c:numCache>
                <c:formatCode>#,##0.00</c:formatCode>
                <c:ptCount val="4"/>
                <c:pt idx="0">
                  <c:v>35.630000000000003</c:v>
                </c:pt>
                <c:pt idx="1">
                  <c:v>35.229999999999997</c:v>
                </c:pt>
                <c:pt idx="2">
                  <c:v>34.06</c:v>
                </c:pt>
                <c:pt idx="3">
                  <c:v>36.03</c:v>
                </c:pt>
              </c:numCache>
            </c:numRef>
          </c:val>
          <c:extLst>
            <c:ext xmlns:c16="http://schemas.microsoft.com/office/drawing/2014/chart" uri="{C3380CC4-5D6E-409C-BE32-E72D297353CC}">
              <c16:uniqueId val="{00000001-109B-4CF2-87B6-1F39A4680AEF}"/>
            </c:ext>
          </c:extLst>
        </c:ser>
        <c:dLbls>
          <c:showLegendKey val="0"/>
          <c:showVal val="0"/>
          <c:showCatName val="0"/>
          <c:showSerName val="0"/>
          <c:showPercent val="0"/>
          <c:showBubbleSize val="0"/>
        </c:dLbls>
        <c:gapWidth val="34"/>
        <c:axId val="1755391856"/>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8.4596952909183537E-2"/>
                  <c:y val="-7.46617530449277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9B-4CF2-87B6-1F39A4680AEF}"/>
                </c:ext>
              </c:extLst>
            </c:dLbl>
            <c:dLbl>
              <c:idx val="1"/>
              <c:layout>
                <c:manualLayout>
                  <c:x val="-9.0946298379369239E-2"/>
                  <c:y val="-6.51500409582560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9B-4CF2-87B6-1F39A4680AEF}"/>
                </c:ext>
              </c:extLst>
            </c:dLbl>
            <c:dLbl>
              <c:idx val="2"/>
              <c:layout>
                <c:manualLayout>
                  <c:x val="-8.4597085360382435E-2"/>
                  <c:y val="-0.1272001531574023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9B-4CF2-87B6-1F39A4680AEF}"/>
                </c:ext>
              </c:extLst>
            </c:dLbl>
            <c:dLbl>
              <c:idx val="3"/>
              <c:layout>
                <c:manualLayout>
                  <c:x val="-0.11634312377619464"/>
                  <c:y val="-0.1221111055385592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9B-4CF2-87B6-1F39A4680AEF}"/>
                </c:ext>
              </c:extLst>
            </c:dLbl>
            <c:dLbl>
              <c:idx val="4"/>
              <c:layout>
                <c:manualLayout>
                  <c:xMode val="edge"/>
                  <c:yMode val="edge"/>
                  <c:x val="0.8019181839029108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9B-4CF2-87B6-1F39A4680AE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Бөлім'!$Q$47:$T$47</c:f>
              <c:strCache>
                <c:ptCount val="4"/>
                <c:pt idx="0">
                  <c:v>2009-4</c:v>
                </c:pt>
                <c:pt idx="1">
                  <c:v>2010-1</c:v>
                </c:pt>
                <c:pt idx="2">
                  <c:v>2010-2</c:v>
                </c:pt>
                <c:pt idx="3">
                  <c:v>2010-3</c:v>
                </c:pt>
              </c:strCache>
            </c:strRef>
          </c:cat>
          <c:val>
            <c:numRef>
              <c:f>'РС-П3.2 (РС-1)'!$J$116:$M$116</c:f>
              <c:numCache>
                <c:formatCode>#,##0.00</c:formatCode>
                <c:ptCount val="4"/>
                <c:pt idx="0">
                  <c:v>13.13</c:v>
                </c:pt>
                <c:pt idx="1">
                  <c:v>12.33</c:v>
                </c:pt>
                <c:pt idx="2">
                  <c:v>13.06</c:v>
                </c:pt>
                <c:pt idx="3">
                  <c:v>12.44</c:v>
                </c:pt>
              </c:numCache>
            </c:numRef>
          </c:val>
          <c:smooth val="0"/>
          <c:extLst>
            <c:ext xmlns:c16="http://schemas.microsoft.com/office/drawing/2014/chart" uri="{C3380CC4-5D6E-409C-BE32-E72D297353CC}">
              <c16:uniqueId val="{00000007-109B-4CF2-87B6-1F39A4680AEF}"/>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5549274809983071E-2"/>
                  <c:y val="5.925609376812696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09B-4CF2-87B6-1F39A4680AEF}"/>
                </c:ext>
              </c:extLst>
            </c:dLbl>
            <c:dLbl>
              <c:idx val="1"/>
              <c:layout>
                <c:manualLayout>
                  <c:x val="-7.084047827354914E-2"/>
                  <c:y val="6.965712088536703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09B-4CF2-87B6-1F39A4680AEF}"/>
                </c:ext>
              </c:extLst>
            </c:dLbl>
            <c:dLbl>
              <c:idx val="2"/>
              <c:layout>
                <c:manualLayout>
                  <c:x val="-6.8724076157146943E-2"/>
                  <c:y val="8.38290118193824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9B-4CF2-87B6-1F39A4680AEF}"/>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09B-4CF2-87B6-1F39A4680AEF}"/>
                </c:ext>
              </c:extLst>
            </c:dLbl>
            <c:dLbl>
              <c:idx val="4"/>
              <c:layout>
                <c:manualLayout>
                  <c:xMode val="edge"/>
                  <c:yMode val="edge"/>
                  <c:x val="0.8306722223695629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09B-4CF2-87B6-1F39A4680AE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Бөлім'!$Q$47:$T$47</c:f>
              <c:strCache>
                <c:ptCount val="4"/>
                <c:pt idx="0">
                  <c:v>2009-4</c:v>
                </c:pt>
                <c:pt idx="1">
                  <c:v>2010-1</c:v>
                </c:pt>
                <c:pt idx="2">
                  <c:v>2010-2</c:v>
                </c:pt>
                <c:pt idx="3">
                  <c:v>2010-3</c:v>
                </c:pt>
              </c:strCache>
            </c:strRef>
          </c:cat>
          <c:val>
            <c:numRef>
              <c:f>'РС-П3.2 (РС-1)'!$K$152:$N$152</c:f>
              <c:numCache>
                <c:formatCode>#,##0.00</c:formatCode>
                <c:ptCount val="4"/>
                <c:pt idx="0">
                  <c:v>8.6300000000000008</c:v>
                </c:pt>
                <c:pt idx="1">
                  <c:v>9.09</c:v>
                </c:pt>
                <c:pt idx="2">
                  <c:v>8.59</c:v>
                </c:pt>
                <c:pt idx="3">
                  <c:v>8.59</c:v>
                </c:pt>
              </c:numCache>
            </c:numRef>
          </c:val>
          <c:smooth val="0"/>
          <c:extLst>
            <c:ext xmlns:c16="http://schemas.microsoft.com/office/drawing/2014/chart" uri="{C3380CC4-5D6E-409C-BE32-E72D297353CC}">
              <c16:uniqueId val="{0000000D-109B-4CF2-87B6-1F39A4680AEF}"/>
            </c:ext>
          </c:extLst>
        </c:ser>
        <c:dLbls>
          <c:showLegendKey val="0"/>
          <c:showVal val="0"/>
          <c:showCatName val="0"/>
          <c:showSerName val="0"/>
          <c:showPercent val="0"/>
          <c:showBubbleSize val="0"/>
        </c:dLbls>
        <c:marker val="1"/>
        <c:smooth val="0"/>
        <c:axId val="3"/>
        <c:axId val="4"/>
      </c:lineChart>
      <c:catAx>
        <c:axId val="17553918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283237206814116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18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7.8726081968003139E-2"/>
          <c:y val="0.69273042804493823"/>
          <c:w val="0.83407092247181702"/>
          <c:h val="0.28125897078516282"/>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6897256927"/>
          <c:y val="4.3398865464397599E-2"/>
        </c:manualLayout>
      </c:layout>
      <c:overlay val="0"/>
      <c:spPr>
        <a:noFill/>
        <a:ln w="25400">
          <a:noFill/>
        </a:ln>
      </c:spPr>
    </c:title>
    <c:autoTitleDeleted val="0"/>
    <c:plotArea>
      <c:layout>
        <c:manualLayout>
          <c:layoutTarget val="inner"/>
          <c:xMode val="edge"/>
          <c:yMode val="edge"/>
          <c:x val="9.0909090909090939E-2"/>
          <c:y val="0.25806451612903231"/>
          <c:w val="0.84952978056426331"/>
          <c:h val="0.43225806451612903"/>
        </c:manualLayout>
      </c:layout>
      <c:lineChart>
        <c:grouping val="standard"/>
        <c:varyColors val="0"/>
        <c:ser>
          <c:idx val="5"/>
          <c:order val="0"/>
          <c:tx>
            <c:strRef>
              <c:f>'1 Бөлім'!$W$9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2380254518658366E-2"/>
                  <c:y val="9.75240030480061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5B-411E-B22B-A28F7E47B9D6}"/>
                </c:ext>
              </c:extLst>
            </c:dLbl>
            <c:dLbl>
              <c:idx val="1"/>
              <c:layout>
                <c:manualLayout>
                  <c:x val="-9.7711981585897972E-2"/>
                  <c:y val="8.39624079248158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5B-411E-B22B-A28F7E47B9D6}"/>
                </c:ext>
              </c:extLst>
            </c:dLbl>
            <c:dLbl>
              <c:idx val="2"/>
              <c:layout>
                <c:manualLayout>
                  <c:x val="-7.8343724384609667E-2"/>
                  <c:y val="-6.947692828718991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5B-411E-B22B-A28F7E47B9D6}"/>
                </c:ext>
              </c:extLst>
            </c:dLbl>
            <c:dLbl>
              <c:idx val="3"/>
              <c:layout>
                <c:manualLayout>
                  <c:x val="-0.10629374798181776"/>
                  <c:y val="-7.2664465328930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5B-411E-B22B-A28F7E47B9D6}"/>
                </c:ext>
              </c:extLst>
            </c:dLbl>
            <c:dLbl>
              <c:idx val="4"/>
              <c:layout>
                <c:manualLayout>
                  <c:x val="-6.6414300736067342E-2"/>
                  <c:y val="-6.80484294301921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5B-411E-B22B-A28F7E47B9D6}"/>
                </c:ext>
              </c:extLst>
            </c:dLbl>
            <c:dLbl>
              <c:idx val="5"/>
              <c:layout>
                <c:manualLayout>
                  <c:xMode val="edge"/>
                  <c:yMode val="edge"/>
                  <c:x val="0.82965299684542582"/>
                  <c:y val="0.3529434292243003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5B-411E-B22B-A28F7E47B9D6}"/>
                </c:ext>
              </c:extLst>
            </c:dLbl>
            <c:dLbl>
              <c:idx val="6"/>
              <c:layout>
                <c:manualLayout>
                  <c:xMode val="edge"/>
                  <c:yMode val="edge"/>
                  <c:x val="0.98107255520504277"/>
                  <c:y val="0.169935725182070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5B-411E-B22B-A28F7E47B9D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Бөлім'!$X$5:$AB$5</c:f>
              <c:strCache>
                <c:ptCount val="5"/>
                <c:pt idx="0">
                  <c:v>2009-4</c:v>
                </c:pt>
                <c:pt idx="1">
                  <c:v>2010-1</c:v>
                </c:pt>
                <c:pt idx="2">
                  <c:v>2010-2</c:v>
                </c:pt>
                <c:pt idx="3">
                  <c:v>2010-3</c:v>
                </c:pt>
                <c:pt idx="4">
                  <c:v>2010-4 күту.</c:v>
                </c:pt>
              </c:strCache>
            </c:strRef>
          </c:cat>
          <c:val>
            <c:numRef>
              <c:f>'1 Бөлім'!$X$9:$AB$9</c:f>
              <c:numCache>
                <c:formatCode>0.0</c:formatCode>
                <c:ptCount val="5"/>
                <c:pt idx="0">
                  <c:v>40.005000000000003</c:v>
                </c:pt>
                <c:pt idx="1">
                  <c:v>35.765000000000001</c:v>
                </c:pt>
                <c:pt idx="2">
                  <c:v>56.79</c:v>
                </c:pt>
                <c:pt idx="3">
                  <c:v>53.51</c:v>
                </c:pt>
                <c:pt idx="4">
                  <c:v>47.37</c:v>
                </c:pt>
              </c:numCache>
            </c:numRef>
          </c:val>
          <c:smooth val="1"/>
          <c:extLst>
            <c:ext xmlns:c16="http://schemas.microsoft.com/office/drawing/2014/chart" uri="{C3380CC4-5D6E-409C-BE32-E72D297353CC}">
              <c16:uniqueId val="{00000007-AF5B-411E-B22B-A28F7E47B9D6}"/>
            </c:ext>
          </c:extLst>
        </c:ser>
        <c:dLbls>
          <c:showLegendKey val="0"/>
          <c:showVal val="0"/>
          <c:showCatName val="0"/>
          <c:showSerName val="0"/>
          <c:showPercent val="0"/>
          <c:showBubbleSize val="0"/>
        </c:dLbls>
        <c:marker val="1"/>
        <c:smooth val="0"/>
        <c:axId val="1755395456"/>
        <c:axId val="1"/>
      </c:lineChart>
      <c:catAx>
        <c:axId val="17553954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5456"/>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610219608624872"/>
          <c:y val="2.610857853294654E-3"/>
        </c:manualLayout>
      </c:layout>
      <c:overlay val="0"/>
      <c:spPr>
        <a:noFill/>
        <a:ln w="25400">
          <a:noFill/>
        </a:ln>
      </c:spPr>
    </c:title>
    <c:autoTitleDeleted val="0"/>
    <c:plotArea>
      <c:layout>
        <c:manualLayout>
          <c:layoutTarget val="inner"/>
          <c:xMode val="edge"/>
          <c:yMode val="edge"/>
          <c:x val="0.11028838167380975"/>
          <c:y val="0.27761469816272971"/>
          <c:w val="0.8897116183261905"/>
          <c:h val="0.38444444444444448"/>
        </c:manualLayout>
      </c:layout>
      <c:lineChart>
        <c:grouping val="standard"/>
        <c:varyColors val="0"/>
        <c:ser>
          <c:idx val="5"/>
          <c:order val="0"/>
          <c:tx>
            <c:strRef>
              <c:f>'1 Бөлім'!$W$33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6.6617495597860413E-2"/>
                  <c:y val="-8.49966754155730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6-49B7-A722-B18F2F6467EF}"/>
                </c:ext>
              </c:extLst>
            </c:dLbl>
            <c:dLbl>
              <c:idx val="1"/>
              <c:layout>
                <c:manualLayout>
                  <c:x val="-8.1596398551446958E-2"/>
                  <c:y val="-7.64983377077865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56-49B7-A722-B18F2F6467EF}"/>
                </c:ext>
              </c:extLst>
            </c:dLbl>
            <c:dLbl>
              <c:idx val="2"/>
              <c:layout>
                <c:manualLayout>
                  <c:x val="-8.1807369015581943E-2"/>
                  <c:y val="-8.876430446194227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56-49B7-A722-B18F2F6467EF}"/>
                </c:ext>
              </c:extLst>
            </c:dLbl>
            <c:dLbl>
              <c:idx val="3"/>
              <c:layout>
                <c:manualLayout>
                  <c:x val="-7.2524668593640984E-2"/>
                  <c:y val="-9.5434470691163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56-49B7-A722-B18F2F6467EF}"/>
                </c:ext>
              </c:extLst>
            </c:dLbl>
            <c:dLbl>
              <c:idx val="4"/>
              <c:layout>
                <c:manualLayout>
                  <c:x val="-9.6610829860405492E-3"/>
                  <c:y val="-7.382994888796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56-49B7-A722-B18F2F6467EF}"/>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56-49B7-A722-B18F2F6467EF}"/>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56-49B7-A722-B18F2F6467E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Бөлім'!$X$29:$AB$29</c:f>
              <c:strCache>
                <c:ptCount val="5"/>
                <c:pt idx="0">
                  <c:v>2009-4</c:v>
                </c:pt>
                <c:pt idx="1">
                  <c:v>2010-1</c:v>
                </c:pt>
                <c:pt idx="2">
                  <c:v>2010-2</c:v>
                </c:pt>
                <c:pt idx="3">
                  <c:v>2010-3</c:v>
                </c:pt>
                <c:pt idx="4">
                  <c:v>2010-4 күту.</c:v>
                </c:pt>
              </c:strCache>
            </c:strRef>
          </c:cat>
          <c:val>
            <c:numRef>
              <c:f>'1 Бөлім'!$X$33:$AB$33</c:f>
              <c:numCache>
                <c:formatCode>0.0</c:formatCode>
                <c:ptCount val="5"/>
                <c:pt idx="0">
                  <c:v>56.36</c:v>
                </c:pt>
                <c:pt idx="1">
                  <c:v>57.475000000000001</c:v>
                </c:pt>
                <c:pt idx="2">
                  <c:v>58.215000000000003</c:v>
                </c:pt>
                <c:pt idx="3">
                  <c:v>58.244999999999997</c:v>
                </c:pt>
                <c:pt idx="4">
                  <c:v>57.89</c:v>
                </c:pt>
              </c:numCache>
            </c:numRef>
          </c:val>
          <c:smooth val="1"/>
          <c:extLst>
            <c:ext xmlns:c16="http://schemas.microsoft.com/office/drawing/2014/chart" uri="{C3380CC4-5D6E-409C-BE32-E72D297353CC}">
              <c16:uniqueId val="{00000007-B656-49B7-A722-B18F2F6467EF}"/>
            </c:ext>
          </c:extLst>
        </c:ser>
        <c:dLbls>
          <c:showLegendKey val="0"/>
          <c:showVal val="0"/>
          <c:showCatName val="0"/>
          <c:showSerName val="0"/>
          <c:showPercent val="0"/>
          <c:showBubbleSize val="0"/>
        </c:dLbls>
        <c:marker val="1"/>
        <c:smooth val="0"/>
        <c:axId val="1755394256"/>
        <c:axId val="1"/>
      </c:lineChart>
      <c:catAx>
        <c:axId val="17553942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42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020631914681551"/>
          <c:y val="2.6396700412448443E-4"/>
        </c:manualLayout>
      </c:layout>
      <c:overlay val="0"/>
      <c:spPr>
        <a:noFill/>
        <a:ln w="25400">
          <a:noFill/>
        </a:ln>
      </c:spPr>
    </c:title>
    <c:autoTitleDeleted val="0"/>
    <c:plotArea>
      <c:layout>
        <c:manualLayout>
          <c:layoutTarget val="inner"/>
          <c:xMode val="edge"/>
          <c:yMode val="edge"/>
          <c:x val="9.1772293704716082E-2"/>
          <c:y val="0.23571428571428574"/>
          <c:w val="0.89557100408395351"/>
          <c:h val="0.59285714285714275"/>
        </c:manualLayout>
      </c:layout>
      <c:lineChart>
        <c:grouping val="standard"/>
        <c:varyColors val="0"/>
        <c:ser>
          <c:idx val="5"/>
          <c:order val="0"/>
          <c:tx>
            <c:strRef>
              <c:f>'1 Бөлім'!$W$51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0.10221284451849873"/>
                  <c:y val="6.81867266591676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9B-4040-AE94-42AC75FDC748}"/>
                </c:ext>
              </c:extLst>
            </c:dLbl>
            <c:dLbl>
              <c:idx val="1"/>
              <c:layout>
                <c:manualLayout>
                  <c:x val="-6.5559138441028203E-2"/>
                  <c:y val="8.76126054712959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9B-4040-AE94-42AC75FDC748}"/>
                </c:ext>
              </c:extLst>
            </c:dLbl>
            <c:dLbl>
              <c:idx val="2"/>
              <c:layout>
                <c:manualLayout>
                  <c:x val="-7.5717868599758362E-2"/>
                  <c:y val="9.74651658475576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9B-4040-AE94-42AC75FDC748}"/>
                </c:ext>
              </c:extLst>
            </c:dLbl>
            <c:dLbl>
              <c:idx val="3"/>
              <c:layout>
                <c:manualLayout>
                  <c:x val="-8.2741324001166516E-2"/>
                  <c:y val="8.3237682538004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9B-4040-AE94-42AC75FDC748}"/>
                </c:ext>
              </c:extLst>
            </c:dLbl>
            <c:dLbl>
              <c:idx val="4"/>
              <c:layout>
                <c:manualLayout>
                  <c:x val="-3.3601133191684382E-2"/>
                  <c:y val="7.01354612552625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9B-4040-AE94-42AC75FDC748}"/>
                </c:ext>
              </c:extLst>
            </c:dLbl>
            <c:dLbl>
              <c:idx val="5"/>
              <c:layout>
                <c:manualLayout>
                  <c:xMode val="edge"/>
                  <c:yMode val="edge"/>
                  <c:x val="0.97143158305922328"/>
                  <c:y val="0.410073382957874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9B-4040-AE94-42AC75FDC748}"/>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9B-4040-AE94-42AC75FDC74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Бөлім'!$X$47:$AB$47</c:f>
              <c:strCache>
                <c:ptCount val="5"/>
                <c:pt idx="0">
                  <c:v>2009-4</c:v>
                </c:pt>
                <c:pt idx="1">
                  <c:v>2010-1</c:v>
                </c:pt>
                <c:pt idx="2">
                  <c:v>2010-2</c:v>
                </c:pt>
                <c:pt idx="3">
                  <c:v>2010-3</c:v>
                </c:pt>
                <c:pt idx="4">
                  <c:v>2010-4 күту.</c:v>
                </c:pt>
              </c:strCache>
            </c:strRef>
          </c:cat>
          <c:val>
            <c:numRef>
              <c:f>'1 Бөлім'!$X$51:$AB$51</c:f>
              <c:numCache>
                <c:formatCode>0.0</c:formatCode>
                <c:ptCount val="5"/>
                <c:pt idx="0">
                  <c:v>74.905000000000001</c:v>
                </c:pt>
                <c:pt idx="1">
                  <c:v>75.724999999999994</c:v>
                </c:pt>
                <c:pt idx="2">
                  <c:v>79.11</c:v>
                </c:pt>
                <c:pt idx="3">
                  <c:v>76.31</c:v>
                </c:pt>
                <c:pt idx="4">
                  <c:v>67.724999999999994</c:v>
                </c:pt>
              </c:numCache>
            </c:numRef>
          </c:val>
          <c:smooth val="1"/>
          <c:extLst>
            <c:ext xmlns:c16="http://schemas.microsoft.com/office/drawing/2014/chart" uri="{C3380CC4-5D6E-409C-BE32-E72D297353CC}">
              <c16:uniqueId val="{00000007-DD9B-4040-AE94-42AC75FDC748}"/>
            </c:ext>
          </c:extLst>
        </c:ser>
        <c:dLbls>
          <c:showLegendKey val="0"/>
          <c:showVal val="0"/>
          <c:showCatName val="0"/>
          <c:showSerName val="0"/>
          <c:showPercent val="0"/>
          <c:showBubbleSize val="0"/>
        </c:dLbls>
        <c:marker val="1"/>
        <c:smooth val="0"/>
        <c:axId val="1755392656"/>
        <c:axId val="1"/>
      </c:lineChart>
      <c:catAx>
        <c:axId val="1755392656"/>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26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1369812951"/>
          <c:y val="6.0813949980390381E-3"/>
        </c:manualLayout>
      </c:layout>
      <c:overlay val="0"/>
      <c:spPr>
        <a:noFill/>
        <a:ln w="25400">
          <a:noFill/>
        </a:ln>
      </c:spPr>
    </c:title>
    <c:autoTitleDeleted val="0"/>
    <c:plotArea>
      <c:layout>
        <c:manualLayout>
          <c:layoutTarget val="inner"/>
          <c:xMode val="edge"/>
          <c:yMode val="edge"/>
          <c:x val="0.15236851722648592"/>
          <c:y val="0.1570893293510725"/>
          <c:w val="0.73734310109970436"/>
          <c:h val="0.35057712613509517"/>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dLbls>
            <c:delete val="1"/>
          </c:dLbls>
          <c:cat>
            <c:strRef>
              <c:f>'1 Бөлім'!$X$47:$AA$47</c:f>
              <c:strCache>
                <c:ptCount val="4"/>
                <c:pt idx="0">
                  <c:v>2009-4</c:v>
                </c:pt>
                <c:pt idx="1">
                  <c:v>2010-1</c:v>
                </c:pt>
                <c:pt idx="2">
                  <c:v>2010-2</c:v>
                </c:pt>
                <c:pt idx="3">
                  <c:v>2010-3</c:v>
                </c:pt>
              </c:strCache>
            </c:strRef>
          </c:cat>
          <c:val>
            <c:numRef>
              <c:f>'РС-П3.2 (РС-1)'!$P$107:$S$107</c:f>
              <c:numCache>
                <c:formatCode>#,##0.00</c:formatCode>
                <c:ptCount val="4"/>
                <c:pt idx="0">
                  <c:v>15.84</c:v>
                </c:pt>
                <c:pt idx="1">
                  <c:v>18.510000000000002</c:v>
                </c:pt>
                <c:pt idx="2">
                  <c:v>18.059999999999999</c:v>
                </c:pt>
                <c:pt idx="3">
                  <c:v>16.47</c:v>
                </c:pt>
              </c:numCache>
            </c:numRef>
          </c:val>
          <c:extLst>
            <c:ext xmlns:c16="http://schemas.microsoft.com/office/drawing/2014/chart" uri="{C3380CC4-5D6E-409C-BE32-E72D297353CC}">
              <c16:uniqueId val="{00000000-7C2B-480C-B3BF-97D81D8F7911}"/>
            </c:ext>
          </c:extLst>
        </c:ser>
        <c:ser>
          <c:idx val="0"/>
          <c:order val="1"/>
          <c:tx>
            <c:v>Алғысы келетін кредиттің мерзімі </c:v>
          </c:tx>
          <c:spPr>
            <a:solidFill>
              <a:srgbClr val="CCFFFF"/>
            </a:solidFill>
            <a:ln w="12700">
              <a:solidFill>
                <a:srgbClr val="000000"/>
              </a:solidFill>
              <a:prstDash val="solid"/>
            </a:ln>
          </c:spPr>
          <c:invertIfNegative val="0"/>
          <c:dLbls>
            <c:delete val="1"/>
          </c:dLbls>
          <c:cat>
            <c:strRef>
              <c:f>'1 Бөлім'!$X$47:$AA$47</c:f>
              <c:strCache>
                <c:ptCount val="4"/>
                <c:pt idx="0">
                  <c:v>2009-4</c:v>
                </c:pt>
                <c:pt idx="1">
                  <c:v>2010-1</c:v>
                </c:pt>
                <c:pt idx="2">
                  <c:v>2010-2</c:v>
                </c:pt>
                <c:pt idx="3">
                  <c:v>2010-3</c:v>
                </c:pt>
              </c:strCache>
            </c:strRef>
          </c:cat>
          <c:val>
            <c:numRef>
              <c:f>'РС-П3.2 (РС-1)'!$Q$143:$T$143</c:f>
              <c:numCache>
                <c:formatCode>#,##0.00</c:formatCode>
                <c:ptCount val="4"/>
                <c:pt idx="0">
                  <c:v>25.78</c:v>
                </c:pt>
                <c:pt idx="1">
                  <c:v>23.02</c:v>
                </c:pt>
                <c:pt idx="2">
                  <c:v>24.07</c:v>
                </c:pt>
                <c:pt idx="3">
                  <c:v>23.78</c:v>
                </c:pt>
              </c:numCache>
            </c:numRef>
          </c:val>
          <c:extLst>
            <c:ext xmlns:c16="http://schemas.microsoft.com/office/drawing/2014/chart" uri="{C3380CC4-5D6E-409C-BE32-E72D297353CC}">
              <c16:uniqueId val="{00000001-7C2B-480C-B3BF-97D81D8F7911}"/>
            </c:ext>
          </c:extLst>
        </c:ser>
        <c:dLbls>
          <c:showLegendKey val="0"/>
          <c:showVal val="1"/>
          <c:showCatName val="0"/>
          <c:showSerName val="0"/>
          <c:showPercent val="0"/>
          <c:showBubbleSize val="0"/>
        </c:dLbls>
        <c:gapWidth val="40"/>
        <c:axId val="1755393056"/>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6.2574235193970554E-2"/>
                  <c:y val="-7.76006252388765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2B-480C-B3BF-97D81D8F7911}"/>
                </c:ext>
              </c:extLst>
            </c:dLbl>
            <c:dLbl>
              <c:idx val="1"/>
              <c:layout>
                <c:manualLayout>
                  <c:x val="-4.4377954219321669E-2"/>
                  <c:y val="-8.09305755104808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2B-480C-B3BF-97D81D8F7911}"/>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2B-480C-B3BF-97D81D8F7911}"/>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2B-480C-B3BF-97D81D8F7911}"/>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2B-480C-B3BF-97D81D8F791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Бөлім'!$X$47:$AA$47</c:f>
              <c:strCache>
                <c:ptCount val="4"/>
                <c:pt idx="0">
                  <c:v>2009-4</c:v>
                </c:pt>
                <c:pt idx="1">
                  <c:v>2010-1</c:v>
                </c:pt>
                <c:pt idx="2">
                  <c:v>2010-2</c:v>
                </c:pt>
                <c:pt idx="3">
                  <c:v>2010-3</c:v>
                </c:pt>
              </c:strCache>
            </c:strRef>
          </c:cat>
          <c:val>
            <c:numRef>
              <c:f>'РС-П3.2 (РС-1)'!$P$98:$S$98</c:f>
              <c:numCache>
                <c:formatCode>#,##0.00</c:formatCode>
                <c:ptCount val="4"/>
                <c:pt idx="0">
                  <c:v>16.059999999999999</c:v>
                </c:pt>
                <c:pt idx="1">
                  <c:v>15.39</c:v>
                </c:pt>
                <c:pt idx="2">
                  <c:v>15.87</c:v>
                </c:pt>
                <c:pt idx="3">
                  <c:v>15.11</c:v>
                </c:pt>
              </c:numCache>
            </c:numRef>
          </c:val>
          <c:smooth val="0"/>
          <c:extLst>
            <c:ext xmlns:c16="http://schemas.microsoft.com/office/drawing/2014/chart" uri="{C3380CC4-5D6E-409C-BE32-E72D297353CC}">
              <c16:uniqueId val="{00000007-7C2B-480C-B3BF-97D81D8F7911}"/>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008472042260541"/>
                  <c:y val="-1.77228708480405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2B-480C-B3BF-97D81D8F7911}"/>
                </c:ext>
              </c:extLst>
            </c:dLbl>
            <c:dLbl>
              <c:idx val="1"/>
              <c:layout>
                <c:manualLayout>
                  <c:x val="-0.14142463204757633"/>
                  <c:y val="-2.928651159984312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2B-480C-B3BF-97D81D8F7911}"/>
                </c:ext>
              </c:extLst>
            </c:dLbl>
            <c:dLbl>
              <c:idx val="2"/>
              <c:layout>
                <c:manualLayout>
                  <c:x val="-0.13166683278514235"/>
                  <c:y val="-4.521193471505716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C2B-480C-B3BF-97D81D8F7911}"/>
                </c:ext>
              </c:extLst>
            </c:dLbl>
            <c:dLbl>
              <c:idx val="3"/>
              <c:layout>
                <c:manualLayout>
                  <c:x val="-0.12718395959998671"/>
                  <c:y val="-3.56394243822970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C2B-480C-B3BF-97D81D8F7911}"/>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C2B-480C-B3BF-97D81D8F791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Бөлім'!$X$47:$AA$47</c:f>
              <c:strCache>
                <c:ptCount val="4"/>
                <c:pt idx="0">
                  <c:v>2009-4</c:v>
                </c:pt>
                <c:pt idx="1">
                  <c:v>2010-1</c:v>
                </c:pt>
                <c:pt idx="2">
                  <c:v>2010-2</c:v>
                </c:pt>
                <c:pt idx="3">
                  <c:v>2010-3</c:v>
                </c:pt>
              </c:strCache>
            </c:strRef>
          </c:cat>
          <c:val>
            <c:numRef>
              <c:f>'РС-П3.2 (РС-1)'!$Q$134:$T$134</c:f>
              <c:numCache>
                <c:formatCode>#,##0.00</c:formatCode>
                <c:ptCount val="4"/>
                <c:pt idx="0">
                  <c:v>11.58</c:v>
                </c:pt>
                <c:pt idx="1">
                  <c:v>11.75</c:v>
                </c:pt>
                <c:pt idx="2">
                  <c:v>11.29</c:v>
                </c:pt>
                <c:pt idx="3">
                  <c:v>11.03</c:v>
                </c:pt>
              </c:numCache>
            </c:numRef>
          </c:val>
          <c:smooth val="0"/>
          <c:extLst>
            <c:ext xmlns:c16="http://schemas.microsoft.com/office/drawing/2014/chart" uri="{C3380CC4-5D6E-409C-BE32-E72D297353CC}">
              <c16:uniqueId val="{0000000D-7C2B-480C-B3BF-97D81D8F7911}"/>
            </c:ext>
          </c:extLst>
        </c:ser>
        <c:dLbls>
          <c:showLegendKey val="0"/>
          <c:showVal val="1"/>
          <c:showCatName val="0"/>
          <c:showSerName val="0"/>
          <c:showPercent val="0"/>
          <c:showBubbleSize val="0"/>
        </c:dLbls>
        <c:marker val="1"/>
        <c:smooth val="0"/>
        <c:axId val="3"/>
        <c:axId val="4"/>
      </c:lineChart>
      <c:catAx>
        <c:axId val="175539305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0698404078800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930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4748396516525729E-2"/>
          <c:y val="0.66669145416580067"/>
          <c:w val="0.82205944621029958"/>
          <c:h val="0.30987067587987921"/>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5654971925977607"/>
          <c:y val="3.4244445558954811E-3"/>
        </c:manualLayout>
      </c:layout>
      <c:overlay val="0"/>
      <c:spPr>
        <a:noFill/>
        <a:ln w="25400">
          <a:noFill/>
        </a:ln>
      </c:spPr>
    </c:title>
    <c:autoTitleDeleted val="0"/>
    <c:plotArea>
      <c:layout>
        <c:manualLayout>
          <c:layoutTarget val="inner"/>
          <c:xMode val="edge"/>
          <c:yMode val="edge"/>
          <c:x val="0.16186218811256187"/>
          <c:y val="0.20382228995288226"/>
          <c:w val="0.72784943021362836"/>
          <c:h val="0.33333467074577461"/>
        </c:manualLayout>
      </c:layout>
      <c:barChart>
        <c:barDir val="col"/>
        <c:grouping val="clustered"/>
        <c:varyColors val="0"/>
        <c:ser>
          <c:idx val="1"/>
          <c:order val="0"/>
          <c:tx>
            <c:v>Нақты кредиттің мерзімі</c:v>
          </c:tx>
          <c:spPr>
            <a:pattFill prst="ltUpDiag">
              <a:fgClr>
                <a:srgbClr val="99CC00"/>
              </a:fgClr>
              <a:bgClr>
                <a:srgbClr val="FFFFFF"/>
              </a:bgClr>
            </a:pattFill>
            <a:ln w="12700">
              <a:solidFill>
                <a:srgbClr val="000000"/>
              </a:solidFill>
              <a:prstDash val="solid"/>
            </a:ln>
          </c:spPr>
          <c:invertIfNegative val="0"/>
          <c:cat>
            <c:strRef>
              <c:f>'1 Бөлім'!$X$47:$AA$47</c:f>
              <c:strCache>
                <c:ptCount val="4"/>
                <c:pt idx="0">
                  <c:v>2009-4</c:v>
                </c:pt>
                <c:pt idx="1">
                  <c:v>2010-1</c:v>
                </c:pt>
                <c:pt idx="2">
                  <c:v>2010-2</c:v>
                </c:pt>
                <c:pt idx="3">
                  <c:v>2010-3</c:v>
                </c:pt>
              </c:strCache>
            </c:strRef>
          </c:cat>
          <c:val>
            <c:numRef>
              <c:f>'РС-П3.2 (РС-1)'!$P$125:$S$125</c:f>
              <c:numCache>
                <c:formatCode>#,##0.00</c:formatCode>
                <c:ptCount val="4"/>
                <c:pt idx="0">
                  <c:v>23.27</c:v>
                </c:pt>
                <c:pt idx="1">
                  <c:v>24.63</c:v>
                </c:pt>
                <c:pt idx="2">
                  <c:v>20.8</c:v>
                </c:pt>
                <c:pt idx="3">
                  <c:v>15.09</c:v>
                </c:pt>
              </c:numCache>
            </c:numRef>
          </c:val>
          <c:extLst>
            <c:ext xmlns:c16="http://schemas.microsoft.com/office/drawing/2014/chart" uri="{C3380CC4-5D6E-409C-BE32-E72D297353CC}">
              <c16:uniqueId val="{00000000-227F-4859-A036-9CC83C0963C4}"/>
            </c:ext>
          </c:extLst>
        </c:ser>
        <c:ser>
          <c:idx val="0"/>
          <c:order val="1"/>
          <c:tx>
            <c:v>Алғысы келетін кредиттің мерзімі</c:v>
          </c:tx>
          <c:spPr>
            <a:pattFill prst="trellis">
              <a:fgClr>
                <a:srgbClr val="CCFFFF"/>
              </a:fgClr>
              <a:bgClr>
                <a:srgbClr val="FFFFFF"/>
              </a:bgClr>
            </a:pattFill>
            <a:ln w="12700">
              <a:solidFill>
                <a:srgbClr val="000000"/>
              </a:solidFill>
              <a:prstDash val="solid"/>
            </a:ln>
          </c:spPr>
          <c:invertIfNegative val="0"/>
          <c:cat>
            <c:strRef>
              <c:f>'1 Бөлім'!$X$47:$AA$47</c:f>
              <c:strCache>
                <c:ptCount val="4"/>
                <c:pt idx="0">
                  <c:v>2009-4</c:v>
                </c:pt>
                <c:pt idx="1">
                  <c:v>2010-1</c:v>
                </c:pt>
                <c:pt idx="2">
                  <c:v>2010-2</c:v>
                </c:pt>
                <c:pt idx="3">
                  <c:v>2010-3</c:v>
                </c:pt>
              </c:strCache>
            </c:strRef>
          </c:cat>
          <c:val>
            <c:numRef>
              <c:f>'РС-П3.2 (РС-1)'!$Q$161:$T$161</c:f>
              <c:numCache>
                <c:formatCode>#,##0.00</c:formatCode>
                <c:ptCount val="4"/>
                <c:pt idx="0">
                  <c:v>27.19</c:v>
                </c:pt>
                <c:pt idx="1">
                  <c:v>28.91</c:v>
                </c:pt>
                <c:pt idx="2">
                  <c:v>27.08</c:v>
                </c:pt>
                <c:pt idx="3">
                  <c:v>25.2</c:v>
                </c:pt>
              </c:numCache>
            </c:numRef>
          </c:val>
          <c:extLst>
            <c:ext xmlns:c16="http://schemas.microsoft.com/office/drawing/2014/chart" uri="{C3380CC4-5D6E-409C-BE32-E72D297353CC}">
              <c16:uniqueId val="{00000001-227F-4859-A036-9CC83C0963C4}"/>
            </c:ext>
          </c:extLst>
        </c:ser>
        <c:dLbls>
          <c:showLegendKey val="0"/>
          <c:showVal val="0"/>
          <c:showCatName val="0"/>
          <c:showSerName val="0"/>
          <c:showPercent val="0"/>
          <c:showBubbleSize val="0"/>
        </c:dLbls>
        <c:gapWidth val="40"/>
        <c:axId val="1755389456"/>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54E-2"/>
                  <c:y val="-7.03211809506470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7F-4859-A036-9CC83C0963C4}"/>
                </c:ext>
              </c:extLst>
            </c:dLbl>
            <c:dLbl>
              <c:idx val="1"/>
              <c:layout>
                <c:manualLayout>
                  <c:x val="-3.8053909927925685E-2"/>
                  <c:y val="-5.817365314884773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7F-4859-A036-9CC83C0963C4}"/>
                </c:ext>
              </c:extLst>
            </c:dLbl>
            <c:dLbl>
              <c:idx val="2"/>
              <c:layout>
                <c:manualLayout>
                  <c:x val="-4.4741740615756372E-2"/>
                  <c:y val="-7.33087554807094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7F-4859-A036-9CC83C0963C4}"/>
                </c:ext>
              </c:extLst>
            </c:dLbl>
            <c:dLbl>
              <c:idx val="3"/>
              <c:layout>
                <c:manualLayout>
                  <c:x val="-3.1656376286297555E-2"/>
                  <c:y val="-6.81880660871148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7F-4859-A036-9CC83C0963C4}"/>
                </c:ext>
              </c:extLst>
            </c:dLbl>
            <c:dLbl>
              <c:idx val="4"/>
              <c:layout>
                <c:manualLayout>
                  <c:xMode val="edge"/>
                  <c:yMode val="edge"/>
                  <c:x val="0.8019181839029108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7F-4859-A036-9CC83C0963C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Бөлім'!$X$47:$AA$47</c:f>
              <c:strCache>
                <c:ptCount val="4"/>
                <c:pt idx="0">
                  <c:v>2009-4</c:v>
                </c:pt>
                <c:pt idx="1">
                  <c:v>2010-1</c:v>
                </c:pt>
                <c:pt idx="2">
                  <c:v>2010-2</c:v>
                </c:pt>
                <c:pt idx="3">
                  <c:v>2010-3</c:v>
                </c:pt>
              </c:strCache>
            </c:strRef>
          </c:cat>
          <c:val>
            <c:numRef>
              <c:f>'РС-П3.2 (РС-1)'!$P$116:$S$116</c:f>
              <c:numCache>
                <c:formatCode>#,##0.00</c:formatCode>
                <c:ptCount val="4"/>
                <c:pt idx="0">
                  <c:v>14.12</c:v>
                </c:pt>
                <c:pt idx="1">
                  <c:v>13.53</c:v>
                </c:pt>
                <c:pt idx="2">
                  <c:v>12.9</c:v>
                </c:pt>
                <c:pt idx="3">
                  <c:v>12.73</c:v>
                </c:pt>
              </c:numCache>
            </c:numRef>
          </c:val>
          <c:smooth val="0"/>
          <c:extLst>
            <c:ext xmlns:c16="http://schemas.microsoft.com/office/drawing/2014/chart" uri="{C3380CC4-5D6E-409C-BE32-E72D297353CC}">
              <c16:uniqueId val="{00000007-227F-4859-A036-9CC83C0963C4}"/>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2969533871557196E-2"/>
                  <c:y val="5.973084574619255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7F-4859-A036-9CC83C0963C4}"/>
                </c:ext>
              </c:extLst>
            </c:dLbl>
            <c:dLbl>
              <c:idx val="1"/>
              <c:layout>
                <c:manualLayout>
                  <c:x val="-8.9868434167248087E-2"/>
                  <c:y val="9.368707892405168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7F-4859-A036-9CC83C0963C4}"/>
                </c:ext>
              </c:extLst>
            </c:dLbl>
            <c:dLbl>
              <c:idx val="2"/>
              <c:layout>
                <c:manualLayout>
                  <c:x val="-6.9298980032559215E-2"/>
                  <c:y val="6.34756005817744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7F-4859-A036-9CC83C0963C4}"/>
                </c:ext>
              </c:extLst>
            </c:dLbl>
            <c:dLbl>
              <c:idx val="3"/>
              <c:layout>
                <c:manualLayout>
                  <c:x val="-6.4551978471045546E-2"/>
                  <c:y val="9.31995920892054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7F-4859-A036-9CC83C0963C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Бөлім'!$X$47:$AA$47</c:f>
              <c:strCache>
                <c:ptCount val="4"/>
                <c:pt idx="0">
                  <c:v>2009-4</c:v>
                </c:pt>
                <c:pt idx="1">
                  <c:v>2010-1</c:v>
                </c:pt>
                <c:pt idx="2">
                  <c:v>2010-2</c:v>
                </c:pt>
                <c:pt idx="3">
                  <c:v>2010-3</c:v>
                </c:pt>
              </c:strCache>
            </c:strRef>
          </c:cat>
          <c:val>
            <c:numRef>
              <c:f>'РС-П3.2 (РС-1)'!$Q$152:$T$152</c:f>
              <c:numCache>
                <c:formatCode>#,##0.00</c:formatCode>
                <c:ptCount val="4"/>
                <c:pt idx="0">
                  <c:v>9.59</c:v>
                </c:pt>
                <c:pt idx="1">
                  <c:v>10.81</c:v>
                </c:pt>
                <c:pt idx="2">
                  <c:v>9.3800000000000008</c:v>
                </c:pt>
                <c:pt idx="3">
                  <c:v>9.3800000000000008</c:v>
                </c:pt>
              </c:numCache>
            </c:numRef>
          </c:val>
          <c:smooth val="0"/>
          <c:extLst>
            <c:ext xmlns:c16="http://schemas.microsoft.com/office/drawing/2014/chart" uri="{C3380CC4-5D6E-409C-BE32-E72D297353CC}">
              <c16:uniqueId val="{0000000C-227F-4859-A036-9CC83C0963C4}"/>
            </c:ext>
          </c:extLst>
        </c:ser>
        <c:dLbls>
          <c:showLegendKey val="0"/>
          <c:showVal val="0"/>
          <c:showCatName val="0"/>
          <c:showSerName val="0"/>
          <c:showPercent val="0"/>
          <c:showBubbleSize val="0"/>
        </c:dLbls>
        <c:marker val="1"/>
        <c:smooth val="0"/>
        <c:axId val="3"/>
        <c:axId val="4"/>
      </c:lineChart>
      <c:catAx>
        <c:axId val="17553894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2151898734177215E-2"/>
              <c:y val="0.3439503819984285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9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7.8392266777786296E-2"/>
          <c:y val="0.66668793075001564"/>
          <c:w val="0.8305342858619521"/>
          <c:h val="0.30730146808008529"/>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8259742849"/>
          <c:y val="5.2287554964720317E-2"/>
        </c:manualLayout>
      </c:layout>
      <c:overlay val="0"/>
      <c:spPr>
        <a:noFill/>
        <a:ln w="25400">
          <a:noFill/>
        </a:ln>
      </c:spPr>
    </c:title>
    <c:autoTitleDeleted val="0"/>
    <c:plotArea>
      <c:layout>
        <c:manualLayout>
          <c:layoutTarget val="inner"/>
          <c:xMode val="edge"/>
          <c:yMode val="edge"/>
          <c:x val="9.1482649842271266E-2"/>
          <c:y val="0.27393040386080786"/>
          <c:w val="0.8485804416403786"/>
          <c:h val="0.3990300567267801"/>
        </c:manualLayout>
      </c:layout>
      <c:lineChart>
        <c:grouping val="standard"/>
        <c:varyColors val="0"/>
        <c:ser>
          <c:idx val="5"/>
          <c:order val="0"/>
          <c:tx>
            <c:strRef>
              <c:f>'1 Бөлім'!$AD$9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4935189208357557E-2"/>
                  <c:y val="8.1904942595091665E-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2E-480C-84EF-2DFC4923BD41}"/>
                </c:ext>
              </c:extLst>
            </c:dLbl>
            <c:dLbl>
              <c:idx val="1"/>
              <c:layout>
                <c:manualLayout>
                  <c:x val="-6.844862403488812E-2"/>
                  <c:y val="9.6552842384077048E-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2E-480C-84EF-2DFC4923BD41}"/>
                </c:ext>
              </c:extLst>
            </c:dLbl>
            <c:dLbl>
              <c:idx val="2"/>
              <c:layout>
                <c:manualLayout>
                  <c:x val="-6.0949097735787806E-2"/>
                  <c:y val="8.5138733773236386E-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2E-480C-84EF-2DFC4923BD41}"/>
                </c:ext>
              </c:extLst>
            </c:dLbl>
            <c:dLbl>
              <c:idx val="3"/>
              <c:layout>
                <c:manualLayout>
                  <c:x val="-7.8766066251781536E-2"/>
                  <c:y val="-6.7722673333968433E-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2E-480C-84EF-2DFC4923BD41}"/>
                </c:ext>
              </c:extLst>
            </c:dLbl>
            <c:dLbl>
              <c:idx val="4"/>
              <c:layout>
                <c:manualLayout>
                  <c:x val="-3.4977577801134793E-2"/>
                  <c:y val="-6.6416452383899788E-2"/>
                </c:manualLayout>
              </c:layout>
              <c:numFmt formatCode="0.0" sourceLinked="0"/>
              <c:spPr>
                <a:noFill/>
                <a:ln w="25400">
                  <a:noFill/>
                </a:ln>
              </c:spPr>
              <c:txPr>
                <a:bodyPr/>
                <a:lstStyle/>
                <a:p>
                  <a:pPr algn="ctr" rtl="0">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2E-480C-84EF-2DFC4923BD41}"/>
                </c:ext>
              </c:extLst>
            </c:dLbl>
            <c:dLbl>
              <c:idx val="5"/>
              <c:layout>
                <c:manualLayout>
                  <c:xMode val="edge"/>
                  <c:yMode val="edge"/>
                  <c:x val="0.82965299684542582"/>
                  <c:y val="0.3529434292243003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2E-480C-84EF-2DFC4923BD41}"/>
                </c:ext>
              </c:extLst>
            </c:dLbl>
            <c:dLbl>
              <c:idx val="6"/>
              <c:layout>
                <c:manualLayout>
                  <c:xMode val="edge"/>
                  <c:yMode val="edge"/>
                  <c:x val="0.98107255520504277"/>
                  <c:y val="0.169935725182070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2E-480C-84EF-2DFC4923BD4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Бөлім'!$AE$5:$AI$5</c:f>
              <c:strCache>
                <c:ptCount val="5"/>
                <c:pt idx="0">
                  <c:v>2009-4</c:v>
                </c:pt>
                <c:pt idx="1">
                  <c:v>2010-1</c:v>
                </c:pt>
                <c:pt idx="2">
                  <c:v>2010-2</c:v>
                </c:pt>
                <c:pt idx="3">
                  <c:v>2010-3</c:v>
                </c:pt>
                <c:pt idx="4">
                  <c:v>2010-4 күту.</c:v>
                </c:pt>
              </c:strCache>
            </c:strRef>
          </c:cat>
          <c:val>
            <c:numRef>
              <c:f>'1 Бөлім'!$AE$9:$AI$9</c:f>
              <c:numCache>
                <c:formatCode>0.0</c:formatCode>
                <c:ptCount val="5"/>
                <c:pt idx="0">
                  <c:v>40.344999999999999</c:v>
                </c:pt>
                <c:pt idx="1">
                  <c:v>35.954999999999998</c:v>
                </c:pt>
                <c:pt idx="2">
                  <c:v>51.734999999999999</c:v>
                </c:pt>
                <c:pt idx="3">
                  <c:v>52.685000000000002</c:v>
                </c:pt>
                <c:pt idx="4">
                  <c:v>52.164999999999999</c:v>
                </c:pt>
              </c:numCache>
            </c:numRef>
          </c:val>
          <c:smooth val="1"/>
          <c:extLst>
            <c:ext xmlns:c16="http://schemas.microsoft.com/office/drawing/2014/chart" uri="{C3380CC4-5D6E-409C-BE32-E72D297353CC}">
              <c16:uniqueId val="{00000007-842E-480C-84EF-2DFC4923BD41}"/>
            </c:ext>
          </c:extLst>
        </c:ser>
        <c:dLbls>
          <c:showLegendKey val="0"/>
          <c:showVal val="0"/>
          <c:showCatName val="0"/>
          <c:showSerName val="0"/>
          <c:showPercent val="0"/>
          <c:showBubbleSize val="0"/>
        </c:dLbls>
        <c:marker val="1"/>
        <c:smooth val="0"/>
        <c:axId val="1764697120"/>
        <c:axId val="1"/>
      </c:lineChart>
      <c:catAx>
        <c:axId val="176469712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2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7120"/>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50151167812884"/>
          <c:y val="2.6699603726004838E-3"/>
        </c:manualLayout>
      </c:layout>
      <c:overlay val="0"/>
      <c:spPr>
        <a:noFill/>
        <a:ln w="25400">
          <a:noFill/>
        </a:ln>
      </c:spPr>
    </c:title>
    <c:autoTitleDeleted val="0"/>
    <c:plotArea>
      <c:layout>
        <c:manualLayout>
          <c:layoutTarget val="inner"/>
          <c:xMode val="edge"/>
          <c:yMode val="edge"/>
          <c:x val="0.11028838167380975"/>
          <c:y val="0.27908710086735855"/>
          <c:w val="0.8897116183261905"/>
          <c:h val="0.38521006066294705"/>
        </c:manualLayout>
      </c:layout>
      <c:lineChart>
        <c:grouping val="standard"/>
        <c:varyColors val="0"/>
        <c:ser>
          <c:idx val="5"/>
          <c:order val="0"/>
          <c:tx>
            <c:strRef>
              <c:f>'1 Бөлім'!$AD$33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7714209774411106E-2"/>
                  <c:y val="-7.071943821591840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75-4DE8-8A92-2399EA207FFC}"/>
                </c:ext>
              </c:extLst>
            </c:dLbl>
            <c:dLbl>
              <c:idx val="1"/>
              <c:layout>
                <c:manualLayout>
                  <c:x val="-8.5815807834147315E-2"/>
                  <c:y val="-7.906068032886624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75-4DE8-8A92-2399EA207FFC}"/>
                </c:ext>
              </c:extLst>
            </c:dLbl>
            <c:dLbl>
              <c:idx val="2"/>
              <c:layout>
                <c:manualLayout>
                  <c:x val="-7.3368550450181078E-2"/>
                  <c:y val="-7.23498635518242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75-4DE8-8A92-2399EA207FFC}"/>
                </c:ext>
              </c:extLst>
            </c:dLbl>
            <c:dLbl>
              <c:idx val="3"/>
              <c:layout>
                <c:manualLayout>
                  <c:x val="-7.2524668593640984E-2"/>
                  <c:y val="-6.77721576193704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75-4DE8-8A92-2399EA207FFC}"/>
                </c:ext>
              </c:extLst>
            </c:dLbl>
            <c:dLbl>
              <c:idx val="4"/>
              <c:layout>
                <c:manualLayout>
                  <c:x val="-1.9154768541700985E-2"/>
                  <c:y val="-6.1023321041725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75-4DE8-8A92-2399EA207FFC}"/>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75-4DE8-8A92-2399EA207FFC}"/>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75-4DE8-8A92-2399EA207FF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Бөлім'!$AE$29:$AI$29</c:f>
              <c:strCache>
                <c:ptCount val="5"/>
                <c:pt idx="0">
                  <c:v>2009-4</c:v>
                </c:pt>
                <c:pt idx="1">
                  <c:v>2010-1</c:v>
                </c:pt>
                <c:pt idx="2">
                  <c:v>2010-2</c:v>
                </c:pt>
                <c:pt idx="3">
                  <c:v>2010-3</c:v>
                </c:pt>
                <c:pt idx="4">
                  <c:v>2010-4 күту.</c:v>
                </c:pt>
              </c:strCache>
            </c:strRef>
          </c:cat>
          <c:val>
            <c:numRef>
              <c:f>'1 Бөлім'!$AE$33:$AI$33</c:f>
              <c:numCache>
                <c:formatCode>0.0</c:formatCode>
                <c:ptCount val="5"/>
                <c:pt idx="0">
                  <c:v>57.085000000000001</c:v>
                </c:pt>
                <c:pt idx="1">
                  <c:v>59.164999999999999</c:v>
                </c:pt>
                <c:pt idx="2">
                  <c:v>57.494999999999997</c:v>
                </c:pt>
                <c:pt idx="3">
                  <c:v>63.61</c:v>
                </c:pt>
                <c:pt idx="4">
                  <c:v>61.65</c:v>
                </c:pt>
              </c:numCache>
            </c:numRef>
          </c:val>
          <c:smooth val="1"/>
          <c:extLst>
            <c:ext xmlns:c16="http://schemas.microsoft.com/office/drawing/2014/chart" uri="{C3380CC4-5D6E-409C-BE32-E72D297353CC}">
              <c16:uniqueId val="{00000007-A475-4DE8-8A92-2399EA207FFC}"/>
            </c:ext>
          </c:extLst>
        </c:ser>
        <c:dLbls>
          <c:showLegendKey val="0"/>
          <c:showVal val="0"/>
          <c:showCatName val="0"/>
          <c:showSerName val="0"/>
          <c:showPercent val="0"/>
          <c:showBubbleSize val="0"/>
        </c:dLbls>
        <c:marker val="1"/>
        <c:smooth val="0"/>
        <c:axId val="1764698320"/>
        <c:axId val="1"/>
      </c:lineChart>
      <c:catAx>
        <c:axId val="176469832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832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9A-41F8-8122-4B76BA95A464}"/>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9A-41F8-8122-4B76BA95A464}"/>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9A-41F8-8122-4B76BA95A464}"/>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6C9A-41F8-8122-4B76BA95A464}"/>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9A-41F8-8122-4B76BA95A464}"/>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9A-41F8-8122-4B76BA95A464}"/>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6C9A-41F8-8122-4B76BA95A464}"/>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9A-41F8-8122-4B76BA95A464}"/>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9A-41F8-8122-4B76BA95A464}"/>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9A-41F8-8122-4B76BA95A464}"/>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9A-41F8-8122-4B76BA95A464}"/>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6C9A-41F8-8122-4B76BA95A464}"/>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9A-41F8-8122-4B76BA95A464}"/>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9A-41F8-8122-4B76BA95A464}"/>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C9A-41F8-8122-4B76BA95A464}"/>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6C9A-41F8-8122-4B76BA95A464}"/>
            </c:ext>
          </c:extLst>
        </c:ser>
        <c:dLbls>
          <c:showLegendKey val="0"/>
          <c:showVal val="0"/>
          <c:showCatName val="0"/>
          <c:showSerName val="0"/>
          <c:showPercent val="0"/>
          <c:showBubbleSize val="0"/>
        </c:dLbls>
        <c:marker val="1"/>
        <c:smooth val="0"/>
        <c:axId val="1764695520"/>
        <c:axId val="1"/>
      </c:lineChart>
      <c:catAx>
        <c:axId val="17646955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7646955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000000000000011" r="0.75000000000000011"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37803607881"/>
          <c:y val="2.9069900745165474E-2"/>
        </c:manualLayout>
      </c:layout>
      <c:overlay val="0"/>
      <c:spPr>
        <a:noFill/>
        <a:ln w="25400">
          <a:noFill/>
        </a:ln>
      </c:spPr>
    </c:title>
    <c:autoTitleDeleted val="0"/>
    <c:plotArea>
      <c:layout>
        <c:manualLayout>
          <c:layoutTarget val="inner"/>
          <c:xMode val="edge"/>
          <c:yMode val="edge"/>
          <c:x val="0.15708403116277131"/>
          <c:y val="0.19540339553809463"/>
          <c:w val="0.73227746531683535"/>
          <c:h val="0.35632485594473107"/>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dLbls>
            <c:delete val="1"/>
          </c:dLbls>
          <c:cat>
            <c:strRef>
              <c:f>'1 Бөлім'!$AE$29:$AH$29</c:f>
              <c:strCache>
                <c:ptCount val="4"/>
                <c:pt idx="0">
                  <c:v>2009-4</c:v>
                </c:pt>
                <c:pt idx="1">
                  <c:v>2010-1</c:v>
                </c:pt>
                <c:pt idx="2">
                  <c:v>2010-2</c:v>
                </c:pt>
                <c:pt idx="3">
                  <c:v>2010-3</c:v>
                </c:pt>
              </c:strCache>
            </c:strRef>
          </c:cat>
          <c:val>
            <c:numRef>
              <c:f>'РС-П3.2 (РС-1)'!$V$107:$Y$107</c:f>
              <c:numCache>
                <c:formatCode>#,##0.00</c:formatCode>
                <c:ptCount val="4"/>
                <c:pt idx="0">
                  <c:v>16.649999999999999</c:v>
                </c:pt>
                <c:pt idx="1">
                  <c:v>15.31</c:v>
                </c:pt>
                <c:pt idx="2">
                  <c:v>14.65</c:v>
                </c:pt>
                <c:pt idx="3">
                  <c:v>12.75</c:v>
                </c:pt>
              </c:numCache>
            </c:numRef>
          </c:val>
          <c:extLst>
            <c:ext xmlns:c16="http://schemas.microsoft.com/office/drawing/2014/chart" uri="{C3380CC4-5D6E-409C-BE32-E72D297353CC}">
              <c16:uniqueId val="{00000000-DCD5-4638-90EB-626FFB7BAD5E}"/>
            </c:ext>
          </c:extLst>
        </c:ser>
        <c:ser>
          <c:idx val="0"/>
          <c:order val="1"/>
          <c:tx>
            <c:v>Алғысы келетін кредиттің мерзімі </c:v>
          </c:tx>
          <c:spPr>
            <a:solidFill>
              <a:srgbClr val="CCFFFF"/>
            </a:solidFill>
            <a:ln w="12700">
              <a:solidFill>
                <a:srgbClr val="000000"/>
              </a:solidFill>
              <a:prstDash val="solid"/>
            </a:ln>
          </c:spPr>
          <c:invertIfNegative val="0"/>
          <c:dLbls>
            <c:delete val="1"/>
          </c:dLbls>
          <c:cat>
            <c:strRef>
              <c:f>'1 Бөлім'!$AE$29:$AH$29</c:f>
              <c:strCache>
                <c:ptCount val="4"/>
                <c:pt idx="0">
                  <c:v>2009-4</c:v>
                </c:pt>
                <c:pt idx="1">
                  <c:v>2010-1</c:v>
                </c:pt>
                <c:pt idx="2">
                  <c:v>2010-2</c:v>
                </c:pt>
                <c:pt idx="3">
                  <c:v>2010-3</c:v>
                </c:pt>
              </c:strCache>
            </c:strRef>
          </c:cat>
          <c:val>
            <c:numRef>
              <c:f>'РС-П3.2 (РС-1)'!$W$143:$Z$143</c:f>
              <c:numCache>
                <c:formatCode>#,##0.00</c:formatCode>
                <c:ptCount val="4"/>
                <c:pt idx="0">
                  <c:v>27.94</c:v>
                </c:pt>
                <c:pt idx="1">
                  <c:v>30.74</c:v>
                </c:pt>
                <c:pt idx="2">
                  <c:v>27.14</c:v>
                </c:pt>
                <c:pt idx="3">
                  <c:v>27.87</c:v>
                </c:pt>
              </c:numCache>
            </c:numRef>
          </c:val>
          <c:extLst>
            <c:ext xmlns:c16="http://schemas.microsoft.com/office/drawing/2014/chart" uri="{C3380CC4-5D6E-409C-BE32-E72D297353CC}">
              <c16:uniqueId val="{00000001-DCD5-4638-90EB-626FFB7BAD5E}"/>
            </c:ext>
          </c:extLst>
        </c:ser>
        <c:dLbls>
          <c:showLegendKey val="0"/>
          <c:showVal val="1"/>
          <c:showCatName val="0"/>
          <c:showSerName val="0"/>
          <c:showPercent val="0"/>
          <c:showBubbleSize val="0"/>
        </c:dLbls>
        <c:gapWidth val="40"/>
        <c:axId val="1764695920"/>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5.9200048776916217E-2"/>
                  <c:y val="-7.33878437149508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D5-4638-90EB-626FFB7BAD5E}"/>
                </c:ext>
              </c:extLst>
            </c:dLbl>
            <c:dLbl>
              <c:idx val="1"/>
              <c:layout>
                <c:manualLayout>
                  <c:x val="-4.9676275952915253E-2"/>
                  <c:y val="-7.696819372107108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D5-4638-90EB-626FFB7BAD5E}"/>
                </c:ext>
              </c:extLst>
            </c:dLbl>
            <c:dLbl>
              <c:idx val="2"/>
              <c:layout>
                <c:manualLayout>
                  <c:x val="-6.2374794244648465E-2"/>
                  <c:y val="-8.09854824402180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D5-4638-90EB-626FFB7BAD5E}"/>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D5-4638-90EB-626FFB7BAD5E}"/>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D5-4638-90EB-626FFB7BAD5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Бөлім'!$AE$29:$AH$29</c:f>
              <c:strCache>
                <c:ptCount val="4"/>
                <c:pt idx="0">
                  <c:v>2009-4</c:v>
                </c:pt>
                <c:pt idx="1">
                  <c:v>2010-1</c:v>
                </c:pt>
                <c:pt idx="2">
                  <c:v>2010-2</c:v>
                </c:pt>
                <c:pt idx="3">
                  <c:v>2010-3</c:v>
                </c:pt>
              </c:strCache>
            </c:strRef>
          </c:cat>
          <c:val>
            <c:numRef>
              <c:f>'РС-П3.2 (РС-1)'!$V$98:$Y$98</c:f>
              <c:numCache>
                <c:formatCode>#,##0.00</c:formatCode>
                <c:ptCount val="4"/>
                <c:pt idx="0">
                  <c:v>15.48</c:v>
                </c:pt>
                <c:pt idx="1">
                  <c:v>14.87</c:v>
                </c:pt>
                <c:pt idx="2">
                  <c:v>14.94</c:v>
                </c:pt>
                <c:pt idx="3">
                  <c:v>14.67</c:v>
                </c:pt>
              </c:numCache>
            </c:numRef>
          </c:val>
          <c:smooth val="0"/>
          <c:extLst>
            <c:ext xmlns:c16="http://schemas.microsoft.com/office/drawing/2014/chart" uri="{C3380CC4-5D6E-409C-BE32-E72D297353CC}">
              <c16:uniqueId val="{00000007-DCD5-4638-90EB-626FFB7BAD5E}"/>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9.517910261217348E-2"/>
                  <c:y val="-4.369807222373065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D5-4638-90EB-626FFB7BAD5E}"/>
                </c:ext>
              </c:extLst>
            </c:dLbl>
            <c:dLbl>
              <c:idx val="1"/>
              <c:layout>
                <c:manualLayout>
                  <c:x val="-0.13221613964921053"/>
                  <c:y val="-4.604458925392946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D5-4638-90EB-626FFB7BAD5E}"/>
                </c:ext>
              </c:extLst>
            </c:dLbl>
            <c:dLbl>
              <c:idx val="2"/>
              <c:layout>
                <c:manualLayout>
                  <c:x val="-0.1385653459984168"/>
                  <c:y val="-4.26463933387636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D5-4638-90EB-626FFB7BAD5E}"/>
                </c:ext>
              </c:extLst>
            </c:dLbl>
            <c:dLbl>
              <c:idx val="3"/>
              <c:layout>
                <c:manualLayout>
                  <c:x val="-0.12480873224180311"/>
                  <c:y val="-4.425196850393700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D5-4638-90EB-626FFB7BAD5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D5-4638-90EB-626FFB7BAD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Бөлім'!$AE$29:$AH$29</c:f>
              <c:strCache>
                <c:ptCount val="4"/>
                <c:pt idx="0">
                  <c:v>2009-4</c:v>
                </c:pt>
                <c:pt idx="1">
                  <c:v>2010-1</c:v>
                </c:pt>
                <c:pt idx="2">
                  <c:v>2010-2</c:v>
                </c:pt>
                <c:pt idx="3">
                  <c:v>2010-3</c:v>
                </c:pt>
              </c:strCache>
            </c:strRef>
          </c:cat>
          <c:val>
            <c:numRef>
              <c:f>'РС-П3.2 (РС-1)'!$W$134:$Z$134</c:f>
              <c:numCache>
                <c:formatCode>#,##0.00</c:formatCode>
                <c:ptCount val="4"/>
                <c:pt idx="0">
                  <c:v>11.1</c:v>
                </c:pt>
                <c:pt idx="1">
                  <c:v>10.85</c:v>
                </c:pt>
                <c:pt idx="2">
                  <c:v>10.91</c:v>
                </c:pt>
                <c:pt idx="3">
                  <c:v>10.69</c:v>
                </c:pt>
              </c:numCache>
            </c:numRef>
          </c:val>
          <c:smooth val="0"/>
          <c:extLst>
            <c:ext xmlns:c16="http://schemas.microsoft.com/office/drawing/2014/chart" uri="{C3380CC4-5D6E-409C-BE32-E72D297353CC}">
              <c16:uniqueId val="{0000000D-DCD5-4638-90EB-626FFB7BAD5E}"/>
            </c:ext>
          </c:extLst>
        </c:ser>
        <c:dLbls>
          <c:showLegendKey val="0"/>
          <c:showVal val="1"/>
          <c:showCatName val="0"/>
          <c:showSerName val="0"/>
          <c:showPercent val="0"/>
          <c:showBubbleSize val="0"/>
        </c:dLbls>
        <c:marker val="1"/>
        <c:smooth val="0"/>
        <c:axId val="3"/>
        <c:axId val="4"/>
      </c:lineChart>
      <c:catAx>
        <c:axId val="1764695920"/>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312007723172534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592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2981545858165473E-2"/>
          <c:y val="0.69955652585003036"/>
          <c:w val="0.82981545858165473"/>
          <c:h val="0.27700560419564957"/>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5654976461275671"/>
          <c:y val="3.4244445558954811E-3"/>
        </c:manualLayout>
      </c:layout>
      <c:overlay val="0"/>
      <c:spPr>
        <a:noFill/>
        <a:ln w="25400">
          <a:noFill/>
        </a:ln>
      </c:spPr>
    </c:title>
    <c:autoTitleDeleted val="0"/>
    <c:plotArea>
      <c:layout>
        <c:manualLayout>
          <c:layoutTarget val="inner"/>
          <c:xMode val="edge"/>
          <c:yMode val="edge"/>
          <c:x val="0.14438561846435863"/>
          <c:y val="0.20382228995288226"/>
          <c:w val="0.74497587801524812"/>
          <c:h val="0.31210324824046676"/>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cat>
            <c:strRef>
              <c:f>'1 Бөлім'!$AE$29:$AH$29</c:f>
              <c:strCache>
                <c:ptCount val="4"/>
                <c:pt idx="0">
                  <c:v>2009-4</c:v>
                </c:pt>
                <c:pt idx="1">
                  <c:v>2010-1</c:v>
                </c:pt>
                <c:pt idx="2">
                  <c:v>2010-2</c:v>
                </c:pt>
                <c:pt idx="3">
                  <c:v>2010-3</c:v>
                </c:pt>
              </c:strCache>
            </c:strRef>
          </c:cat>
          <c:val>
            <c:numRef>
              <c:f>'РС-П3.2 (РС-1)'!$V$125:$Y$125</c:f>
              <c:numCache>
                <c:formatCode>#,##0.00</c:formatCode>
                <c:ptCount val="4"/>
                <c:pt idx="0">
                  <c:v>18.61</c:v>
                </c:pt>
                <c:pt idx="1">
                  <c:v>19.11</c:v>
                </c:pt>
                <c:pt idx="2">
                  <c:v>18.64</c:v>
                </c:pt>
                <c:pt idx="3">
                  <c:v>19.309999999999999</c:v>
                </c:pt>
              </c:numCache>
            </c:numRef>
          </c:val>
          <c:extLst>
            <c:ext xmlns:c16="http://schemas.microsoft.com/office/drawing/2014/chart" uri="{C3380CC4-5D6E-409C-BE32-E72D297353CC}">
              <c16:uniqueId val="{00000000-8C1E-488D-B8DF-331331F494D1}"/>
            </c:ext>
          </c:extLst>
        </c:ser>
        <c:ser>
          <c:idx val="0"/>
          <c:order val="1"/>
          <c:tx>
            <c:v>Алғысы келетін кредиттің мерзімі</c:v>
          </c:tx>
          <c:spPr>
            <a:pattFill prst="trellis">
              <a:fgClr>
                <a:srgbClr val="CCFFFF"/>
              </a:fgClr>
              <a:bgClr>
                <a:srgbClr val="FFFFFF"/>
              </a:bgClr>
            </a:pattFill>
            <a:ln w="12700">
              <a:solidFill>
                <a:srgbClr val="000000"/>
              </a:solidFill>
              <a:prstDash val="solid"/>
            </a:ln>
          </c:spPr>
          <c:invertIfNegative val="0"/>
          <c:cat>
            <c:strRef>
              <c:f>'1 Бөлім'!$AE$29:$AH$29</c:f>
              <c:strCache>
                <c:ptCount val="4"/>
                <c:pt idx="0">
                  <c:v>2009-4</c:v>
                </c:pt>
                <c:pt idx="1">
                  <c:v>2010-1</c:v>
                </c:pt>
                <c:pt idx="2">
                  <c:v>2010-2</c:v>
                </c:pt>
                <c:pt idx="3">
                  <c:v>2010-3</c:v>
                </c:pt>
              </c:strCache>
            </c:strRef>
          </c:cat>
          <c:val>
            <c:numRef>
              <c:f>'РС-П3.2 (РС-1)'!$W$161:$Z$161</c:f>
              <c:numCache>
                <c:formatCode>#,##0.00</c:formatCode>
                <c:ptCount val="4"/>
                <c:pt idx="0">
                  <c:v>26.91</c:v>
                </c:pt>
                <c:pt idx="1">
                  <c:v>33.479999999999997</c:v>
                </c:pt>
                <c:pt idx="2">
                  <c:v>28.3</c:v>
                </c:pt>
                <c:pt idx="3">
                  <c:v>32.47</c:v>
                </c:pt>
              </c:numCache>
            </c:numRef>
          </c:val>
          <c:extLst>
            <c:ext xmlns:c16="http://schemas.microsoft.com/office/drawing/2014/chart" uri="{C3380CC4-5D6E-409C-BE32-E72D297353CC}">
              <c16:uniqueId val="{00000001-8C1E-488D-B8DF-331331F494D1}"/>
            </c:ext>
          </c:extLst>
        </c:ser>
        <c:dLbls>
          <c:showLegendKey val="0"/>
          <c:showVal val="0"/>
          <c:showCatName val="0"/>
          <c:showSerName val="0"/>
          <c:showPercent val="0"/>
          <c:showBubbleSize val="0"/>
        </c:dLbls>
        <c:gapWidth val="40"/>
        <c:axId val="1764696320"/>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1E-488D-B8DF-331331F494D1}"/>
                </c:ext>
              </c:extLst>
            </c:dLbl>
            <c:dLbl>
              <c:idx val="1"/>
              <c:layout>
                <c:manualLayout>
                  <c:x val="-0.11784726589687435"/>
                  <c:y val="-6.58316265380125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1E-488D-B8DF-331331F494D1}"/>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1E-488D-B8DF-331331F494D1}"/>
                </c:ext>
              </c:extLst>
            </c:dLbl>
            <c:dLbl>
              <c:idx val="3"/>
              <c:layout>
                <c:manualLayout>
                  <c:x val="-0.1222660500770737"/>
                  <c:y val="-7.50689603290034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1E-488D-B8DF-331331F494D1}"/>
                </c:ext>
              </c:extLst>
            </c:dLbl>
            <c:dLbl>
              <c:idx val="4"/>
              <c:layout>
                <c:manualLayout>
                  <c:xMode val="edge"/>
                  <c:yMode val="edge"/>
                  <c:x val="0.8019181839029108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1E-488D-B8DF-331331F494D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Бөлім'!$AE$29:$AH$29</c:f>
              <c:strCache>
                <c:ptCount val="4"/>
                <c:pt idx="0">
                  <c:v>2009-4</c:v>
                </c:pt>
                <c:pt idx="1">
                  <c:v>2010-1</c:v>
                </c:pt>
                <c:pt idx="2">
                  <c:v>2010-2</c:v>
                </c:pt>
                <c:pt idx="3">
                  <c:v>2010-3</c:v>
                </c:pt>
              </c:strCache>
            </c:strRef>
          </c:cat>
          <c:val>
            <c:numRef>
              <c:f>'РС-П3.2 (РС-1)'!$V$116:$Y$116</c:f>
              <c:numCache>
                <c:formatCode>#,##0.00</c:formatCode>
                <c:ptCount val="4"/>
                <c:pt idx="0">
                  <c:v>14.57</c:v>
                </c:pt>
                <c:pt idx="1">
                  <c:v>14.69</c:v>
                </c:pt>
                <c:pt idx="2">
                  <c:v>13.77</c:v>
                </c:pt>
                <c:pt idx="3">
                  <c:v>12.95</c:v>
                </c:pt>
              </c:numCache>
            </c:numRef>
          </c:val>
          <c:smooth val="0"/>
          <c:extLst>
            <c:ext xmlns:c16="http://schemas.microsoft.com/office/drawing/2014/chart" uri="{C3380CC4-5D6E-409C-BE32-E72D297353CC}">
              <c16:uniqueId val="{00000007-8C1E-488D-B8DF-331331F494D1}"/>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7665541807274091E-2"/>
                  <c:y val="6.84133273149773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1E-488D-B8DF-331331F494D1}"/>
                </c:ext>
              </c:extLst>
            </c:dLbl>
            <c:dLbl>
              <c:idx val="1"/>
              <c:layout>
                <c:manualLayout>
                  <c:x val="-6.5549472982543849E-2"/>
                  <c:y val="5.69095742013140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1E-488D-B8DF-331331F494D1}"/>
                </c:ext>
              </c:extLst>
            </c:dLbl>
            <c:dLbl>
              <c:idx val="2"/>
              <c:layout>
                <c:manualLayout>
                  <c:x val="-5.9200266633337502E-2"/>
                  <c:y val="6.116187705836133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C1E-488D-B8DF-331331F494D1}"/>
                </c:ext>
              </c:extLst>
            </c:dLbl>
            <c:dLbl>
              <c:idx val="3"/>
              <c:layout>
                <c:manualLayout>
                  <c:x val="-6.8724076157147027E-2"/>
                  <c:y val="8.678402460838892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C1E-488D-B8DF-331331F494D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Бөлім'!$AE$29:$AH$29</c:f>
              <c:strCache>
                <c:ptCount val="4"/>
                <c:pt idx="0">
                  <c:v>2009-4</c:v>
                </c:pt>
                <c:pt idx="1">
                  <c:v>2010-1</c:v>
                </c:pt>
                <c:pt idx="2">
                  <c:v>2010-2</c:v>
                </c:pt>
                <c:pt idx="3">
                  <c:v>2010-3</c:v>
                </c:pt>
              </c:strCache>
            </c:strRef>
          </c:cat>
          <c:val>
            <c:numRef>
              <c:f>'РС-П3.2 (РС-1)'!$W$152:$Z$152</c:f>
              <c:numCache>
                <c:formatCode>#,##0.00</c:formatCode>
                <c:ptCount val="4"/>
                <c:pt idx="0">
                  <c:v>9.7799999999999994</c:v>
                </c:pt>
                <c:pt idx="1">
                  <c:v>8.8699999999999992</c:v>
                </c:pt>
                <c:pt idx="2">
                  <c:v>9.4499999999999993</c:v>
                </c:pt>
                <c:pt idx="3">
                  <c:v>9.36</c:v>
                </c:pt>
              </c:numCache>
            </c:numRef>
          </c:val>
          <c:smooth val="0"/>
          <c:extLst>
            <c:ext xmlns:c16="http://schemas.microsoft.com/office/drawing/2014/chart" uri="{C3380CC4-5D6E-409C-BE32-E72D297353CC}">
              <c16:uniqueId val="{0000000C-8C1E-488D-B8DF-331331F494D1}"/>
            </c:ext>
          </c:extLst>
        </c:ser>
        <c:dLbls>
          <c:showLegendKey val="0"/>
          <c:showVal val="0"/>
          <c:showCatName val="0"/>
          <c:showSerName val="0"/>
          <c:showPercent val="0"/>
          <c:showBubbleSize val="0"/>
        </c:dLbls>
        <c:marker val="1"/>
        <c:smooth val="0"/>
        <c:axId val="3"/>
        <c:axId val="4"/>
      </c:lineChart>
      <c:catAx>
        <c:axId val="17646963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221753013357406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632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0853813913084313E-2"/>
          <c:y val="0.67189643020900003"/>
          <c:w val="0.83619865441689822"/>
          <c:h val="0.3020929686211008"/>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2658261071796406"/>
          <c:y val="3.2467532467532464E-2"/>
        </c:manualLayout>
      </c:layout>
      <c:overlay val="0"/>
      <c:spPr>
        <a:noFill/>
        <a:ln w="25400">
          <a:noFill/>
        </a:ln>
      </c:spPr>
    </c:title>
    <c:autoTitleDeleted val="0"/>
    <c:plotArea>
      <c:layout>
        <c:manualLayout>
          <c:layoutTarget val="inner"/>
          <c:xMode val="edge"/>
          <c:yMode val="edge"/>
          <c:x val="9.1482649842271266E-2"/>
          <c:y val="0.30091744983489976"/>
          <c:w val="0.8485804416403786"/>
          <c:h val="0.37204301075268825"/>
        </c:manualLayout>
      </c:layout>
      <c:lineChart>
        <c:grouping val="standard"/>
        <c:varyColors val="0"/>
        <c:ser>
          <c:idx val="5"/>
          <c:order val="0"/>
          <c:tx>
            <c:strRef>
              <c:f>'1 Бөлім'!$AK$9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5441503652697273E-2"/>
                  <c:y val="-0.10354544839120156"/>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AC-4A8C-928D-1AC035C4C48E}"/>
                </c:ext>
              </c:extLst>
            </c:dLbl>
            <c:dLbl>
              <c:idx val="1"/>
              <c:layout>
                <c:manualLayout>
                  <c:x val="-9.0600556998095466E-2"/>
                  <c:y val="9.18910288355554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AC-4A8C-928D-1AC035C4C48E}"/>
                </c:ext>
              </c:extLst>
            </c:dLbl>
            <c:dLbl>
              <c:idx val="2"/>
              <c:layout>
                <c:manualLayout>
                  <c:x val="-7.0442783291448027E-2"/>
                  <c:y val="9.84469047531077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AC-4A8C-928D-1AC035C4C48E}"/>
                </c:ext>
              </c:extLst>
            </c:dLbl>
            <c:dLbl>
              <c:idx val="3"/>
              <c:layout>
                <c:manualLayout>
                  <c:x val="-6.9272380696121211E-2"/>
                  <c:y val="-7.7536301722987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AC-4A8C-928D-1AC035C4C48E}"/>
                </c:ext>
              </c:extLst>
            </c:dLbl>
            <c:dLbl>
              <c:idx val="4"/>
              <c:layout>
                <c:manualLayout>
                  <c:x val="-3.1813015949248055E-2"/>
                  <c:y val="-8.737139555814051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AC-4A8C-928D-1AC035C4C48E}"/>
                </c:ext>
              </c:extLst>
            </c:dLbl>
            <c:dLbl>
              <c:idx val="5"/>
              <c:layout>
                <c:manualLayout>
                  <c:xMode val="edge"/>
                  <c:yMode val="edge"/>
                  <c:x val="0.82965299684542582"/>
                  <c:y val="0.3529434292243003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C-4A8C-928D-1AC035C4C48E}"/>
                </c:ext>
              </c:extLst>
            </c:dLbl>
            <c:dLbl>
              <c:idx val="6"/>
              <c:layout>
                <c:manualLayout>
                  <c:xMode val="edge"/>
                  <c:yMode val="edge"/>
                  <c:x val="0.98107255520504277"/>
                  <c:y val="0.169935725182070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C-4A8C-928D-1AC035C4C48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Бөлім'!$AL$5:$AP$5</c:f>
              <c:strCache>
                <c:ptCount val="5"/>
                <c:pt idx="0">
                  <c:v>2009-4</c:v>
                </c:pt>
                <c:pt idx="1">
                  <c:v>2010-1</c:v>
                </c:pt>
                <c:pt idx="2">
                  <c:v>2010-2</c:v>
                </c:pt>
                <c:pt idx="3">
                  <c:v>2010-3</c:v>
                </c:pt>
                <c:pt idx="4">
                  <c:v>2010-4 күту.</c:v>
                </c:pt>
              </c:strCache>
            </c:strRef>
          </c:cat>
          <c:val>
            <c:numRef>
              <c:f>'1 Бөлім'!$AL$9:$AP$9</c:f>
              <c:numCache>
                <c:formatCode>0.0</c:formatCode>
                <c:ptCount val="5"/>
                <c:pt idx="0">
                  <c:v>47.12</c:v>
                </c:pt>
                <c:pt idx="1">
                  <c:v>45.6</c:v>
                </c:pt>
                <c:pt idx="2">
                  <c:v>55.03</c:v>
                </c:pt>
                <c:pt idx="3">
                  <c:v>57.594999999999999</c:v>
                </c:pt>
                <c:pt idx="4">
                  <c:v>49.994999999999997</c:v>
                </c:pt>
              </c:numCache>
            </c:numRef>
          </c:val>
          <c:smooth val="1"/>
          <c:extLst>
            <c:ext xmlns:c16="http://schemas.microsoft.com/office/drawing/2014/chart" uri="{C3380CC4-5D6E-409C-BE32-E72D297353CC}">
              <c16:uniqueId val="{00000007-F1AC-4A8C-928D-1AC035C4C48E}"/>
            </c:ext>
          </c:extLst>
        </c:ser>
        <c:dLbls>
          <c:showLegendKey val="0"/>
          <c:showVal val="0"/>
          <c:showCatName val="0"/>
          <c:showSerName val="0"/>
          <c:showPercent val="0"/>
          <c:showBubbleSize val="0"/>
        </c:dLbls>
        <c:marker val="1"/>
        <c:smooth val="0"/>
        <c:axId val="1764697520"/>
        <c:axId val="1"/>
      </c:lineChart>
      <c:catAx>
        <c:axId val="176469752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7520"/>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766837478648502"/>
          <c:y val="1.5974473779012917E-3"/>
        </c:manualLayout>
      </c:layout>
      <c:overlay val="0"/>
      <c:spPr>
        <a:noFill/>
        <a:ln w="25400">
          <a:noFill/>
        </a:ln>
      </c:spPr>
    </c:title>
    <c:autoTitleDeleted val="0"/>
    <c:plotArea>
      <c:layout>
        <c:manualLayout>
          <c:layoutTarget val="inner"/>
          <c:xMode val="edge"/>
          <c:yMode val="edge"/>
          <c:x val="9.2063777479468839E-2"/>
          <c:y val="0.26143957720318378"/>
          <c:w val="0.84762167541442057"/>
          <c:h val="0.39869535523485533"/>
        </c:manualLayout>
      </c:layout>
      <c:lineChart>
        <c:grouping val="standard"/>
        <c:varyColors val="0"/>
        <c:ser>
          <c:idx val="5"/>
          <c:order val="0"/>
          <c:tx>
            <c:strRef>
              <c:f>'1 Бөлім'!$AK$33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852186453068743E-2"/>
                  <c:y val="-9.93651970314089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A4-4BB2-80FD-6F026518897B}"/>
                </c:ext>
              </c:extLst>
            </c:dLbl>
            <c:dLbl>
              <c:idx val="1"/>
              <c:layout>
                <c:manualLayout>
                  <c:x val="-7.3157579986046065E-2"/>
                  <c:y val="-7.650253718285215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A4-4BB2-80FD-6F026518897B}"/>
                </c:ext>
              </c:extLst>
            </c:dLbl>
            <c:dLbl>
              <c:idx val="2"/>
              <c:layout>
                <c:manualLayout>
                  <c:x val="-6.0710322602079807E-2"/>
                  <c:y val="-8.238670166229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A4-4BB2-80FD-6F026518897B}"/>
                </c:ext>
              </c:extLst>
            </c:dLbl>
            <c:dLbl>
              <c:idx val="3"/>
              <c:layout>
                <c:manualLayout>
                  <c:x val="-7.4634382193833421E-2"/>
                  <c:y val="-9.431859479103572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A4-4BB2-80FD-6F026518897B}"/>
                </c:ext>
              </c:extLst>
            </c:dLbl>
            <c:dLbl>
              <c:idx val="4"/>
              <c:layout>
                <c:manualLayout>
                  <c:x val="-2.7367354397156048E-2"/>
                  <c:y val="-9.577602799650045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A4-4BB2-80FD-6F026518897B}"/>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A4-4BB2-80FD-6F026518897B}"/>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A4-4BB2-80FD-6F026518897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Бөлім'!$AL$29:$AP$29</c:f>
              <c:strCache>
                <c:ptCount val="5"/>
                <c:pt idx="0">
                  <c:v>2009-4</c:v>
                </c:pt>
                <c:pt idx="1">
                  <c:v>2010-1</c:v>
                </c:pt>
                <c:pt idx="2">
                  <c:v>2010-2</c:v>
                </c:pt>
                <c:pt idx="3">
                  <c:v>2010-3</c:v>
                </c:pt>
                <c:pt idx="4">
                  <c:v>2010-4 күту.</c:v>
                </c:pt>
              </c:strCache>
            </c:strRef>
          </c:cat>
          <c:val>
            <c:numRef>
              <c:f>'1 Бөлім'!$AL$33:$AP$33</c:f>
              <c:numCache>
                <c:formatCode>0.0</c:formatCode>
                <c:ptCount val="5"/>
                <c:pt idx="0">
                  <c:v>51.725000000000001</c:v>
                </c:pt>
                <c:pt idx="1">
                  <c:v>53.84</c:v>
                </c:pt>
                <c:pt idx="2">
                  <c:v>53.44</c:v>
                </c:pt>
                <c:pt idx="3">
                  <c:v>54.445</c:v>
                </c:pt>
                <c:pt idx="4">
                  <c:v>55.5</c:v>
                </c:pt>
              </c:numCache>
            </c:numRef>
          </c:val>
          <c:smooth val="1"/>
          <c:extLst>
            <c:ext xmlns:c16="http://schemas.microsoft.com/office/drawing/2014/chart" uri="{C3380CC4-5D6E-409C-BE32-E72D297353CC}">
              <c16:uniqueId val="{00000007-97A4-4BB2-80FD-6F026518897B}"/>
            </c:ext>
          </c:extLst>
        </c:ser>
        <c:dLbls>
          <c:showLegendKey val="0"/>
          <c:showVal val="0"/>
          <c:showCatName val="0"/>
          <c:showSerName val="0"/>
          <c:showPercent val="0"/>
          <c:showBubbleSize val="0"/>
        </c:dLbls>
        <c:marker val="1"/>
        <c:smooth val="0"/>
        <c:axId val="1764697920"/>
        <c:axId val="1"/>
      </c:lineChart>
      <c:catAx>
        <c:axId val="1764697920"/>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792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23964827740381"/>
          <c:y val="4.4934383202099738E-3"/>
        </c:manualLayout>
      </c:layout>
      <c:overlay val="0"/>
      <c:spPr>
        <a:noFill/>
        <a:ln w="25400">
          <a:noFill/>
        </a:ln>
      </c:spPr>
    </c:title>
    <c:autoTitleDeleted val="0"/>
    <c:plotArea>
      <c:layout>
        <c:manualLayout>
          <c:layoutTarget val="inner"/>
          <c:xMode val="edge"/>
          <c:yMode val="edge"/>
          <c:x val="0.11063850352039327"/>
          <c:y val="0.27390089661611089"/>
          <c:w val="0.88936149647960672"/>
          <c:h val="0.56071434369672868"/>
        </c:manualLayout>
      </c:layout>
      <c:lineChart>
        <c:grouping val="standard"/>
        <c:varyColors val="0"/>
        <c:ser>
          <c:idx val="5"/>
          <c:order val="0"/>
          <c:tx>
            <c:strRef>
              <c:f>'1 Бөлім'!$AK$51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4758155230596205E-2"/>
                  <c:y val="8.12675932286987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28-4FD6-8DAC-96A056E8B43D}"/>
                </c:ext>
              </c:extLst>
            </c:dLbl>
            <c:dLbl>
              <c:idx val="1"/>
              <c:layout>
                <c:manualLayout>
                  <c:x val="-6.6821314002416393E-2"/>
                  <c:y val="9.289577057901345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28-4FD6-8DAC-96A056E8B43D}"/>
                </c:ext>
              </c:extLst>
            </c:dLbl>
            <c:dLbl>
              <c:idx val="2"/>
              <c:layout>
                <c:manualLayout>
                  <c:x val="-8.9678790151231244E-2"/>
                  <c:y val="7.689126107558702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628-4FD6-8DAC-96A056E8B43D}"/>
                </c:ext>
              </c:extLst>
            </c:dLbl>
            <c:dLbl>
              <c:idx val="3"/>
              <c:layout>
                <c:manualLayout>
                  <c:x val="-8.0789981835977479E-2"/>
                  <c:y val="7.8695597568187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28-4FD6-8DAC-96A056E8B43D}"/>
                </c:ext>
              </c:extLst>
            </c:dLbl>
            <c:dLbl>
              <c:idx val="4"/>
              <c:layout>
                <c:manualLayout>
                  <c:x val="-2.7456234637336999E-2"/>
                  <c:y val="9.118074033849218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628-4FD6-8DAC-96A056E8B43D}"/>
                </c:ext>
              </c:extLst>
            </c:dLbl>
            <c:dLbl>
              <c:idx val="5"/>
              <c:layout>
                <c:manualLayout>
                  <c:xMode val="edge"/>
                  <c:yMode val="edge"/>
                  <c:x val="0.97143158305922328"/>
                  <c:y val="0.4100733829578747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28-4FD6-8DAC-96A056E8B43D}"/>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28-4FD6-8DAC-96A056E8B43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Бөлім'!$AL$47:$AP$47</c:f>
              <c:strCache>
                <c:ptCount val="5"/>
                <c:pt idx="0">
                  <c:v>2009-4</c:v>
                </c:pt>
                <c:pt idx="1">
                  <c:v>2010-1</c:v>
                </c:pt>
                <c:pt idx="2">
                  <c:v>2010-2</c:v>
                </c:pt>
                <c:pt idx="3">
                  <c:v>2010-3</c:v>
                </c:pt>
                <c:pt idx="4">
                  <c:v>2010-4 күту.</c:v>
                </c:pt>
              </c:strCache>
            </c:strRef>
          </c:cat>
          <c:val>
            <c:numRef>
              <c:f>'1 Бөлім'!$AL$51:$AP$51</c:f>
              <c:numCache>
                <c:formatCode>0.0</c:formatCode>
                <c:ptCount val="5"/>
                <c:pt idx="0">
                  <c:v>79.599999999999994</c:v>
                </c:pt>
                <c:pt idx="1">
                  <c:v>76.655000000000001</c:v>
                </c:pt>
                <c:pt idx="2">
                  <c:v>74.069999999999993</c:v>
                </c:pt>
                <c:pt idx="3">
                  <c:v>77.489999999999995</c:v>
                </c:pt>
                <c:pt idx="4">
                  <c:v>75.394999999999996</c:v>
                </c:pt>
              </c:numCache>
            </c:numRef>
          </c:val>
          <c:smooth val="1"/>
          <c:extLst>
            <c:ext xmlns:c16="http://schemas.microsoft.com/office/drawing/2014/chart" uri="{C3380CC4-5D6E-409C-BE32-E72D297353CC}">
              <c16:uniqueId val="{00000007-5628-4FD6-8DAC-96A056E8B43D}"/>
            </c:ext>
          </c:extLst>
        </c:ser>
        <c:dLbls>
          <c:showLegendKey val="0"/>
          <c:showVal val="0"/>
          <c:showCatName val="0"/>
          <c:showSerName val="0"/>
          <c:showPercent val="0"/>
          <c:showBubbleSize val="0"/>
        </c:dLbls>
        <c:marker val="1"/>
        <c:smooth val="0"/>
        <c:axId val="1764698720"/>
        <c:axId val="1"/>
      </c:lineChart>
      <c:catAx>
        <c:axId val="1764698720"/>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8720"/>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талаптары</a:t>
            </a:r>
          </a:p>
        </c:rich>
      </c:tx>
      <c:layout>
        <c:manualLayout>
          <c:xMode val="edge"/>
          <c:yMode val="edge"/>
          <c:x val="0.2236426459350809"/>
          <c:y val="6.2128233970753649E-3"/>
        </c:manualLayout>
      </c:layout>
      <c:overlay val="0"/>
      <c:spPr>
        <a:noFill/>
        <a:ln w="25400">
          <a:noFill/>
        </a:ln>
      </c:spPr>
    </c:title>
    <c:autoTitleDeleted val="0"/>
    <c:plotArea>
      <c:layout>
        <c:manualLayout>
          <c:layoutTarget val="inner"/>
          <c:xMode val="edge"/>
          <c:yMode val="edge"/>
          <c:x val="0.16397189275391208"/>
          <c:y val="0.14666726659167603"/>
          <c:w val="0.72573972557227817"/>
          <c:h val="0.36381072365954253"/>
        </c:manualLayout>
      </c:layout>
      <c:barChart>
        <c:barDir val="col"/>
        <c:grouping val="clustered"/>
        <c:varyColors val="0"/>
        <c:ser>
          <c:idx val="1"/>
          <c:order val="0"/>
          <c:tx>
            <c:v>Нақты кредиттің мерзімі </c:v>
          </c:tx>
          <c:spPr>
            <a:pattFill prst="ltUpDiag">
              <a:fgClr>
                <a:srgbClr val="99CC00"/>
              </a:fgClr>
              <a:bgClr>
                <a:srgbClr val="FFFFFF"/>
              </a:bgClr>
            </a:pattFill>
            <a:ln w="12700">
              <a:solidFill>
                <a:srgbClr val="000000"/>
              </a:solidFill>
              <a:prstDash val="solid"/>
            </a:ln>
          </c:spPr>
          <c:invertIfNegative val="0"/>
          <c:dLbls>
            <c:delete val="1"/>
          </c:dLbls>
          <c:cat>
            <c:strRef>
              <c:f>'1 Бөлім'!$AL$47:$AO$47</c:f>
              <c:strCache>
                <c:ptCount val="4"/>
                <c:pt idx="0">
                  <c:v>2009-4</c:v>
                </c:pt>
                <c:pt idx="1">
                  <c:v>2010-1</c:v>
                </c:pt>
                <c:pt idx="2">
                  <c:v>2010-2</c:v>
                </c:pt>
                <c:pt idx="3">
                  <c:v>2010-3</c:v>
                </c:pt>
              </c:strCache>
            </c:strRef>
          </c:cat>
          <c:val>
            <c:numRef>
              <c:f>'РС-П3.2 (РС-1)'!$AB$107:$AE$107</c:f>
              <c:numCache>
                <c:formatCode>#,##0.00</c:formatCode>
                <c:ptCount val="4"/>
                <c:pt idx="0">
                  <c:v>21.55</c:v>
                </c:pt>
                <c:pt idx="1">
                  <c:v>17.64</c:v>
                </c:pt>
                <c:pt idx="2">
                  <c:v>20.81</c:v>
                </c:pt>
                <c:pt idx="3">
                  <c:v>27.23</c:v>
                </c:pt>
              </c:numCache>
            </c:numRef>
          </c:val>
          <c:extLst>
            <c:ext xmlns:c16="http://schemas.microsoft.com/office/drawing/2014/chart" uri="{C3380CC4-5D6E-409C-BE32-E72D297353CC}">
              <c16:uniqueId val="{00000000-222D-4D98-BC82-35DB5DC62150}"/>
            </c:ext>
          </c:extLst>
        </c:ser>
        <c:ser>
          <c:idx val="0"/>
          <c:order val="1"/>
          <c:tx>
            <c:v>Алғысы келетін кредиттің мерзімі</c:v>
          </c:tx>
          <c:spPr>
            <a:solidFill>
              <a:srgbClr val="CCFFFF"/>
            </a:solidFill>
            <a:ln w="12700">
              <a:solidFill>
                <a:srgbClr val="000000"/>
              </a:solidFill>
              <a:prstDash val="solid"/>
            </a:ln>
          </c:spPr>
          <c:invertIfNegative val="0"/>
          <c:dLbls>
            <c:delete val="1"/>
          </c:dLbls>
          <c:cat>
            <c:strRef>
              <c:f>'1 Бөлім'!$AL$47:$AO$47</c:f>
              <c:strCache>
                <c:ptCount val="4"/>
                <c:pt idx="0">
                  <c:v>2009-4</c:v>
                </c:pt>
                <c:pt idx="1">
                  <c:v>2010-1</c:v>
                </c:pt>
                <c:pt idx="2">
                  <c:v>2010-2</c:v>
                </c:pt>
                <c:pt idx="3">
                  <c:v>2010-3</c:v>
                </c:pt>
              </c:strCache>
            </c:strRef>
          </c:cat>
          <c:val>
            <c:numRef>
              <c:f>'РС-П3.2 (РС-1)'!$AC$143:$AF$143</c:f>
              <c:numCache>
                <c:formatCode>#,##0.00</c:formatCode>
                <c:ptCount val="4"/>
                <c:pt idx="0">
                  <c:v>39.22</c:v>
                </c:pt>
                <c:pt idx="1">
                  <c:v>33.700000000000003</c:v>
                </c:pt>
                <c:pt idx="2">
                  <c:v>38.14</c:v>
                </c:pt>
                <c:pt idx="3">
                  <c:v>33.53</c:v>
                </c:pt>
              </c:numCache>
            </c:numRef>
          </c:val>
          <c:extLst>
            <c:ext xmlns:c16="http://schemas.microsoft.com/office/drawing/2014/chart" uri="{C3380CC4-5D6E-409C-BE32-E72D297353CC}">
              <c16:uniqueId val="{00000001-222D-4D98-BC82-35DB5DC62150}"/>
            </c:ext>
          </c:extLst>
        </c:ser>
        <c:dLbls>
          <c:showLegendKey val="0"/>
          <c:showVal val="1"/>
          <c:showCatName val="0"/>
          <c:showSerName val="0"/>
          <c:showPercent val="0"/>
          <c:showBubbleSize val="0"/>
        </c:dLbls>
        <c:gapWidth val="40"/>
        <c:axId val="1764699520"/>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525233396458355"/>
                  <c:y val="-6.354105736782901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2D-4D98-BC82-35DB5DC62150}"/>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2D-4D98-BC82-35DB5DC62150}"/>
                </c:ext>
              </c:extLst>
            </c:dLbl>
            <c:dLbl>
              <c:idx val="2"/>
              <c:layout>
                <c:manualLayout>
                  <c:x val="-0.13735838399946845"/>
                  <c:y val="-6.45627296587926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2D-4D98-BC82-35DB5DC62150}"/>
                </c:ext>
              </c:extLst>
            </c:dLbl>
            <c:dLbl>
              <c:idx val="3"/>
              <c:layout>
                <c:manualLayout>
                  <c:x val="-7.8001594737366689E-2"/>
                  <c:y val="-7.25591301087363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2D-4D98-BC82-35DB5DC62150}"/>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2D-4D98-BC82-35DB5DC6215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Бөлім'!$AL$47:$AO$47</c:f>
              <c:strCache>
                <c:ptCount val="4"/>
                <c:pt idx="0">
                  <c:v>2009-4</c:v>
                </c:pt>
                <c:pt idx="1">
                  <c:v>2010-1</c:v>
                </c:pt>
                <c:pt idx="2">
                  <c:v>2010-2</c:v>
                </c:pt>
                <c:pt idx="3">
                  <c:v>2010-3</c:v>
                </c:pt>
              </c:strCache>
            </c:strRef>
          </c:cat>
          <c:val>
            <c:numRef>
              <c:f>'РС-П3.2 (РС-1)'!$AB$98:$AE$98</c:f>
              <c:numCache>
                <c:formatCode>#,##0.00</c:formatCode>
                <c:ptCount val="4"/>
                <c:pt idx="0">
                  <c:v>15.38</c:v>
                </c:pt>
                <c:pt idx="1">
                  <c:v>15.34</c:v>
                </c:pt>
                <c:pt idx="2">
                  <c:v>13.08</c:v>
                </c:pt>
                <c:pt idx="3">
                  <c:v>15.23</c:v>
                </c:pt>
              </c:numCache>
            </c:numRef>
          </c:val>
          <c:smooth val="0"/>
          <c:extLst>
            <c:ext xmlns:c16="http://schemas.microsoft.com/office/drawing/2014/chart" uri="{C3380CC4-5D6E-409C-BE32-E72D297353CC}">
              <c16:uniqueId val="{00000007-222D-4D98-BC82-35DB5DC62150}"/>
            </c:ext>
          </c:extLst>
        </c:ser>
        <c:ser>
          <c:idx val="2"/>
          <c:order val="3"/>
          <c:tx>
            <c:v>алғысы келетін кредиттің % ставкасы</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47745772284794"/>
                  <c:y val="-4.923644544431946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2D-4D98-BC82-35DB5DC62150}"/>
                </c:ext>
              </c:extLst>
            </c:dLbl>
            <c:dLbl>
              <c:idx val="1"/>
              <c:layout>
                <c:manualLayout>
                  <c:x val="-0.12399880394697495"/>
                  <c:y val="-4.532373453318334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2D-4D98-BC82-35DB5DC62150}"/>
                </c:ext>
              </c:extLst>
            </c:dLbl>
            <c:dLbl>
              <c:idx val="2"/>
              <c:layout>
                <c:manualLayout>
                  <c:x val="-0.12684640685737067"/>
                  <c:y val="-2.650828646419197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2D-4D98-BC82-35DB5DC62150}"/>
                </c:ext>
              </c:extLst>
            </c:dLbl>
            <c:dLbl>
              <c:idx val="3"/>
              <c:layout>
                <c:manualLayout>
                  <c:x val="-8.749513277630297E-2"/>
                  <c:y val="-4.34420129934740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2D-4D98-BC82-35DB5DC62150}"/>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22D-4D98-BC82-35DB5DC6215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Бөлім'!$AL$47:$AO$47</c:f>
              <c:strCache>
                <c:ptCount val="4"/>
                <c:pt idx="0">
                  <c:v>2009-4</c:v>
                </c:pt>
                <c:pt idx="1">
                  <c:v>2010-1</c:v>
                </c:pt>
                <c:pt idx="2">
                  <c:v>2010-2</c:v>
                </c:pt>
                <c:pt idx="3">
                  <c:v>2010-3</c:v>
                </c:pt>
              </c:strCache>
            </c:strRef>
          </c:cat>
          <c:val>
            <c:numRef>
              <c:f>'РС-П3.2 (РС-1)'!$AC$134:$AF$134</c:f>
              <c:numCache>
                <c:formatCode>#,##0.00</c:formatCode>
                <c:ptCount val="4"/>
                <c:pt idx="0">
                  <c:v>10.17</c:v>
                </c:pt>
                <c:pt idx="1">
                  <c:v>10.07</c:v>
                </c:pt>
                <c:pt idx="2">
                  <c:v>10.67</c:v>
                </c:pt>
                <c:pt idx="3">
                  <c:v>10.06</c:v>
                </c:pt>
              </c:numCache>
            </c:numRef>
          </c:val>
          <c:smooth val="0"/>
          <c:extLst>
            <c:ext xmlns:c16="http://schemas.microsoft.com/office/drawing/2014/chart" uri="{C3380CC4-5D6E-409C-BE32-E72D297353CC}">
              <c16:uniqueId val="{0000000D-222D-4D98-BC82-35DB5DC62150}"/>
            </c:ext>
          </c:extLst>
        </c:ser>
        <c:dLbls>
          <c:showLegendKey val="0"/>
          <c:showVal val="1"/>
          <c:showCatName val="0"/>
          <c:showSerName val="0"/>
          <c:showPercent val="0"/>
          <c:showBubbleSize val="0"/>
        </c:dLbls>
        <c:marker val="1"/>
        <c:smooth val="0"/>
        <c:axId val="3"/>
        <c:axId val="4"/>
      </c:lineChart>
      <c:catAx>
        <c:axId val="1764699520"/>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0548523206751054E-3"/>
              <c:y val="0.3828583427071616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952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4748396516525729E-2"/>
          <c:y val="0.66978800892995405"/>
          <c:w val="0.81570331647156014"/>
          <c:h val="0.29303225390685494"/>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валтасымен кредиттеу талаптары</a:t>
            </a:r>
          </a:p>
        </c:rich>
      </c:tx>
      <c:layout>
        <c:manualLayout>
          <c:xMode val="edge"/>
          <c:yMode val="edge"/>
          <c:x val="0.14385135191434403"/>
          <c:y val="3.4244445558954811E-3"/>
        </c:manualLayout>
      </c:layout>
      <c:overlay val="0"/>
      <c:spPr>
        <a:noFill/>
        <a:ln w="25400">
          <a:noFill/>
        </a:ln>
      </c:spPr>
    </c:title>
    <c:autoTitleDeleted val="0"/>
    <c:plotArea>
      <c:layout>
        <c:manualLayout>
          <c:layoutTarget val="inner"/>
          <c:xMode val="edge"/>
          <c:yMode val="edge"/>
          <c:x val="0.15285122692996708"/>
          <c:y val="0.20382228995288226"/>
          <c:w val="0.73651026954963961"/>
          <c:h val="0.32908838624471304"/>
        </c:manualLayout>
      </c:layout>
      <c:barChart>
        <c:barDir val="col"/>
        <c:grouping val="clustered"/>
        <c:varyColors val="0"/>
        <c:ser>
          <c:idx val="1"/>
          <c:order val="0"/>
          <c:tx>
            <c:v>Нақты кредиттің мерзімі</c:v>
          </c:tx>
          <c:spPr>
            <a:pattFill prst="ltUpDiag">
              <a:fgClr>
                <a:srgbClr val="99CC00"/>
              </a:fgClr>
              <a:bgClr>
                <a:srgbClr val="FFFFFF"/>
              </a:bgClr>
            </a:pattFill>
            <a:ln w="12700">
              <a:solidFill>
                <a:srgbClr val="000000"/>
              </a:solidFill>
              <a:prstDash val="solid"/>
            </a:ln>
          </c:spPr>
          <c:invertIfNegative val="0"/>
          <c:cat>
            <c:strRef>
              <c:f>'1 Бөлім'!$AL$47:$AO$47</c:f>
              <c:strCache>
                <c:ptCount val="4"/>
                <c:pt idx="0">
                  <c:v>2009-4</c:v>
                </c:pt>
                <c:pt idx="1">
                  <c:v>2010-1</c:v>
                </c:pt>
                <c:pt idx="2">
                  <c:v>2010-2</c:v>
                </c:pt>
                <c:pt idx="3">
                  <c:v>2010-3</c:v>
                </c:pt>
              </c:strCache>
            </c:strRef>
          </c:cat>
          <c:val>
            <c:numRef>
              <c:f>'РС-П3.2 (РС-1)'!$AB$125:$AE$125</c:f>
              <c:numCache>
                <c:formatCode>#,##0.00</c:formatCode>
                <c:ptCount val="4"/>
                <c:pt idx="0">
                  <c:v>31.4</c:v>
                </c:pt>
                <c:pt idx="1">
                  <c:v>40.33</c:v>
                </c:pt>
                <c:pt idx="2">
                  <c:v>24.2</c:v>
                </c:pt>
                <c:pt idx="3">
                  <c:v>42.5</c:v>
                </c:pt>
              </c:numCache>
            </c:numRef>
          </c:val>
          <c:extLst>
            <c:ext xmlns:c16="http://schemas.microsoft.com/office/drawing/2014/chart" uri="{C3380CC4-5D6E-409C-BE32-E72D297353CC}">
              <c16:uniqueId val="{00000000-B47E-4F56-8F61-E64FF6E1BC18}"/>
            </c:ext>
          </c:extLst>
        </c:ser>
        <c:ser>
          <c:idx val="0"/>
          <c:order val="1"/>
          <c:tx>
            <c:v>Алғысы келетін кредиттің мерзімі</c:v>
          </c:tx>
          <c:spPr>
            <a:pattFill prst="trellis">
              <a:fgClr>
                <a:srgbClr val="CCFFFF"/>
              </a:fgClr>
              <a:bgClr>
                <a:srgbClr val="FFFFFF"/>
              </a:bgClr>
            </a:pattFill>
            <a:ln w="12700">
              <a:solidFill>
                <a:srgbClr val="000000"/>
              </a:solidFill>
              <a:prstDash val="solid"/>
            </a:ln>
          </c:spPr>
          <c:invertIfNegative val="0"/>
          <c:cat>
            <c:strRef>
              <c:f>'1 Бөлім'!$AL$47:$AO$47</c:f>
              <c:strCache>
                <c:ptCount val="4"/>
                <c:pt idx="0">
                  <c:v>2009-4</c:v>
                </c:pt>
                <c:pt idx="1">
                  <c:v>2010-1</c:v>
                </c:pt>
                <c:pt idx="2">
                  <c:v>2010-2</c:v>
                </c:pt>
                <c:pt idx="3">
                  <c:v>2010-3</c:v>
                </c:pt>
              </c:strCache>
            </c:strRef>
          </c:cat>
          <c:val>
            <c:numRef>
              <c:f>'РС-П3.2 (РС-1)'!$AC$161:$AF$161</c:f>
              <c:numCache>
                <c:formatCode>#,##0.00</c:formatCode>
                <c:ptCount val="4"/>
                <c:pt idx="0">
                  <c:v>45.06</c:v>
                </c:pt>
                <c:pt idx="1">
                  <c:v>53.58</c:v>
                </c:pt>
                <c:pt idx="2">
                  <c:v>47.66</c:v>
                </c:pt>
                <c:pt idx="3">
                  <c:v>45</c:v>
                </c:pt>
              </c:numCache>
            </c:numRef>
          </c:val>
          <c:extLst>
            <c:ext xmlns:c16="http://schemas.microsoft.com/office/drawing/2014/chart" uri="{C3380CC4-5D6E-409C-BE32-E72D297353CC}">
              <c16:uniqueId val="{00000001-B47E-4F56-8F61-E64FF6E1BC18}"/>
            </c:ext>
          </c:extLst>
        </c:ser>
        <c:dLbls>
          <c:showLegendKey val="0"/>
          <c:showVal val="0"/>
          <c:showCatName val="0"/>
          <c:showSerName val="0"/>
          <c:showPercent val="0"/>
          <c:showBubbleSize val="0"/>
        </c:dLbls>
        <c:gapWidth val="40"/>
        <c:axId val="1764693520"/>
        <c:axId val="1"/>
      </c:barChart>
      <c:lineChart>
        <c:grouping val="standard"/>
        <c:varyColors val="0"/>
        <c:ser>
          <c:idx val="3"/>
          <c:order val="2"/>
          <c:tx>
            <c:v>нақты кредиттің % ставкасы</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681898096071324"/>
                  <c:y val="-6.983365932761589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7E-4F56-8F61-E64FF6E1BC18}"/>
                </c:ext>
              </c:extLst>
            </c:dLbl>
            <c:dLbl>
              <c:idx val="1"/>
              <c:layout>
                <c:manualLayout>
                  <c:x val="-0.11634312377619464"/>
                  <c:y val="-2.940568734640655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7E-4F56-8F61-E64FF6E1BC18}"/>
                </c:ext>
              </c:extLst>
            </c:dLbl>
            <c:dLbl>
              <c:idx val="2"/>
              <c:layout>
                <c:manualLayout>
                  <c:x val="-7.8247859327315525E-2"/>
                  <c:y val="-6.43845458059639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7E-4F56-8F61-E64FF6E1BC18}"/>
                </c:ext>
              </c:extLst>
            </c:dLbl>
            <c:dLbl>
              <c:idx val="3"/>
              <c:layout>
                <c:manualLayout>
                  <c:x val="-8.6203224596925379E-2"/>
                  <c:y val="-0.1056221475500275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7E-4F56-8F61-E64FF6E1BC18}"/>
                </c:ext>
              </c:extLst>
            </c:dLbl>
            <c:dLbl>
              <c:idx val="4"/>
              <c:layout>
                <c:manualLayout>
                  <c:xMode val="edge"/>
                  <c:yMode val="edge"/>
                  <c:x val="0.8019181839029108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7E-4F56-8F61-E64FF6E1BC1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Бөлім'!$AL$47:$AO$47</c:f>
              <c:strCache>
                <c:ptCount val="4"/>
                <c:pt idx="0">
                  <c:v>2009-4</c:v>
                </c:pt>
                <c:pt idx="1">
                  <c:v>2010-1</c:v>
                </c:pt>
                <c:pt idx="2">
                  <c:v>2010-2</c:v>
                </c:pt>
                <c:pt idx="3">
                  <c:v>2010-3</c:v>
                </c:pt>
              </c:strCache>
            </c:strRef>
          </c:cat>
          <c:val>
            <c:numRef>
              <c:f>'РС-П3.2 (РС-1)'!$AB$116:$AE$116</c:f>
              <c:numCache>
                <c:formatCode>#,##0.00</c:formatCode>
                <c:ptCount val="4"/>
                <c:pt idx="0">
                  <c:v>12.43</c:v>
                </c:pt>
                <c:pt idx="1">
                  <c:v>17</c:v>
                </c:pt>
                <c:pt idx="2">
                  <c:v>16.5</c:v>
                </c:pt>
                <c:pt idx="3">
                  <c:v>12.41</c:v>
                </c:pt>
              </c:numCache>
            </c:numRef>
          </c:val>
          <c:smooth val="0"/>
          <c:extLst>
            <c:ext xmlns:c16="http://schemas.microsoft.com/office/drawing/2014/chart" uri="{C3380CC4-5D6E-409C-BE32-E72D297353CC}">
              <c16:uniqueId val="{00000007-B47E-4F56-8F61-E64FF6E1BC18}"/>
            </c:ext>
          </c:extLst>
        </c:ser>
        <c:ser>
          <c:idx val="2"/>
          <c:order val="3"/>
          <c:tx>
            <c:v>алғысы келетін кредиттің % ставкасы</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6.5549139690871977E-2"/>
                  <c:y val="7.13850577594998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7E-4F56-8F61-E64FF6E1BC18}"/>
                </c:ext>
              </c:extLst>
            </c:dLbl>
            <c:dLbl>
              <c:idx val="1"/>
              <c:layout>
                <c:manualLayout>
                  <c:x val="-7.0840144981877268E-2"/>
                  <c:y val="-6.8215390273668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7E-4F56-8F61-E64FF6E1BC18}"/>
                </c:ext>
              </c:extLst>
            </c:dLbl>
            <c:dLbl>
              <c:idx val="2"/>
              <c:layout>
                <c:manualLayout>
                  <c:x val="-7.1898679331750204E-2"/>
                  <c:y val="-4.73397194777404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7E-4F56-8F61-E64FF6E1BC18}"/>
                </c:ext>
              </c:extLst>
            </c:dLbl>
            <c:dLbl>
              <c:idx val="3"/>
              <c:layout>
                <c:manualLayout>
                  <c:x val="-6.8724076157147027E-2"/>
                  <c:y val="6.112509821622615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7E-4F56-8F61-E64FF6E1BC1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Бөлім'!$AL$47:$AO$47</c:f>
              <c:strCache>
                <c:ptCount val="4"/>
                <c:pt idx="0">
                  <c:v>2009-4</c:v>
                </c:pt>
                <c:pt idx="1">
                  <c:v>2010-1</c:v>
                </c:pt>
                <c:pt idx="2">
                  <c:v>2010-2</c:v>
                </c:pt>
                <c:pt idx="3">
                  <c:v>2010-3</c:v>
                </c:pt>
              </c:strCache>
            </c:strRef>
          </c:cat>
          <c:val>
            <c:numRef>
              <c:f>'РС-П3.2 (РС-1)'!$AC$152:$AF$152</c:f>
              <c:numCache>
                <c:formatCode>#,##0.00</c:formatCode>
                <c:ptCount val="4"/>
                <c:pt idx="0">
                  <c:v>8.5500000000000007</c:v>
                </c:pt>
                <c:pt idx="1">
                  <c:v>8.39</c:v>
                </c:pt>
                <c:pt idx="2">
                  <c:v>8.74</c:v>
                </c:pt>
                <c:pt idx="3">
                  <c:v>8.1999999999999993</c:v>
                </c:pt>
              </c:numCache>
            </c:numRef>
          </c:val>
          <c:smooth val="0"/>
          <c:extLst>
            <c:ext xmlns:c16="http://schemas.microsoft.com/office/drawing/2014/chart" uri="{C3380CC4-5D6E-409C-BE32-E72D297353CC}">
              <c16:uniqueId val="{0000000C-B47E-4F56-8F61-E64FF6E1BC18}"/>
            </c:ext>
          </c:extLst>
        </c:ser>
        <c:dLbls>
          <c:showLegendKey val="0"/>
          <c:showVal val="0"/>
          <c:showCatName val="0"/>
          <c:showSerName val="0"/>
          <c:showPercent val="0"/>
          <c:showBubbleSize val="0"/>
        </c:dLbls>
        <c:marker val="1"/>
        <c:smooth val="0"/>
        <c:axId val="3"/>
        <c:axId val="4"/>
      </c:lineChart>
      <c:catAx>
        <c:axId val="17646935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3144925355668121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9352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7.8726081968003139E-2"/>
          <c:y val="0.66668793075001564"/>
          <c:w val="0.83407092247181702"/>
          <c:h val="0.30730146808008529"/>
        </c:manualLayout>
      </c:layout>
      <c:overlay val="0"/>
      <c:spPr>
        <a:solidFill>
          <a:srgbClr val="FFFFFF"/>
        </a:solidFill>
        <a:ln w="25400">
          <a:noFill/>
        </a:ln>
      </c:spPr>
      <c:txPr>
        <a:bodyPr/>
        <a:lstStyle/>
        <a:p>
          <a:pPr>
            <a:defRPr sz="80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30232558139536E-2"/>
          <c:y val="7.4074408973564876E-2"/>
          <c:w val="0.92441860465116277"/>
          <c:h val="0.6111138740319102"/>
        </c:manualLayout>
      </c:layout>
      <c:barChart>
        <c:barDir val="col"/>
        <c:grouping val="clustered"/>
        <c:varyColors val="0"/>
        <c:ser>
          <c:idx val="1"/>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32E-3"/>
                  <c:y val="2.631767540080463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C8-447D-9809-AF2849353B4E}"/>
                </c:ext>
              </c:extLst>
            </c:dLbl>
            <c:dLbl>
              <c:idx val="1"/>
              <c:layout>
                <c:manualLayout>
                  <c:x val="6.507736984285253E-4"/>
                  <c:y val="3.2112567017135156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C8-447D-9809-AF2849353B4E}"/>
                </c:ext>
              </c:extLst>
            </c:dLbl>
            <c:dLbl>
              <c:idx val="2"/>
              <c:layout>
                <c:manualLayout>
                  <c:x val="-7.3665572396534882E-3"/>
                  <c:y val="2.844914360667304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C8-447D-9809-AF2849353B4E}"/>
                </c:ext>
              </c:extLst>
            </c:dLbl>
            <c:dLbl>
              <c:idx val="3"/>
              <c:layout>
                <c:manualLayout>
                  <c:x val="-6.6378259029011124E-3"/>
                  <c:y val="3.26677432945832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C8-447D-9809-AF2849353B4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Бөлім'!$C$121:$F$121</c:f>
              <c:strCache>
                <c:ptCount val="4"/>
                <c:pt idx="0">
                  <c:v>2009-4</c:v>
                </c:pt>
                <c:pt idx="1">
                  <c:v>2010-1</c:v>
                </c:pt>
                <c:pt idx="2">
                  <c:v>2010-2</c:v>
                </c:pt>
                <c:pt idx="3">
                  <c:v>2010-3</c:v>
                </c:pt>
              </c:strCache>
            </c:strRef>
          </c:cat>
          <c:val>
            <c:numRef>
              <c:f>' 2 Бөлім'!$C$122:$F$122</c:f>
              <c:numCache>
                <c:formatCode>0.0</c:formatCode>
                <c:ptCount val="4"/>
                <c:pt idx="0">
                  <c:v>38.054968287526428</c:v>
                </c:pt>
                <c:pt idx="1">
                  <c:v>38.38961038961039</c:v>
                </c:pt>
                <c:pt idx="2">
                  <c:v>38.83299798792757</c:v>
                </c:pt>
                <c:pt idx="3">
                  <c:v>37.286481210346516</c:v>
                </c:pt>
              </c:numCache>
            </c:numRef>
          </c:val>
          <c:extLst>
            <c:ext xmlns:c16="http://schemas.microsoft.com/office/drawing/2014/chart" uri="{C3380CC4-5D6E-409C-BE32-E72D297353CC}">
              <c16:uniqueId val="{00000004-B7C8-447D-9809-AF2849353B4E}"/>
            </c:ext>
          </c:extLst>
        </c:ser>
        <c:ser>
          <c:idx val="0"/>
          <c:order val="1"/>
          <c:tx>
            <c:strRef>
              <c:f>' 2 Бөлім'!$A$123</c:f>
              <c:strCache>
                <c:ptCount val="1"/>
                <c:pt idx="0">
                  <c:v>Кәсіпорындардың АӨК≥ 1,5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9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C8-447D-9809-AF2849353B4E}"/>
                </c:ext>
              </c:extLst>
            </c:dLbl>
            <c:dLbl>
              <c:idx val="1"/>
              <c:layout>
                <c:manualLayout>
                  <c:x val="4.2603370230895061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7C8-447D-9809-AF2849353B4E}"/>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7C8-447D-9809-AF2849353B4E}"/>
                </c:ext>
              </c:extLst>
            </c:dLbl>
            <c:dLbl>
              <c:idx val="3"/>
              <c:layout>
                <c:manualLayout>
                  <c:x val="8.6697399915870157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7C8-447D-9809-AF2849353B4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Бөлім'!$C$121:$F$121</c:f>
              <c:strCache>
                <c:ptCount val="4"/>
                <c:pt idx="0">
                  <c:v>2009-4</c:v>
                </c:pt>
                <c:pt idx="1">
                  <c:v>2010-1</c:v>
                </c:pt>
                <c:pt idx="2">
                  <c:v>2010-2</c:v>
                </c:pt>
                <c:pt idx="3">
                  <c:v>2010-3</c:v>
                </c:pt>
              </c:strCache>
            </c:strRef>
          </c:cat>
          <c:val>
            <c:numRef>
              <c:f>' 2 Бөлім'!$C$123:$F$123</c:f>
              <c:numCache>
                <c:formatCode>0.00</c:formatCode>
                <c:ptCount val="4"/>
                <c:pt idx="0">
                  <c:v>41.173361522198732</c:v>
                </c:pt>
                <c:pt idx="1">
                  <c:v>40.259740259740262</c:v>
                </c:pt>
                <c:pt idx="2">
                  <c:v>39.386317907444671</c:v>
                </c:pt>
                <c:pt idx="3">
                  <c:v>41.044411908247923</c:v>
                </c:pt>
              </c:numCache>
            </c:numRef>
          </c:val>
          <c:extLst>
            <c:ext xmlns:c16="http://schemas.microsoft.com/office/drawing/2014/chart" uri="{C3380CC4-5D6E-409C-BE32-E72D297353CC}">
              <c16:uniqueId val="{00000009-B7C8-447D-9809-AF2849353B4E}"/>
            </c:ext>
          </c:extLst>
        </c:ser>
        <c:dLbls>
          <c:showLegendKey val="0"/>
          <c:showVal val="1"/>
          <c:showCatName val="0"/>
          <c:showSerName val="0"/>
          <c:showPercent val="0"/>
          <c:showBubbleSize val="0"/>
        </c:dLbls>
        <c:gapWidth val="70"/>
        <c:axId val="17553714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2450009155832265"/>
                  <c:y val="4.631684303271552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7C8-447D-9809-AF2849353B4E}"/>
                </c:ext>
              </c:extLst>
            </c:dLbl>
            <c:dLbl>
              <c:idx val="1"/>
              <c:layout>
                <c:manualLayout>
                  <c:x val="-0.11080021973997432"/>
                  <c:y val="4.31827903448570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7C8-447D-9809-AF2849353B4E}"/>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7C8-447D-9809-AF2849353B4E}"/>
                </c:ext>
              </c:extLst>
            </c:dLbl>
            <c:dLbl>
              <c:idx val="3"/>
              <c:layout>
                <c:manualLayout>
                  <c:x val="-0.10226715096846155"/>
                  <c:y val="4.250065035242908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7C8-447D-9809-AF2849353B4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Бөлім'!$C$121:$F$121</c:f>
              <c:strCache>
                <c:ptCount val="4"/>
                <c:pt idx="0">
                  <c:v>2009-4</c:v>
                </c:pt>
                <c:pt idx="1">
                  <c:v>2010-1</c:v>
                </c:pt>
                <c:pt idx="2">
                  <c:v>2010-2</c:v>
                </c:pt>
                <c:pt idx="3">
                  <c:v>2010-3</c:v>
                </c:pt>
              </c:strCache>
            </c:strRef>
          </c:cat>
          <c:val>
            <c:numRef>
              <c:f>' 2 Бөлім'!$C$124:$F$124</c:f>
              <c:numCache>
                <c:formatCode>#,##0.00</c:formatCode>
                <c:ptCount val="4"/>
                <c:pt idx="0">
                  <c:v>32.880844645550525</c:v>
                </c:pt>
                <c:pt idx="1">
                  <c:v>32.573128408527516</c:v>
                </c:pt>
                <c:pt idx="2">
                  <c:v>31.195756991321119</c:v>
                </c:pt>
                <c:pt idx="3">
                  <c:v>31.756440281030446</c:v>
                </c:pt>
              </c:numCache>
            </c:numRef>
          </c:val>
          <c:smooth val="0"/>
          <c:extLst>
            <c:ext xmlns:c16="http://schemas.microsoft.com/office/drawing/2014/chart" uri="{C3380CC4-5D6E-409C-BE32-E72D297353CC}">
              <c16:uniqueId val="{0000000E-B7C8-447D-9809-AF2849353B4E}"/>
            </c:ext>
          </c:extLst>
        </c:ser>
        <c:dLbls>
          <c:showLegendKey val="0"/>
          <c:showVal val="1"/>
          <c:showCatName val="0"/>
          <c:showSerName val="0"/>
          <c:showPercent val="0"/>
          <c:showBubbleSize val="0"/>
        </c:dLbls>
        <c:marker val="1"/>
        <c:smooth val="0"/>
        <c:axId val="1755371456"/>
        <c:axId val="1"/>
      </c:lineChart>
      <c:catAx>
        <c:axId val="17553714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441860465116279E-2"/>
              <c:y val="0.11111159716146593"/>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1456"/>
        <c:crosses val="autoZero"/>
        <c:crossBetween val="between"/>
        <c:majorUnit val="20"/>
        <c:minorUnit val="20"/>
      </c:valAx>
      <c:spPr>
        <a:noFill/>
        <a:ln w="25400">
          <a:noFill/>
        </a:ln>
      </c:spPr>
    </c:plotArea>
    <c:legend>
      <c:legendPos val="r"/>
      <c:layout>
        <c:manualLayout>
          <c:xMode val="edge"/>
          <c:yMode val="edge"/>
          <c:x val="7.9614227941214963E-2"/>
          <c:y val="0.79777999722512982"/>
          <c:w val="0.83109486728878068"/>
          <c:h val="0.1835268538217434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0278576950035"/>
          <c:y val="9.1168539829957151E-2"/>
          <c:w val="0.77259585202353653"/>
          <c:h val="0.47282320479170881"/>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82E-3"/>
                  <c:y val="2.0522242412006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32-4F68-AF93-7FB0A8D971AF}"/>
                </c:ext>
              </c:extLst>
            </c:dLbl>
            <c:dLbl>
              <c:idx val="1"/>
              <c:layout>
                <c:manualLayout>
                  <c:x val="4.9925063714861733E-3"/>
                  <c:y val="1.596922179599345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32-4F68-AF93-7FB0A8D971AF}"/>
                </c:ext>
              </c:extLst>
            </c:dLbl>
            <c:dLbl>
              <c:idx val="2"/>
              <c:layout>
                <c:manualLayout>
                  <c:x val="-2.631062421545133E-3"/>
                  <c:y val="1.99116136124010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32-4F68-AF93-7FB0A8D971AF}"/>
                </c:ext>
              </c:extLst>
            </c:dLbl>
            <c:dLbl>
              <c:idx val="3"/>
              <c:layout>
                <c:manualLayout>
                  <c:x val="1.8340750884400323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32-4F68-AF93-7FB0A8D971AF}"/>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32-4F68-AF93-7FB0A8D971A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Бөлім'!$C$132:$F$132</c:f>
              <c:strCache>
                <c:ptCount val="4"/>
                <c:pt idx="0">
                  <c:v>2009-4</c:v>
                </c:pt>
                <c:pt idx="1">
                  <c:v>2010-1</c:v>
                </c:pt>
                <c:pt idx="2">
                  <c:v>2010-2</c:v>
                </c:pt>
                <c:pt idx="3">
                  <c:v>2010-3</c:v>
                </c:pt>
              </c:strCache>
            </c:strRef>
          </c:cat>
          <c:val>
            <c:numRef>
              <c:f>' 2 Бөлім'!$C$133:$F$133</c:f>
              <c:numCache>
                <c:formatCode>0.00</c:formatCode>
                <c:ptCount val="4"/>
                <c:pt idx="0">
                  <c:v>57.951070336391432</c:v>
                </c:pt>
                <c:pt idx="1">
                  <c:v>45.806127574083376</c:v>
                </c:pt>
                <c:pt idx="2">
                  <c:v>56.33528265107212</c:v>
                </c:pt>
                <c:pt idx="3">
                  <c:v>57.874762808349146</c:v>
                </c:pt>
              </c:numCache>
            </c:numRef>
          </c:val>
          <c:extLst>
            <c:ext xmlns:c16="http://schemas.microsoft.com/office/drawing/2014/chart" uri="{C3380CC4-5D6E-409C-BE32-E72D297353CC}">
              <c16:uniqueId val="{00000005-0D32-4F68-AF93-7FB0A8D971AF}"/>
            </c:ext>
          </c:extLst>
        </c:ser>
        <c:dLbls>
          <c:showLegendKey val="0"/>
          <c:showVal val="0"/>
          <c:showCatName val="0"/>
          <c:showSerName val="0"/>
          <c:showPercent val="0"/>
          <c:showBubbleSize val="0"/>
        </c:dLbls>
        <c:gapWidth val="100"/>
        <c:axId val="1755375856"/>
        <c:axId val="1"/>
      </c:barChart>
      <c:lineChart>
        <c:grouping val="standard"/>
        <c:varyColors val="0"/>
        <c:ser>
          <c:idx val="0"/>
          <c:order val="1"/>
          <c:tx>
            <c:strRef>
              <c:f>' 2 Бөлім'!$A$134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0.10013214949586959"/>
                  <c:y val="5.9668130266015895E-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32-4F68-AF93-7FB0A8D971AF}"/>
                </c:ext>
              </c:extLst>
            </c:dLbl>
            <c:dLbl>
              <c:idx val="1"/>
              <c:layout>
                <c:manualLayout>
                  <c:x val="-7.5889303552094625E-2"/>
                  <c:y val="7.4439423484734422E-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32-4F68-AF93-7FB0A8D971AF}"/>
                </c:ext>
              </c:extLst>
            </c:dLbl>
            <c:dLbl>
              <c:idx val="2"/>
              <c:layout>
                <c:manualLayout>
                  <c:x val="-6.0341830086566406E-2"/>
                  <c:y val="1.012559671188355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32-4F68-AF93-7FB0A8D971AF}"/>
                </c:ext>
              </c:extLst>
            </c:dLbl>
            <c:dLbl>
              <c:idx val="3"/>
              <c:layout>
                <c:manualLayout>
                  <c:x val="-4.7693219860170812E-2"/>
                  <c:y val="-2.5493604252347954E-3"/>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D32-4F68-AF93-7FB0A8D971A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Бөлім'!$C$134:$F$134</c:f>
              <c:numCache>
                <c:formatCode>0.00</c:formatCode>
                <c:ptCount val="4"/>
                <c:pt idx="0">
                  <c:v>0.45183026964813428</c:v>
                </c:pt>
                <c:pt idx="1">
                  <c:v>0.38202546701901247</c:v>
                </c:pt>
                <c:pt idx="2">
                  <c:v>0.42416174099897713</c:v>
                </c:pt>
                <c:pt idx="3">
                  <c:v>0.45205196012770854</c:v>
                </c:pt>
              </c:numCache>
            </c:numRef>
          </c:val>
          <c:smooth val="0"/>
          <c:extLst>
            <c:ext xmlns:c16="http://schemas.microsoft.com/office/drawing/2014/chart" uri="{C3380CC4-5D6E-409C-BE32-E72D297353CC}">
              <c16:uniqueId val="{0000000A-0D32-4F68-AF93-7FB0A8D971AF}"/>
            </c:ext>
          </c:extLst>
        </c:ser>
        <c:dLbls>
          <c:showLegendKey val="0"/>
          <c:showVal val="0"/>
          <c:showCatName val="0"/>
          <c:showSerName val="0"/>
          <c:showPercent val="0"/>
          <c:showBubbleSize val="0"/>
        </c:dLbls>
        <c:marker val="1"/>
        <c:smooth val="0"/>
        <c:axId val="3"/>
        <c:axId val="4"/>
      </c:lineChart>
      <c:catAx>
        <c:axId val="17553758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1884057971014491E-2"/>
              <c:y val="0.15517286632274413"/>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58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298492247092817"/>
          <c:y val="0.70282271345015224"/>
          <c:w val="0.7306441450059582"/>
          <c:h val="0.25525402030776667"/>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88" r="0.75000000000000488"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379137406525284E-2"/>
          <c:y val="6.9869144610450948E-2"/>
          <c:w val="0.81049678061335617"/>
          <c:h val="0.5893677763963715"/>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1.4426818576548796E-2"/>
                  <c:y val="0.10868040741742485"/>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24-4971-90A3-CF7F3E0C5A3E}"/>
                </c:ext>
              </c:extLst>
            </c:dLbl>
            <c:dLbl>
              <c:idx val="1"/>
              <c:layout>
                <c:manualLayout>
                  <c:x val="-3.3078723682671486E-2"/>
                  <c:y val="0.111853534739628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24-4971-90A3-CF7F3E0C5A3E}"/>
                </c:ext>
              </c:extLst>
            </c:dLbl>
            <c:dLbl>
              <c:idx val="2"/>
              <c:layout>
                <c:manualLayout>
                  <c:x val="1.240909812519672E-2"/>
                  <c:y val="0.1512808276160705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24-4971-90A3-CF7F3E0C5A3E}"/>
                </c:ext>
              </c:extLst>
            </c:dLbl>
            <c:dLbl>
              <c:idx val="3"/>
              <c:layout>
                <c:manualLayout>
                  <c:x val="5.4187111163726881E-3"/>
                  <c:y val="2.336024690219233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24-4971-90A3-CF7F3E0C5A3E}"/>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Бөлім'!$C$139:$F$139</c:f>
              <c:numCache>
                <c:formatCode>0.00</c:formatCode>
                <c:ptCount val="4"/>
                <c:pt idx="0">
                  <c:v>37.994858611825187</c:v>
                </c:pt>
                <c:pt idx="1">
                  <c:v>32.006048387096776</c:v>
                </c:pt>
                <c:pt idx="2">
                  <c:v>39.990186457311097</c:v>
                </c:pt>
                <c:pt idx="3">
                  <c:v>39.44735588375417</c:v>
                </c:pt>
              </c:numCache>
            </c:numRef>
          </c:val>
          <c:extLst>
            <c:ext xmlns:c16="http://schemas.microsoft.com/office/drawing/2014/chart" uri="{C3380CC4-5D6E-409C-BE32-E72D297353CC}">
              <c16:uniqueId val="{00000004-6324-4971-90A3-CF7F3E0C5A3E}"/>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1.6895513106375746E-2"/>
                  <c:y val="1.380405572724162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24-4971-90A3-CF7F3E0C5A3E}"/>
                </c:ext>
              </c:extLst>
            </c:dLbl>
            <c:dLbl>
              <c:idx val="1"/>
              <c:layout>
                <c:manualLayout>
                  <c:x val="9.9051260975519927E-3"/>
                  <c:y val="1.840320372658146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24-4971-90A3-CF7F3E0C5A3E}"/>
                </c:ext>
              </c:extLst>
            </c:dLbl>
            <c:dLbl>
              <c:idx val="2"/>
              <c:layout>
                <c:manualLayout>
                  <c:x val="3.4985061672006108E-2"/>
                  <c:y val="4.5702815538641176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24-4971-90A3-CF7F3E0C5A3E}"/>
                </c:ext>
              </c:extLst>
            </c:dLbl>
            <c:dLbl>
              <c:idx val="3"/>
              <c:layout>
                <c:manualLayout>
                  <c:x val="3.3825586753925677E-2"/>
                  <c:y val="2.2133490961855195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24-4971-90A3-CF7F3E0C5A3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Бөлім'!$C$140:$F$140</c:f>
              <c:numCache>
                <c:formatCode>0.00</c:formatCode>
                <c:ptCount val="4"/>
                <c:pt idx="0">
                  <c:v>42.724935732647815</c:v>
                </c:pt>
                <c:pt idx="1">
                  <c:v>47.782258064516121</c:v>
                </c:pt>
                <c:pt idx="2">
                  <c:v>40.578999018645732</c:v>
                </c:pt>
                <c:pt idx="3">
                  <c:v>40.352548832777508</c:v>
                </c:pt>
              </c:numCache>
            </c:numRef>
          </c:val>
          <c:extLst>
            <c:ext xmlns:c16="http://schemas.microsoft.com/office/drawing/2014/chart" uri="{C3380CC4-5D6E-409C-BE32-E72D297353CC}">
              <c16:uniqueId val="{00000009-6324-4971-90A3-CF7F3E0C5A3E}"/>
            </c:ext>
          </c:extLst>
        </c:ser>
        <c:dLbls>
          <c:showLegendKey val="0"/>
          <c:showVal val="0"/>
          <c:showCatName val="0"/>
          <c:showSerName val="0"/>
          <c:showPercent val="0"/>
          <c:showBubbleSize val="0"/>
        </c:dLbls>
        <c:gapWidth val="150"/>
        <c:axId val="17553658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2.6870550898715345E-2"/>
                  <c:y val="-4.2499861828537107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24-4971-90A3-CF7F3E0C5A3E}"/>
                </c:ext>
              </c:extLst>
            </c:dLbl>
            <c:dLbl>
              <c:idx val="1"/>
              <c:layout>
                <c:manualLayout>
                  <c:x val="-2.2199113726052037E-2"/>
                  <c:y val="-6.47538704704699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24-4971-90A3-CF7F3E0C5A3E}"/>
                </c:ext>
              </c:extLst>
            </c:dLbl>
            <c:dLbl>
              <c:idx val="2"/>
              <c:layout>
                <c:manualLayout>
                  <c:x val="-1.4611914423828833E-2"/>
                  <c:y val="-4.657325163951116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324-4971-90A3-CF7F3E0C5A3E}"/>
                </c:ext>
              </c:extLst>
            </c:dLbl>
            <c:dLbl>
              <c:idx val="3"/>
              <c:layout>
                <c:manualLayout>
                  <c:x val="-4.1095651604218407E-3"/>
                  <c:y val="-2.135436732969691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324-4971-90A3-CF7F3E0C5A3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Бөлім'!$C$141:$F$141</c:f>
              <c:numCache>
                <c:formatCode>0.00</c:formatCode>
                <c:ptCount val="4"/>
                <c:pt idx="0">
                  <c:v>0.54965647496245162</c:v>
                </c:pt>
                <c:pt idx="1">
                  <c:v>0.51401885085086363</c:v>
                </c:pt>
                <c:pt idx="2">
                  <c:v>0.53614017412929338</c:v>
                </c:pt>
                <c:pt idx="3">
                  <c:v>0.55554638553136848</c:v>
                </c:pt>
              </c:numCache>
            </c:numRef>
          </c:val>
          <c:smooth val="0"/>
          <c:extLst>
            <c:ext xmlns:c16="http://schemas.microsoft.com/office/drawing/2014/chart" uri="{C3380CC4-5D6E-409C-BE32-E72D297353CC}">
              <c16:uniqueId val="{0000000E-6324-4971-90A3-CF7F3E0C5A3E}"/>
            </c:ext>
          </c:extLst>
        </c:ser>
        <c:dLbls>
          <c:showLegendKey val="0"/>
          <c:showVal val="0"/>
          <c:showCatName val="0"/>
          <c:showSerName val="0"/>
          <c:showPercent val="0"/>
          <c:showBubbleSize val="0"/>
        </c:dLbls>
        <c:marker val="1"/>
        <c:smooth val="0"/>
        <c:axId val="3"/>
        <c:axId val="4"/>
      </c:lineChart>
      <c:catAx>
        <c:axId val="17553658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658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3388194290008608E-2"/>
          <c:y val="0.80499116710546448"/>
          <c:w val="0.81130993789444983"/>
          <c:h val="0.1737646131637346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11" r="0.75000000000000011"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B6-4C75-BCBB-5218AC56526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B6-4C75-BCBB-5218AC565269}"/>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B6-4C75-BCBB-5218AC56526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BCB6-4C75-BCBB-5218AC565269}"/>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B6-4C75-BCBB-5218AC56526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B6-4C75-BCBB-5218AC56526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BCB6-4C75-BCBB-5218AC565269}"/>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B6-4C75-BCBB-5218AC56526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B6-4C75-BCBB-5218AC56526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CB6-4C75-BCBB-5218AC565269}"/>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CB6-4C75-BCBB-5218AC56526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BCB6-4C75-BCBB-5218AC565269}"/>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CB6-4C75-BCBB-5218AC56526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CB6-4C75-BCBB-5218AC56526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CB6-4C75-BCBB-5218AC56526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BCB6-4C75-BCBB-5218AC565269}"/>
            </c:ext>
          </c:extLst>
        </c:ser>
        <c:dLbls>
          <c:showLegendKey val="0"/>
          <c:showVal val="0"/>
          <c:showCatName val="0"/>
          <c:showSerName val="0"/>
          <c:showPercent val="0"/>
          <c:showBubbleSize val="0"/>
        </c:dLbls>
        <c:marker val="1"/>
        <c:smooth val="0"/>
        <c:axId val="1764687120"/>
        <c:axId val="1"/>
      </c:lineChart>
      <c:catAx>
        <c:axId val="1764687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7646871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000000000000011" r="0.75000000000000011"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2"/>
          <c:y val="0.11637955528428762"/>
          <c:w val="0.84104164932043235"/>
          <c:h val="0.54903999697891714"/>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2C-4937-80DC-EF4F2BFC465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Бөлім'!$C$145:$F$145</c:f>
              <c:strCache>
                <c:ptCount val="4"/>
                <c:pt idx="0">
                  <c:v>2009-4</c:v>
                </c:pt>
                <c:pt idx="1">
                  <c:v>2010-1</c:v>
                </c:pt>
                <c:pt idx="2">
                  <c:v>2010-2</c:v>
                </c:pt>
                <c:pt idx="3">
                  <c:v>2010-3</c:v>
                </c:pt>
              </c:strCache>
            </c:strRef>
          </c:cat>
          <c:val>
            <c:numRef>
              <c:f>' 2 Бөлім'!$C$148:$F$148</c:f>
              <c:numCache>
                <c:formatCode>#,##0.00</c:formatCode>
                <c:ptCount val="4"/>
                <c:pt idx="0">
                  <c:v>27.879103699843665</c:v>
                </c:pt>
                <c:pt idx="1">
                  <c:v>29.826407154129409</c:v>
                </c:pt>
                <c:pt idx="2">
                  <c:v>26.163081540770385</c:v>
                </c:pt>
                <c:pt idx="3">
                  <c:v>26.47058823529412</c:v>
                </c:pt>
              </c:numCache>
            </c:numRef>
          </c:val>
          <c:extLst>
            <c:ext xmlns:c16="http://schemas.microsoft.com/office/drawing/2014/chart" uri="{C3380CC4-5D6E-409C-BE32-E72D297353CC}">
              <c16:uniqueId val="{00000001-392C-4937-80DC-EF4F2BFC4650}"/>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2C-4937-80DC-EF4F2BFC465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Бөлім'!$C$145:$F$145</c:f>
              <c:strCache>
                <c:ptCount val="4"/>
                <c:pt idx="0">
                  <c:v>2009-4</c:v>
                </c:pt>
                <c:pt idx="1">
                  <c:v>2010-1</c:v>
                </c:pt>
                <c:pt idx="2">
                  <c:v>2010-2</c:v>
                </c:pt>
                <c:pt idx="3">
                  <c:v>2010-3</c:v>
                </c:pt>
              </c:strCache>
            </c:strRef>
          </c:cat>
          <c:val>
            <c:numRef>
              <c:f>' 2 Бөлім'!$C$147:$F$147</c:f>
              <c:numCache>
                <c:formatCode>#,##0.00</c:formatCode>
                <c:ptCount val="4"/>
                <c:pt idx="0">
                  <c:v>42.730588848358522</c:v>
                </c:pt>
                <c:pt idx="1">
                  <c:v>40.241977906365065</c:v>
                </c:pt>
                <c:pt idx="2">
                  <c:v>42.121060530265133</c:v>
                </c:pt>
                <c:pt idx="3">
                  <c:v>42.990196078431367</c:v>
                </c:pt>
              </c:numCache>
            </c:numRef>
          </c:val>
          <c:extLst>
            <c:ext xmlns:c16="http://schemas.microsoft.com/office/drawing/2014/chart" uri="{C3380CC4-5D6E-409C-BE32-E72D297353CC}">
              <c16:uniqueId val="{00000003-392C-4937-80DC-EF4F2BFC4650}"/>
            </c:ext>
          </c:extLst>
        </c:ser>
        <c:ser>
          <c:idx val="3"/>
          <c:order val="2"/>
          <c:tx>
            <c:strRef>
              <c:f>' 2 Бөлім'!$A$146</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Бөлім'!$C$145:$F$145</c:f>
              <c:strCache>
                <c:ptCount val="4"/>
                <c:pt idx="0">
                  <c:v>2009-4</c:v>
                </c:pt>
                <c:pt idx="1">
                  <c:v>2010-1</c:v>
                </c:pt>
                <c:pt idx="2">
                  <c:v>2010-2</c:v>
                </c:pt>
                <c:pt idx="3">
                  <c:v>2010-3</c:v>
                </c:pt>
              </c:strCache>
            </c:strRef>
          </c:cat>
          <c:val>
            <c:numRef>
              <c:f>' 2 Бөлім'!$C$146:$F$146</c:f>
              <c:numCache>
                <c:formatCode>#,##0.00</c:formatCode>
                <c:ptCount val="4"/>
                <c:pt idx="0">
                  <c:v>29.39030745179781</c:v>
                </c:pt>
                <c:pt idx="1">
                  <c:v>29.931614939505526</c:v>
                </c:pt>
                <c:pt idx="2">
                  <c:v>31.715857928964482</c:v>
                </c:pt>
                <c:pt idx="3">
                  <c:v>30.539215686274513</c:v>
                </c:pt>
              </c:numCache>
            </c:numRef>
          </c:val>
          <c:extLst>
            <c:ext xmlns:c16="http://schemas.microsoft.com/office/drawing/2014/chart" uri="{C3380CC4-5D6E-409C-BE32-E72D297353CC}">
              <c16:uniqueId val="{00000004-392C-4937-80DC-EF4F2BFC4650}"/>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69056"/>
        <c:axId val="1"/>
      </c:barChart>
      <c:lineChart>
        <c:grouping val="standard"/>
        <c:varyColors val="0"/>
        <c:ser>
          <c:idx val="1"/>
          <c:order val="3"/>
          <c:tx>
            <c:strRef>
              <c:f>' 2 Бөлім'!$B$153</c:f>
              <c:strCache>
                <c:ptCount val="1"/>
              </c:strCache>
            </c:strRef>
          </c:tx>
          <c:spPr>
            <a:ln w="0">
              <a:solidFill>
                <a:schemeClr val="bg1"/>
              </a:solidFill>
              <a:prstDash val="sysDot"/>
            </a:ln>
          </c:spPr>
          <c:marker>
            <c:symbol val="none"/>
          </c:marker>
          <c:cat>
            <c:strRef>
              <c:f>' 2 Бөлім'!$C$145:$F$145</c:f>
              <c:strCache>
                <c:ptCount val="4"/>
                <c:pt idx="0">
                  <c:v>2009-4</c:v>
                </c:pt>
                <c:pt idx="1">
                  <c:v>2010-1</c:v>
                </c:pt>
                <c:pt idx="2">
                  <c:v>2010-2</c:v>
                </c:pt>
                <c:pt idx="3">
                  <c:v>2010-3</c:v>
                </c:pt>
              </c:strCache>
            </c:strRef>
          </c:cat>
          <c:val>
            <c:numRef>
              <c:f>' 2 Бөлім'!$B$151</c:f>
              <c:numCache>
                <c:formatCode>0</c:formatCode>
                <c:ptCount val="1"/>
              </c:numCache>
            </c:numRef>
          </c:val>
          <c:smooth val="0"/>
          <c:extLst>
            <c:ext xmlns:c16="http://schemas.microsoft.com/office/drawing/2014/chart" uri="{C3380CC4-5D6E-409C-BE32-E72D297353CC}">
              <c16:uniqueId val="{00000005-392C-4937-80DC-EF4F2BFC4650}"/>
            </c:ext>
          </c:extLst>
        </c:ser>
        <c:dLbls>
          <c:showLegendKey val="0"/>
          <c:showVal val="0"/>
          <c:showCatName val="0"/>
          <c:showSerName val="0"/>
          <c:showPercent val="0"/>
          <c:showBubbleSize val="0"/>
        </c:dLbls>
        <c:marker val="1"/>
        <c:smooth val="0"/>
        <c:axId val="1755369056"/>
        <c:axId val="1"/>
      </c:lineChart>
      <c:catAx>
        <c:axId val="17553690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4302325581395346E-2"/>
              <c:y val="2.136752136752136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9056"/>
        <c:crosses val="autoZero"/>
        <c:crossBetween val="between"/>
        <c:majorUnit val="20"/>
        <c:minorUnit val="20"/>
      </c:valAx>
      <c:spPr>
        <a:noFill/>
        <a:ln w="25400">
          <a:noFill/>
        </a:ln>
      </c:spPr>
    </c:plotArea>
    <c:legend>
      <c:legendPos val="r"/>
      <c:layout>
        <c:manualLayout>
          <c:xMode val="edge"/>
          <c:yMode val="edge"/>
          <c:x val="8.9323280129168015E-2"/>
          <c:y val="0.78748057568407848"/>
          <c:w val="0.77672417503624358"/>
          <c:h val="0.19512793025800176"/>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87342481179872E-2"/>
          <c:y val="7.4074408973564876E-2"/>
          <c:w val="0.91892161376693238"/>
          <c:h val="0.58796562122767104"/>
        </c:manualLayout>
      </c:layout>
      <c:barChart>
        <c:barDir val="col"/>
        <c:grouping val="clustered"/>
        <c:varyColors val="0"/>
        <c:ser>
          <c:idx val="0"/>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8E-3"/>
                  <c:y val="2.831153263053979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B-4B73-8931-E869FB497CB6}"/>
                </c:ext>
              </c:extLst>
            </c:dLbl>
            <c:dLbl>
              <c:idx val="1"/>
              <c:layout>
                <c:manualLayout>
                  <c:x val="3.3631326428041159E-3"/>
                  <c:y val="1.3326096106991999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5B-4B73-8931-E869FB497CB6}"/>
                </c:ext>
              </c:extLst>
            </c:dLbl>
            <c:dLbl>
              <c:idx val="2"/>
              <c:layout>
                <c:manualLayout>
                  <c:x val="-1.3264541520521292E-2"/>
                  <c:y val="-3.53001953706499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5B-4B73-8931-E869FB497CB6}"/>
                </c:ext>
              </c:extLst>
            </c:dLbl>
            <c:dLbl>
              <c:idx val="3"/>
              <c:layout>
                <c:manualLayout>
                  <c:x val="6.1439260325037437E-3"/>
                  <c:y val="-5.5356576868998801E-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5B-4B73-8931-E869FB497CB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Бөлім'!$J$121:$M$121</c:f>
              <c:strCache>
                <c:ptCount val="4"/>
                <c:pt idx="0">
                  <c:v>2009-4</c:v>
                </c:pt>
                <c:pt idx="1">
                  <c:v>2010-1</c:v>
                </c:pt>
                <c:pt idx="2">
                  <c:v>2010-2</c:v>
                </c:pt>
                <c:pt idx="3">
                  <c:v>2010-3</c:v>
                </c:pt>
              </c:strCache>
            </c:strRef>
          </c:cat>
          <c:val>
            <c:numRef>
              <c:f>' 2 Бөлім'!$J$122:$M$122</c:f>
              <c:numCache>
                <c:formatCode>0.00</c:formatCode>
                <c:ptCount val="4"/>
                <c:pt idx="0">
                  <c:v>38.793103448275865</c:v>
                </c:pt>
                <c:pt idx="1">
                  <c:v>34.745762711864408</c:v>
                </c:pt>
                <c:pt idx="2">
                  <c:v>37.815126050420169</c:v>
                </c:pt>
                <c:pt idx="3">
                  <c:v>34.710743801652889</c:v>
                </c:pt>
              </c:numCache>
            </c:numRef>
          </c:val>
          <c:extLst>
            <c:ext xmlns:c16="http://schemas.microsoft.com/office/drawing/2014/chart" uri="{C3380CC4-5D6E-409C-BE32-E72D297353CC}">
              <c16:uniqueId val="{00000004-F35B-4B73-8931-E869FB497CB6}"/>
            </c:ext>
          </c:extLst>
        </c:ser>
        <c:ser>
          <c:idx val="1"/>
          <c:order val="1"/>
          <c:tx>
            <c:strRef>
              <c:f>' 2 Бөлім'!$A$123</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5B-4B73-8931-E869FB497CB6}"/>
                </c:ext>
              </c:extLst>
            </c:dLbl>
            <c:dLbl>
              <c:idx val="1"/>
              <c:layout>
                <c:manualLayout>
                  <c:x val="8.0375709712843767E-4"/>
                  <c:y val="3.103363242385449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5B-4B73-8931-E869FB497CB6}"/>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5B-4B73-8931-E869FB497CB6}"/>
                </c:ext>
              </c:extLst>
            </c:dLbl>
            <c:dLbl>
              <c:idx val="3"/>
              <c:layout>
                <c:manualLayout>
                  <c:x val="7.2416022181204078E-3"/>
                  <c:y val="2.092763736954608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5B-4B73-8931-E869FB497CB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Бөлім'!$J$121:$M$121</c:f>
              <c:strCache>
                <c:ptCount val="4"/>
                <c:pt idx="0">
                  <c:v>2009-4</c:v>
                </c:pt>
                <c:pt idx="1">
                  <c:v>2010-1</c:v>
                </c:pt>
                <c:pt idx="2">
                  <c:v>2010-2</c:v>
                </c:pt>
                <c:pt idx="3">
                  <c:v>2010-3</c:v>
                </c:pt>
              </c:strCache>
            </c:strRef>
          </c:cat>
          <c:val>
            <c:numRef>
              <c:f>' 2 Бөлім'!$J$123:$M$123</c:f>
              <c:numCache>
                <c:formatCode>0.00</c:formatCode>
                <c:ptCount val="4"/>
                <c:pt idx="0">
                  <c:v>47.413793103448278</c:v>
                </c:pt>
                <c:pt idx="1">
                  <c:v>48.305084745762713</c:v>
                </c:pt>
                <c:pt idx="2">
                  <c:v>44.537815126050425</c:v>
                </c:pt>
                <c:pt idx="3">
                  <c:v>47.933884297520656</c:v>
                </c:pt>
              </c:numCache>
            </c:numRef>
          </c:val>
          <c:extLst>
            <c:ext xmlns:c16="http://schemas.microsoft.com/office/drawing/2014/chart" uri="{C3380CC4-5D6E-409C-BE32-E72D297353CC}">
              <c16:uniqueId val="{00000009-F35B-4B73-8931-E869FB497CB6}"/>
            </c:ext>
          </c:extLst>
        </c:ser>
        <c:dLbls>
          <c:showLegendKey val="0"/>
          <c:showVal val="1"/>
          <c:showCatName val="0"/>
          <c:showSerName val="0"/>
          <c:showPercent val="0"/>
          <c:showBubbleSize val="0"/>
        </c:dLbls>
        <c:gapWidth val="70"/>
        <c:axId val="17553870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7E-2"/>
                  <c:y val="5.43333453181367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5B-4B73-8931-E869FB497CB6}"/>
                </c:ext>
              </c:extLst>
            </c:dLbl>
            <c:dLbl>
              <c:idx val="1"/>
              <c:layout>
                <c:manualLayout>
                  <c:x val="-3.0853568453643898E-2"/>
                  <c:y val="5.30039909394887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5B-4B73-8931-E869FB497CB6}"/>
                </c:ext>
              </c:extLst>
            </c:dLbl>
            <c:dLbl>
              <c:idx val="2"/>
              <c:layout>
                <c:manualLayout>
                  <c:x val="-2.6607357786070904E-2"/>
                  <c:y val="4.211646329238032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5B-4B73-8931-E869FB497CB6}"/>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5B-4B73-8931-E869FB497CB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Бөлім'!$J$121:$M$121</c:f>
              <c:strCache>
                <c:ptCount val="4"/>
                <c:pt idx="0">
                  <c:v>2009-4</c:v>
                </c:pt>
                <c:pt idx="1">
                  <c:v>2010-1</c:v>
                </c:pt>
                <c:pt idx="2">
                  <c:v>2010-2</c:v>
                </c:pt>
                <c:pt idx="3">
                  <c:v>2010-3</c:v>
                </c:pt>
              </c:strCache>
            </c:strRef>
          </c:cat>
          <c:val>
            <c:numRef>
              <c:f>' 2 Бөлім'!$J$124:$M$124</c:f>
              <c:numCache>
                <c:formatCode>#,##0.00</c:formatCode>
                <c:ptCount val="4"/>
                <c:pt idx="0">
                  <c:v>39.83050847457627</c:v>
                </c:pt>
                <c:pt idx="1">
                  <c:v>41.17647058823529</c:v>
                </c:pt>
                <c:pt idx="2">
                  <c:v>40.833333333333336</c:v>
                </c:pt>
                <c:pt idx="3">
                  <c:v>40.983606557377044</c:v>
                </c:pt>
              </c:numCache>
            </c:numRef>
          </c:val>
          <c:smooth val="1"/>
          <c:extLst>
            <c:ext xmlns:c16="http://schemas.microsoft.com/office/drawing/2014/chart" uri="{C3380CC4-5D6E-409C-BE32-E72D297353CC}">
              <c16:uniqueId val="{0000000E-F35B-4B73-8931-E869FB497CB6}"/>
            </c:ext>
          </c:extLst>
        </c:ser>
        <c:dLbls>
          <c:showLegendKey val="0"/>
          <c:showVal val="1"/>
          <c:showCatName val="0"/>
          <c:showSerName val="0"/>
          <c:showPercent val="0"/>
          <c:showBubbleSize val="0"/>
        </c:dLbls>
        <c:marker val="1"/>
        <c:smooth val="0"/>
        <c:axId val="3"/>
        <c:axId val="4"/>
      </c:lineChart>
      <c:catAx>
        <c:axId val="17553870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8018018018018018E-2"/>
              <c:y val="0.11574122679109555"/>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7056"/>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7.8158846023858794E-2"/>
          <c:y val="0.7790527672433194"/>
          <c:w val="0.83569843056279802"/>
          <c:h val="0.2022540838035540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87342481179872E-2"/>
          <c:y val="7.3276016290107021E-2"/>
          <c:w val="0.83784029490514422"/>
          <c:h val="0.5341854995398303"/>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226288013104692E-3"/>
                  <c:y val="0.13111262736105461"/>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4D-4446-9693-9A3B239D3AFE}"/>
                </c:ext>
              </c:extLst>
            </c:dLbl>
            <c:dLbl>
              <c:idx val="1"/>
              <c:layout>
                <c:manualLayout>
                  <c:x val="1.7345023741195106E-2"/>
                  <c:y val="0.11705540989558846"/>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4D-4446-9693-9A3B239D3AFE}"/>
                </c:ext>
              </c:extLst>
            </c:dLbl>
            <c:dLbl>
              <c:idx val="2"/>
              <c:layout>
                <c:manualLayout>
                  <c:x val="3.2667733956985377E-2"/>
                  <c:y val="0.10326900367360436"/>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4D-4446-9693-9A3B239D3AFE}"/>
                </c:ext>
              </c:extLst>
            </c:dLbl>
            <c:dLbl>
              <c:idx val="3"/>
              <c:layout>
                <c:manualLayout>
                  <c:x val="4.4987432363079949E-2"/>
                  <c:y val="0.11117415324852502"/>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4D-4446-9693-9A3B239D3AFE}"/>
                </c:ext>
              </c:extLst>
            </c:dLbl>
            <c:dLbl>
              <c:idx val="4"/>
              <c:layout>
                <c:manualLayout>
                  <c:xMode val="edge"/>
                  <c:yMode val="edge"/>
                  <c:x val="0.82891094242873864"/>
                  <c:y val="0.25957500742812373"/>
                </c:manualLayout>
              </c:layout>
              <c:numFmt formatCode="#,##0.0" sourceLinked="0"/>
              <c:spPr>
                <a:noFill/>
                <a:ln w="25400">
                  <a:noFill/>
                </a:ln>
              </c:spPr>
              <c:txPr>
                <a:bodyPr/>
                <a:lstStyle/>
                <a:p>
                  <a:pPr algn="ctr" rtl="0">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4D-4446-9693-9A3B239D3AFE}"/>
                </c:ext>
              </c:extLst>
            </c:dLbl>
            <c:numFmt formatCode="#,##0.0" sourceLinked="0"/>
            <c:spPr>
              <a:noFill/>
              <a:ln w="25400">
                <a:noFill/>
              </a:ln>
            </c:spPr>
            <c:txPr>
              <a:bodyPr wrap="square" lIns="38100" tIns="19050" rIns="38100" bIns="19050" anchor="ctr">
                <a:spAutoFit/>
              </a:bodyPr>
              <a:lstStyle/>
              <a:p>
                <a:pPr algn="ctr" rtl="0">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Бөлім'!$J$132:$M$132</c:f>
              <c:strCache>
                <c:ptCount val="4"/>
                <c:pt idx="0">
                  <c:v>2009-4</c:v>
                </c:pt>
                <c:pt idx="1">
                  <c:v>2010-1</c:v>
                </c:pt>
                <c:pt idx="2">
                  <c:v>2010-2</c:v>
                </c:pt>
                <c:pt idx="3">
                  <c:v>2010-3</c:v>
                </c:pt>
              </c:strCache>
            </c:strRef>
          </c:cat>
          <c:val>
            <c:numRef>
              <c:f>' 2 Бөлім'!$J$133:$M$133</c:f>
              <c:numCache>
                <c:formatCode>0.00</c:formatCode>
                <c:ptCount val="4"/>
                <c:pt idx="0">
                  <c:v>45.762711864406782</c:v>
                </c:pt>
                <c:pt idx="1">
                  <c:v>33.613445378151262</c:v>
                </c:pt>
                <c:pt idx="2">
                  <c:v>37.5</c:v>
                </c:pt>
                <c:pt idx="3">
                  <c:v>44.26229508196721</c:v>
                </c:pt>
              </c:numCache>
            </c:numRef>
          </c:val>
          <c:extLst>
            <c:ext xmlns:c16="http://schemas.microsoft.com/office/drawing/2014/chart" uri="{C3380CC4-5D6E-409C-BE32-E72D297353CC}">
              <c16:uniqueId val="{00000005-D34D-4446-9693-9A3B239D3AFE}"/>
            </c:ext>
          </c:extLst>
        </c:ser>
        <c:dLbls>
          <c:showLegendKey val="0"/>
          <c:showVal val="0"/>
          <c:showCatName val="0"/>
          <c:showSerName val="0"/>
          <c:showPercent val="0"/>
          <c:showBubbleSize val="0"/>
        </c:dLbls>
        <c:gapWidth val="100"/>
        <c:axId val="1755385056"/>
        <c:axId val="1"/>
      </c:barChart>
      <c:lineChart>
        <c:grouping val="standard"/>
        <c:varyColors val="0"/>
        <c:ser>
          <c:idx val="0"/>
          <c:order val="1"/>
          <c:tx>
            <c:strRef>
              <c:f>' 2 Бөлім'!$I$134</c:f>
              <c:strCache>
                <c:ptCount val="1"/>
                <c:pt idx="0">
                  <c:v>АҚАК сала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8.1981716898677864E-2"/>
                  <c:y val="-6.334100713160939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34D-4446-9693-9A3B239D3AFE}"/>
                </c:ext>
              </c:extLst>
            </c:dLbl>
            <c:dLbl>
              <c:idx val="1"/>
              <c:layout>
                <c:manualLayout>
                  <c:x val="-6.0652983063495751E-2"/>
                  <c:y val="-6.3872629669271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4D-4446-9693-9A3B239D3AFE}"/>
                </c:ext>
              </c:extLst>
            </c:dLbl>
            <c:dLbl>
              <c:idx val="2"/>
              <c:layout>
                <c:manualLayout>
                  <c:x val="-4.8333284657401235E-2"/>
                  <c:y val="-6.248883938719627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34D-4446-9693-9A3B239D3AFE}"/>
                </c:ext>
              </c:extLst>
            </c:dLbl>
            <c:dLbl>
              <c:idx val="3"/>
              <c:layout>
                <c:manualLayout>
                  <c:x val="-4.5022621680394261E-2"/>
                  <c:y val="-7.483445473604161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34D-4446-9693-9A3B239D3AF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Бөлім'!$J$134:$M$134</c:f>
              <c:numCache>
                <c:formatCode>0.00</c:formatCode>
                <c:ptCount val="4"/>
                <c:pt idx="0">
                  <c:v>0.57598751645377333</c:v>
                </c:pt>
                <c:pt idx="1">
                  <c:v>0.49653512837521968</c:v>
                </c:pt>
                <c:pt idx="2">
                  <c:v>0.5345424018008248</c:v>
                </c:pt>
                <c:pt idx="3">
                  <c:v>0.63551232370843858</c:v>
                </c:pt>
              </c:numCache>
            </c:numRef>
          </c:val>
          <c:smooth val="0"/>
          <c:extLst>
            <c:ext xmlns:c16="http://schemas.microsoft.com/office/drawing/2014/chart" uri="{C3380CC4-5D6E-409C-BE32-E72D297353CC}">
              <c16:uniqueId val="{0000000A-D34D-4446-9693-9A3B239D3AFE}"/>
            </c:ext>
          </c:extLst>
        </c:ser>
        <c:dLbls>
          <c:showLegendKey val="0"/>
          <c:showVal val="0"/>
          <c:showCatName val="0"/>
          <c:showSerName val="0"/>
          <c:showPercent val="0"/>
          <c:showBubbleSize val="0"/>
        </c:dLbls>
        <c:marker val="1"/>
        <c:smooth val="0"/>
        <c:axId val="3"/>
        <c:axId val="4"/>
      </c:lineChart>
      <c:catAx>
        <c:axId val="17553850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50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7027027027027029E-2"/>
              <c:y val="0.12069010770205449"/>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9.0183283873683212E-2"/>
          <c:y val="0.75876880009295034"/>
          <c:w val="0.78559660618852944"/>
          <c:h val="0.2202877161560178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42168674698799"/>
          <c:y val="0.12765983971874939"/>
          <c:w val="0.87650602409638567"/>
          <c:h val="0.53191599882812268"/>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Бөлім'!$J$145:$M$145</c:f>
              <c:strCache>
                <c:ptCount val="4"/>
                <c:pt idx="0">
                  <c:v>2009-4</c:v>
                </c:pt>
                <c:pt idx="1">
                  <c:v>2010-1</c:v>
                </c:pt>
                <c:pt idx="2">
                  <c:v>2010-2</c:v>
                </c:pt>
                <c:pt idx="3">
                  <c:v>2010-3</c:v>
                </c:pt>
              </c:strCache>
            </c:strRef>
          </c:cat>
          <c:val>
            <c:numRef>
              <c:f>' 2 Бөлім'!$J$148:$M$148</c:f>
              <c:numCache>
                <c:formatCode>#,##0.00</c:formatCode>
                <c:ptCount val="4"/>
                <c:pt idx="0">
                  <c:v>10.619469026548671</c:v>
                </c:pt>
                <c:pt idx="1">
                  <c:v>13.392857142857142</c:v>
                </c:pt>
                <c:pt idx="2">
                  <c:v>17.094017094017094</c:v>
                </c:pt>
                <c:pt idx="3">
                  <c:v>16.239316239316238</c:v>
                </c:pt>
              </c:numCache>
            </c:numRef>
          </c:val>
          <c:extLst>
            <c:ext xmlns:c16="http://schemas.microsoft.com/office/drawing/2014/chart" uri="{C3380CC4-5D6E-409C-BE32-E72D297353CC}">
              <c16:uniqueId val="{00000000-FBD9-42F6-8BF3-2E8EC8B7029F}"/>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Бөлім'!$J$145:$M$145</c:f>
              <c:strCache>
                <c:ptCount val="4"/>
                <c:pt idx="0">
                  <c:v>2009-4</c:v>
                </c:pt>
                <c:pt idx="1">
                  <c:v>2010-1</c:v>
                </c:pt>
                <c:pt idx="2">
                  <c:v>2010-2</c:v>
                </c:pt>
                <c:pt idx="3">
                  <c:v>2010-3</c:v>
                </c:pt>
              </c:strCache>
            </c:strRef>
          </c:cat>
          <c:val>
            <c:numRef>
              <c:f>' 2 Бөлім'!$J$147:$M$147</c:f>
              <c:numCache>
                <c:formatCode>#,##0.00</c:formatCode>
                <c:ptCount val="4"/>
                <c:pt idx="0">
                  <c:v>29.20353982300886</c:v>
                </c:pt>
                <c:pt idx="1">
                  <c:v>33.035714285714278</c:v>
                </c:pt>
                <c:pt idx="2">
                  <c:v>18.803418803418804</c:v>
                </c:pt>
                <c:pt idx="3">
                  <c:v>23.07692307692308</c:v>
                </c:pt>
              </c:numCache>
            </c:numRef>
          </c:val>
          <c:extLst>
            <c:ext xmlns:c16="http://schemas.microsoft.com/office/drawing/2014/chart" uri="{C3380CC4-5D6E-409C-BE32-E72D297353CC}">
              <c16:uniqueId val="{00000001-FBD9-42F6-8BF3-2E8EC8B7029F}"/>
            </c:ext>
          </c:extLst>
        </c:ser>
        <c:ser>
          <c:idx val="3"/>
          <c:order val="2"/>
          <c:tx>
            <c:strRef>
              <c:f>' 2 Бөлім'!$A$146</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Бөлім'!$J$145:$M$145</c:f>
              <c:strCache>
                <c:ptCount val="4"/>
                <c:pt idx="0">
                  <c:v>2009-4</c:v>
                </c:pt>
                <c:pt idx="1">
                  <c:v>2010-1</c:v>
                </c:pt>
                <c:pt idx="2">
                  <c:v>2010-2</c:v>
                </c:pt>
                <c:pt idx="3">
                  <c:v>2010-3</c:v>
                </c:pt>
              </c:strCache>
            </c:strRef>
          </c:cat>
          <c:val>
            <c:numRef>
              <c:f>' 2 Бөлім'!$J$146:$M$146</c:f>
              <c:numCache>
                <c:formatCode>#,##0.00</c:formatCode>
                <c:ptCount val="4"/>
                <c:pt idx="0">
                  <c:v>60.176991150442483</c:v>
                </c:pt>
                <c:pt idx="1">
                  <c:v>53.571428571428569</c:v>
                </c:pt>
                <c:pt idx="2">
                  <c:v>64.102564102564102</c:v>
                </c:pt>
                <c:pt idx="3">
                  <c:v>60.683760683760681</c:v>
                </c:pt>
              </c:numCache>
            </c:numRef>
          </c:val>
          <c:extLst>
            <c:ext xmlns:c16="http://schemas.microsoft.com/office/drawing/2014/chart" uri="{C3380CC4-5D6E-409C-BE32-E72D297353CC}">
              <c16:uniqueId val="{00000002-FBD9-42F6-8BF3-2E8EC8B7029F}"/>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71056"/>
        <c:axId val="1"/>
      </c:barChart>
      <c:lineChart>
        <c:grouping val="stacked"/>
        <c:varyColors val="0"/>
        <c:ser>
          <c:idx val="1"/>
          <c:order val="3"/>
          <c:tx>
            <c:strRef>
              <c:f>' 2 Бөлім'!$J$152</c:f>
              <c:strCache>
                <c:ptCount val="1"/>
              </c:strCache>
            </c:strRef>
          </c:tx>
          <c:spPr>
            <a:ln w="0">
              <a:solidFill>
                <a:schemeClr val="bg1"/>
              </a:solidFill>
              <a:prstDash val="sysDot"/>
            </a:ln>
          </c:spPr>
          <c:marker>
            <c:symbol val="none"/>
          </c:marker>
          <c:cat>
            <c:strRef>
              <c:f>' 2 Бөлім'!$J$145:$M$145</c:f>
              <c:strCache>
                <c:ptCount val="4"/>
                <c:pt idx="0">
                  <c:v>2009-4</c:v>
                </c:pt>
                <c:pt idx="1">
                  <c:v>2010-1</c:v>
                </c:pt>
                <c:pt idx="2">
                  <c:v>2010-2</c:v>
                </c:pt>
                <c:pt idx="3">
                  <c:v>2010-3</c:v>
                </c:pt>
              </c:strCache>
            </c:strRef>
          </c:cat>
          <c:val>
            <c:numRef>
              <c:f>' 2 Бөлім'!$J$151</c:f>
              <c:numCache>
                <c:formatCode>General</c:formatCode>
                <c:ptCount val="1"/>
              </c:numCache>
            </c:numRef>
          </c:val>
          <c:smooth val="0"/>
          <c:extLst>
            <c:ext xmlns:c16="http://schemas.microsoft.com/office/drawing/2014/chart" uri="{C3380CC4-5D6E-409C-BE32-E72D297353CC}">
              <c16:uniqueId val="{00000003-FBD9-42F6-8BF3-2E8EC8B7029F}"/>
            </c:ext>
          </c:extLst>
        </c:ser>
        <c:dLbls>
          <c:showLegendKey val="0"/>
          <c:showVal val="0"/>
          <c:showCatName val="0"/>
          <c:showSerName val="0"/>
          <c:showPercent val="0"/>
          <c:showBubbleSize val="0"/>
        </c:dLbls>
        <c:marker val="1"/>
        <c:smooth val="0"/>
        <c:axId val="1755371056"/>
        <c:axId val="1"/>
      </c:lineChart>
      <c:catAx>
        <c:axId val="17553710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2951807228915663"/>
              <c:y val="2.127659574468085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1056"/>
        <c:crosses val="autoZero"/>
        <c:crossBetween val="between"/>
        <c:majorUnit val="20"/>
        <c:minorUnit val="20"/>
      </c:valAx>
      <c:spPr>
        <a:noFill/>
        <a:ln w="25400">
          <a:noFill/>
        </a:ln>
      </c:spPr>
    </c:plotArea>
    <c:legend>
      <c:legendPos val="r"/>
      <c:layout>
        <c:manualLayout>
          <c:xMode val="edge"/>
          <c:yMode val="edge"/>
          <c:x val="8.835624002095363E-2"/>
          <c:y val="0.7812745876897752"/>
          <c:w val="0.80926283473737082"/>
          <c:h val="0.20139522704891982"/>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76486639026077"/>
          <c:y val="7.4074408973564876E-2"/>
          <c:w val="0.78235406473182534"/>
          <c:h val="0.58333597066682341"/>
        </c:manualLayout>
      </c:layout>
      <c:barChart>
        <c:barDir val="col"/>
        <c:grouping val="clustered"/>
        <c:varyColors val="0"/>
        <c:ser>
          <c:idx val="0"/>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4456448757858791E-4"/>
                  <c:y val="1.8699054127668025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14-4C93-B969-EA96A4116996}"/>
                </c:ext>
              </c:extLst>
            </c:dLbl>
            <c:dLbl>
              <c:idx val="1"/>
              <c:layout>
                <c:manualLayout>
                  <c:x val="-3.4456448757860786E-4"/>
                  <c:y val="2.692744089305640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14-4C93-B969-EA96A4116996}"/>
                </c:ext>
              </c:extLst>
            </c:dLbl>
            <c:dLbl>
              <c:idx val="2"/>
              <c:layout>
                <c:manualLayout>
                  <c:x val="-6.1585179759506437E-3"/>
                  <c:y val="3.376040972061468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14-4C93-B969-EA96A4116996}"/>
                </c:ext>
              </c:extLst>
            </c:dLbl>
            <c:dLbl>
              <c:idx val="3"/>
              <c:layout>
                <c:manualLayout>
                  <c:x val="8.4443830486101504E-3"/>
                  <c:y val="3.641310891184475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14-4C93-B969-EA96A411699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Бөлім'!$Q$121:$T$121</c:f>
              <c:strCache>
                <c:ptCount val="4"/>
                <c:pt idx="0">
                  <c:v>2009-4</c:v>
                </c:pt>
                <c:pt idx="1">
                  <c:v>2010-1</c:v>
                </c:pt>
                <c:pt idx="2">
                  <c:v>2010-2</c:v>
                </c:pt>
                <c:pt idx="3">
                  <c:v>2010-3</c:v>
                </c:pt>
              </c:strCache>
            </c:strRef>
          </c:cat>
          <c:val>
            <c:numRef>
              <c:f>' 2 Бөлім'!$Q$122:$T$122</c:f>
              <c:numCache>
                <c:formatCode>0.00</c:formatCode>
                <c:ptCount val="4"/>
                <c:pt idx="0">
                  <c:v>37.547892720306514</c:v>
                </c:pt>
                <c:pt idx="1">
                  <c:v>36.711281070745692</c:v>
                </c:pt>
                <c:pt idx="2">
                  <c:v>36.753731343283583</c:v>
                </c:pt>
                <c:pt idx="3">
                  <c:v>33.639705882352942</c:v>
                </c:pt>
              </c:numCache>
            </c:numRef>
          </c:val>
          <c:extLst>
            <c:ext xmlns:c16="http://schemas.microsoft.com/office/drawing/2014/chart" uri="{C3380CC4-5D6E-409C-BE32-E72D297353CC}">
              <c16:uniqueId val="{00000004-0F14-4C93-B969-EA96A4116996}"/>
            </c:ext>
          </c:extLst>
        </c:ser>
        <c:ser>
          <c:idx val="1"/>
          <c:order val="1"/>
          <c:tx>
            <c:strRef>
              <c:f>' 2 Бөлім'!$A$123</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41E-3"/>
                  <c:y val="2.125092853959293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14-4C93-B969-EA96A4116996}"/>
                </c:ext>
              </c:extLst>
            </c:dLbl>
            <c:dLbl>
              <c:idx val="1"/>
              <c:layout>
                <c:manualLayout>
                  <c:x val="-4.7588964170176924E-3"/>
                  <c:y val="2.296227451603655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14-4C93-B969-EA96A4116996}"/>
                </c:ext>
              </c:extLst>
            </c:dLbl>
            <c:dLbl>
              <c:idx val="2"/>
              <c:layout>
                <c:manualLayout>
                  <c:x val="-4.7588964170176534E-3"/>
                  <c:y val="2.25969395335017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14-4C93-B969-EA96A4116996}"/>
                </c:ext>
              </c:extLst>
            </c:dLbl>
            <c:dLbl>
              <c:idx val="3"/>
              <c:layout>
                <c:manualLayout>
                  <c:x val="-4.7588964170176334E-3"/>
                  <c:y val="2.75242975058134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F14-4C93-B969-EA96A411699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Бөлім'!$Q$121:$T$121</c:f>
              <c:strCache>
                <c:ptCount val="4"/>
                <c:pt idx="0">
                  <c:v>2009-4</c:v>
                </c:pt>
                <c:pt idx="1">
                  <c:v>2010-1</c:v>
                </c:pt>
                <c:pt idx="2">
                  <c:v>2010-2</c:v>
                </c:pt>
                <c:pt idx="3">
                  <c:v>2010-3</c:v>
                </c:pt>
              </c:strCache>
            </c:strRef>
          </c:cat>
          <c:val>
            <c:numRef>
              <c:f>' 2 Бөлім'!$Q$123:$T$123</c:f>
              <c:numCache>
                <c:formatCode>0.00</c:formatCode>
                <c:ptCount val="4"/>
                <c:pt idx="0">
                  <c:v>43.678160919540232</c:v>
                </c:pt>
                <c:pt idx="1">
                  <c:v>44.168260038240916</c:v>
                </c:pt>
                <c:pt idx="2">
                  <c:v>43.097014925373131</c:v>
                </c:pt>
                <c:pt idx="3">
                  <c:v>45.404411764705884</c:v>
                </c:pt>
              </c:numCache>
            </c:numRef>
          </c:val>
          <c:extLst>
            <c:ext xmlns:c16="http://schemas.microsoft.com/office/drawing/2014/chart" uri="{C3380CC4-5D6E-409C-BE32-E72D297353CC}">
              <c16:uniqueId val="{00000009-0F14-4C93-B969-EA96A4116996}"/>
            </c:ext>
          </c:extLst>
        </c:ser>
        <c:dLbls>
          <c:showLegendKey val="0"/>
          <c:showVal val="1"/>
          <c:showCatName val="0"/>
          <c:showSerName val="0"/>
          <c:showPercent val="0"/>
          <c:showBubbleSize val="0"/>
        </c:dLbls>
        <c:gapWidth val="70"/>
        <c:axId val="17553666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65231943410607"/>
                  <c:y val="4.279130246333888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F14-4C93-B969-EA96A4116996}"/>
                </c:ext>
              </c:extLst>
            </c:dLbl>
            <c:dLbl>
              <c:idx val="1"/>
              <c:layout>
                <c:manualLayout>
                  <c:x val="-0.11065231943410594"/>
                  <c:y val="5.63649497941197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14-4C93-B969-EA96A4116996}"/>
                </c:ext>
              </c:extLst>
            </c:dLbl>
            <c:dLbl>
              <c:idx val="2"/>
              <c:layout>
                <c:manualLayout>
                  <c:x val="-0.10965820822206158"/>
                  <c:y val="4.68357051698812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14-4C93-B969-EA96A4116996}"/>
                </c:ext>
              </c:extLst>
            </c:dLbl>
            <c:dLbl>
              <c:idx val="3"/>
              <c:layout>
                <c:manualLayout>
                  <c:x val="-8.6519872653801871E-2"/>
                  <c:y val="4.31142153823914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14-4C93-B969-EA96A411699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Бөлім'!$Q$121:$T$121</c:f>
              <c:strCache>
                <c:ptCount val="4"/>
                <c:pt idx="0">
                  <c:v>2009-4</c:v>
                </c:pt>
                <c:pt idx="1">
                  <c:v>2010-1</c:v>
                </c:pt>
                <c:pt idx="2">
                  <c:v>2010-2</c:v>
                </c:pt>
                <c:pt idx="3">
                  <c:v>2010-3</c:v>
                </c:pt>
              </c:strCache>
            </c:strRef>
          </c:cat>
          <c:val>
            <c:numRef>
              <c:f>' 2 Бөлім'!$Q$124:$T$124</c:f>
              <c:numCache>
                <c:formatCode>0.00</c:formatCode>
                <c:ptCount val="4"/>
                <c:pt idx="0">
                  <c:v>33.882783882783883</c:v>
                </c:pt>
                <c:pt idx="1">
                  <c:v>33.639705882352942</c:v>
                </c:pt>
                <c:pt idx="2">
                  <c:v>32.078853046594979</c:v>
                </c:pt>
                <c:pt idx="3">
                  <c:v>32.212389380530979</c:v>
                </c:pt>
              </c:numCache>
            </c:numRef>
          </c:val>
          <c:smooth val="1"/>
          <c:extLst>
            <c:ext xmlns:c16="http://schemas.microsoft.com/office/drawing/2014/chart" uri="{C3380CC4-5D6E-409C-BE32-E72D297353CC}">
              <c16:uniqueId val="{0000000E-0F14-4C93-B969-EA96A4116996}"/>
            </c:ext>
          </c:extLst>
        </c:ser>
        <c:dLbls>
          <c:showLegendKey val="0"/>
          <c:showVal val="1"/>
          <c:showCatName val="0"/>
          <c:showSerName val="0"/>
          <c:showPercent val="0"/>
          <c:showBubbleSize val="0"/>
        </c:dLbls>
        <c:marker val="1"/>
        <c:smooth val="0"/>
        <c:axId val="3"/>
        <c:axId val="4"/>
      </c:lineChart>
      <c:catAx>
        <c:axId val="17553666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4.1176470588235294E-2"/>
              <c:y val="0.13425974530961407"/>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6656"/>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2"/>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7.677417637829391E-2"/>
          <c:y val="0.7790527672433194"/>
          <c:w val="0.83664166566089526"/>
          <c:h val="0.2022540838035540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46030756068078E-2"/>
          <c:y val="6.9690432523903292E-2"/>
          <c:w val="0.84071099191308274"/>
          <c:h val="0.54716684431913265"/>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1753993350751176E-3"/>
                  <c:y val="9.938364750707163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4C-48B1-8BCE-2BFF67B506D8}"/>
                </c:ext>
              </c:extLst>
            </c:dLbl>
            <c:dLbl>
              <c:idx val="1"/>
              <c:layout>
                <c:manualLayout>
                  <c:x val="2.8334177526054866E-3"/>
                  <c:y val="2.218979093130599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4C-48B1-8BCE-2BFF67B506D8}"/>
                </c:ext>
              </c:extLst>
            </c:dLbl>
            <c:dLbl>
              <c:idx val="2"/>
              <c:layout>
                <c:manualLayout>
                  <c:x val="-2.3572930576659669E-3"/>
                  <c:y val="2.496741786587021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4C-48B1-8BCE-2BFF67B506D8}"/>
                </c:ext>
              </c:extLst>
            </c:dLbl>
            <c:dLbl>
              <c:idx val="3"/>
              <c:layout>
                <c:manualLayout>
                  <c:x val="4.9354100832932089E-2"/>
                  <c:y val="1.525461075221280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4C-48B1-8BCE-2BFF67B506D8}"/>
                </c:ext>
              </c:extLst>
            </c:dLbl>
            <c:dLbl>
              <c:idx val="4"/>
              <c:layout>
                <c:manualLayout>
                  <c:xMode val="edge"/>
                  <c:yMode val="edge"/>
                  <c:x val="0.83333567185162938"/>
                  <c:y val="0.2629315878645018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4C-48B1-8BCE-2BFF67B506D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Бөлім'!$Q$132:$T$132</c:f>
              <c:strCache>
                <c:ptCount val="4"/>
                <c:pt idx="0">
                  <c:v>2009-4</c:v>
                </c:pt>
                <c:pt idx="1">
                  <c:v>2010-1</c:v>
                </c:pt>
                <c:pt idx="2">
                  <c:v>2010-2</c:v>
                </c:pt>
                <c:pt idx="3">
                  <c:v>2010-3</c:v>
                </c:pt>
              </c:strCache>
            </c:strRef>
          </c:cat>
          <c:val>
            <c:numRef>
              <c:f>' 2 Бөлім'!$Q$133:$T$133</c:f>
              <c:numCache>
                <c:formatCode>0.00</c:formatCode>
                <c:ptCount val="4"/>
                <c:pt idx="0">
                  <c:v>63.77079482439926</c:v>
                </c:pt>
                <c:pt idx="1">
                  <c:v>50.278293135435987</c:v>
                </c:pt>
                <c:pt idx="2">
                  <c:v>61.91335740072202</c:v>
                </c:pt>
                <c:pt idx="3">
                  <c:v>66.13190730837789</c:v>
                </c:pt>
              </c:numCache>
            </c:numRef>
          </c:val>
          <c:extLst>
            <c:ext xmlns:c16="http://schemas.microsoft.com/office/drawing/2014/chart" uri="{C3380CC4-5D6E-409C-BE32-E72D297353CC}">
              <c16:uniqueId val="{00000005-944C-48B1-8BCE-2BFF67B506D8}"/>
            </c:ext>
          </c:extLst>
        </c:ser>
        <c:dLbls>
          <c:showLegendKey val="0"/>
          <c:showVal val="0"/>
          <c:showCatName val="0"/>
          <c:showSerName val="0"/>
          <c:showPercent val="0"/>
          <c:showBubbleSize val="0"/>
        </c:dLbls>
        <c:gapWidth val="100"/>
        <c:axId val="1755369456"/>
        <c:axId val="1"/>
      </c:barChart>
      <c:lineChart>
        <c:grouping val="standard"/>
        <c:varyColors val="0"/>
        <c:ser>
          <c:idx val="0"/>
          <c:order val="1"/>
          <c:tx>
            <c:strRef>
              <c:f>' 2 Бөлім'!$I$134</c:f>
              <c:strCache>
                <c:ptCount val="1"/>
                <c:pt idx="0">
                  <c:v>АҚАК сала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9792912415430461E-2"/>
                  <c:y val="-7.026268530592542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4C-48B1-8BCE-2BFF67B506D8}"/>
                </c:ext>
              </c:extLst>
            </c:dLbl>
            <c:dLbl>
              <c:idx val="1"/>
              <c:layout>
                <c:manualLayout>
                  <c:x val="-6.9166196226907561E-2"/>
                  <c:y val="-6.025456508158785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4C-48B1-8BCE-2BFF67B506D8}"/>
                </c:ext>
              </c:extLst>
            </c:dLbl>
            <c:dLbl>
              <c:idx val="2"/>
              <c:layout>
                <c:manualLayout>
                  <c:x val="-4.3790164390786611E-2"/>
                  <c:y val="-6.434377969180728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44C-48B1-8BCE-2BFF67B506D8}"/>
                </c:ext>
              </c:extLst>
            </c:dLbl>
            <c:dLbl>
              <c:idx val="3"/>
              <c:layout>
                <c:manualLayout>
                  <c:x val="-3.9063174461302856E-2"/>
                  <c:y val="-6.05919643858765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44C-48B1-8BCE-2BFF67B506D8}"/>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Бөлім'!$Q$134:$T$134</c:f>
              <c:numCache>
                <c:formatCode>0.00</c:formatCode>
                <c:ptCount val="4"/>
                <c:pt idx="0">
                  <c:v>0.30223269214388959</c:v>
                </c:pt>
                <c:pt idx="1">
                  <c:v>0.30431465117047535</c:v>
                </c:pt>
                <c:pt idx="2">
                  <c:v>0.36767952593409997</c:v>
                </c:pt>
                <c:pt idx="3">
                  <c:v>0.35971722567040365</c:v>
                </c:pt>
              </c:numCache>
            </c:numRef>
          </c:val>
          <c:smooth val="0"/>
          <c:extLst>
            <c:ext xmlns:c16="http://schemas.microsoft.com/office/drawing/2014/chart" uri="{C3380CC4-5D6E-409C-BE32-E72D297353CC}">
              <c16:uniqueId val="{0000000A-944C-48B1-8BCE-2BFF67B506D8}"/>
            </c:ext>
          </c:extLst>
        </c:ser>
        <c:dLbls>
          <c:showLegendKey val="0"/>
          <c:showVal val="0"/>
          <c:showCatName val="0"/>
          <c:showSerName val="0"/>
          <c:showPercent val="0"/>
          <c:showBubbleSize val="0"/>
        </c:dLbls>
        <c:marker val="1"/>
        <c:smooth val="0"/>
        <c:axId val="3"/>
        <c:axId val="4"/>
      </c:lineChart>
      <c:catAx>
        <c:axId val="17553694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94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4749262536873156E-2"/>
              <c:y val="9.5824261097797556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9.0732722194854398E-2"/>
          <c:y val="0.75706848946024408"/>
          <c:w val="0.82251185120118009"/>
          <c:h val="0.2218386736557924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63929618768329"/>
          <c:y val="0.13191516770937442"/>
          <c:w val="0.87683284457478028"/>
          <c:h val="0.54042665480937269"/>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Бөлім'!$Q$145:$T$145</c:f>
              <c:strCache>
                <c:ptCount val="4"/>
                <c:pt idx="0">
                  <c:v>2009-4</c:v>
                </c:pt>
                <c:pt idx="1">
                  <c:v>2010-1</c:v>
                </c:pt>
                <c:pt idx="2">
                  <c:v>2010-2</c:v>
                </c:pt>
                <c:pt idx="3">
                  <c:v>2010-3</c:v>
                </c:pt>
              </c:strCache>
            </c:strRef>
          </c:cat>
          <c:val>
            <c:numRef>
              <c:f>' 2 Бөлім'!$Q$148:$T$148</c:f>
              <c:numCache>
                <c:formatCode>0.00</c:formatCode>
                <c:ptCount val="4"/>
                <c:pt idx="0">
                  <c:v>30.898876404494384</c:v>
                </c:pt>
                <c:pt idx="1">
                  <c:v>33.013435700575819</c:v>
                </c:pt>
                <c:pt idx="2">
                  <c:v>24.493554327808472</c:v>
                </c:pt>
                <c:pt idx="3">
                  <c:v>21.217712177121776</c:v>
                </c:pt>
              </c:numCache>
            </c:numRef>
          </c:val>
          <c:extLst>
            <c:ext xmlns:c16="http://schemas.microsoft.com/office/drawing/2014/chart" uri="{C3380CC4-5D6E-409C-BE32-E72D297353CC}">
              <c16:uniqueId val="{00000000-8E4F-4219-AE0A-8F7B5ECC0B66}"/>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Бөлім'!$Q$145:$T$145</c:f>
              <c:strCache>
                <c:ptCount val="4"/>
                <c:pt idx="0">
                  <c:v>2009-4</c:v>
                </c:pt>
                <c:pt idx="1">
                  <c:v>2010-1</c:v>
                </c:pt>
                <c:pt idx="2">
                  <c:v>2010-2</c:v>
                </c:pt>
                <c:pt idx="3">
                  <c:v>2010-3</c:v>
                </c:pt>
              </c:strCache>
            </c:strRef>
          </c:cat>
          <c:val>
            <c:numRef>
              <c:f>' 2 Бөлім'!$Q$147:$T$147</c:f>
              <c:numCache>
                <c:formatCode>0.00</c:formatCode>
                <c:ptCount val="4"/>
                <c:pt idx="0">
                  <c:v>45.318352059925076</c:v>
                </c:pt>
                <c:pt idx="1">
                  <c:v>44.337811900191944</c:v>
                </c:pt>
                <c:pt idx="2">
                  <c:v>46.777163904235735</c:v>
                </c:pt>
                <c:pt idx="3">
                  <c:v>49.630996309963088</c:v>
                </c:pt>
              </c:numCache>
            </c:numRef>
          </c:val>
          <c:extLst>
            <c:ext xmlns:c16="http://schemas.microsoft.com/office/drawing/2014/chart" uri="{C3380CC4-5D6E-409C-BE32-E72D297353CC}">
              <c16:uniqueId val="{00000001-8E4F-4219-AE0A-8F7B5ECC0B66}"/>
            </c:ext>
          </c:extLst>
        </c:ser>
        <c:ser>
          <c:idx val="3"/>
          <c:order val="2"/>
          <c:tx>
            <c:strRef>
              <c:f>' 2 Бөлім'!$A$148</c:f>
              <c:strCache>
                <c:ptCount val="1"/>
                <c:pt idx="0">
                  <c:v>Кәсіпорындардың СР &lt; 5%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Бөлім'!$Q$145:$T$145</c:f>
              <c:strCache>
                <c:ptCount val="4"/>
                <c:pt idx="0">
                  <c:v>2009-4</c:v>
                </c:pt>
                <c:pt idx="1">
                  <c:v>2010-1</c:v>
                </c:pt>
                <c:pt idx="2">
                  <c:v>2010-2</c:v>
                </c:pt>
                <c:pt idx="3">
                  <c:v>2010-3</c:v>
                </c:pt>
              </c:strCache>
            </c:strRef>
          </c:cat>
          <c:val>
            <c:numRef>
              <c:f>' 2 Бөлім'!$Q$146:$T$146</c:f>
              <c:numCache>
                <c:formatCode>0.00</c:formatCode>
                <c:ptCount val="4"/>
                <c:pt idx="0">
                  <c:v>23.782771535580522</c:v>
                </c:pt>
                <c:pt idx="1">
                  <c:v>22.648752399232247</c:v>
                </c:pt>
                <c:pt idx="2">
                  <c:v>28.729281767955801</c:v>
                </c:pt>
                <c:pt idx="3">
                  <c:v>29.15129151291513</c:v>
                </c:pt>
              </c:numCache>
            </c:numRef>
          </c:val>
          <c:extLst>
            <c:ext xmlns:c16="http://schemas.microsoft.com/office/drawing/2014/chart" uri="{C3380CC4-5D6E-409C-BE32-E72D297353CC}">
              <c16:uniqueId val="{00000002-8E4F-4219-AE0A-8F7B5ECC0B66}"/>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85456"/>
        <c:axId val="1"/>
      </c:barChart>
      <c:lineChart>
        <c:grouping val="stacked"/>
        <c:varyColors val="0"/>
        <c:ser>
          <c:idx val="1"/>
          <c:order val="3"/>
          <c:tx>
            <c:strRef>
              <c:f>' 2 Бөлім'!$P$152</c:f>
              <c:strCache>
                <c:ptCount val="1"/>
              </c:strCache>
            </c:strRef>
          </c:tx>
          <c:spPr>
            <a:ln w="0">
              <a:solidFill>
                <a:schemeClr val="bg1"/>
              </a:solidFill>
              <a:prstDash val="sysDot"/>
            </a:ln>
          </c:spPr>
          <c:marker>
            <c:symbol val="none"/>
          </c:marker>
          <c:cat>
            <c:strRef>
              <c:f>' 2 Бөлім'!$Q$145:$T$145</c:f>
              <c:strCache>
                <c:ptCount val="4"/>
                <c:pt idx="0">
                  <c:v>2009-4</c:v>
                </c:pt>
                <c:pt idx="1">
                  <c:v>2010-1</c:v>
                </c:pt>
                <c:pt idx="2">
                  <c:v>2010-2</c:v>
                </c:pt>
                <c:pt idx="3">
                  <c:v>2010-3</c:v>
                </c:pt>
              </c:strCache>
            </c:strRef>
          </c:cat>
          <c:val>
            <c:numRef>
              <c:f>' 2 Бөлім'!$Q$151</c:f>
              <c:numCache>
                <c:formatCode>General</c:formatCode>
                <c:ptCount val="1"/>
              </c:numCache>
            </c:numRef>
          </c:val>
          <c:smooth val="0"/>
          <c:extLst>
            <c:ext xmlns:c16="http://schemas.microsoft.com/office/drawing/2014/chart" uri="{C3380CC4-5D6E-409C-BE32-E72D297353CC}">
              <c16:uniqueId val="{00000003-8E4F-4219-AE0A-8F7B5ECC0B66}"/>
            </c:ext>
          </c:extLst>
        </c:ser>
        <c:dLbls>
          <c:showLegendKey val="0"/>
          <c:showVal val="0"/>
          <c:showCatName val="0"/>
          <c:showSerName val="0"/>
          <c:showPercent val="0"/>
          <c:showBubbleSize val="0"/>
        </c:dLbls>
        <c:marker val="1"/>
        <c:smooth val="0"/>
        <c:axId val="1755385456"/>
        <c:axId val="1"/>
      </c:lineChart>
      <c:catAx>
        <c:axId val="17553854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2316715542521994"/>
              <c:y val="2.9787234042553193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5456"/>
        <c:crosses val="autoZero"/>
        <c:crossBetween val="between"/>
        <c:majorUnit val="20"/>
        <c:minorUnit val="20"/>
      </c:valAx>
      <c:spPr>
        <a:noFill/>
        <a:ln w="25400">
          <a:noFill/>
        </a:ln>
      </c:spPr>
    </c:plotArea>
    <c:legend>
      <c:legendPos val="r"/>
      <c:layout>
        <c:manualLayout>
          <c:xMode val="edge"/>
          <c:yMode val="edge"/>
          <c:x val="8.0394869295435156E-2"/>
          <c:y val="0.79516391369314898"/>
          <c:w val="0.82943974907241635"/>
          <c:h val="0.18750590104554604"/>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005697076991692E-2"/>
          <c:y val="7.4074408973564876E-2"/>
          <c:w val="0.92458226663738796"/>
          <c:h val="0.59259527178851901"/>
        </c:manualLayout>
      </c:layout>
      <c:barChart>
        <c:barDir val="col"/>
        <c:grouping val="clustered"/>
        <c:varyColors val="0"/>
        <c:ser>
          <c:idx val="0"/>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56686809497654E-4"/>
                  <c:y val="2.695352637743450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3B-4339-91B4-0D95DDCC7B4D}"/>
                </c:ext>
              </c:extLst>
            </c:dLbl>
            <c:dLbl>
              <c:idx val="1"/>
              <c:layout>
                <c:manualLayout>
                  <c:x val="-2.295977537691566E-3"/>
                  <c:y val="2.7783873988108079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3B-4339-91B4-0D95DDCC7B4D}"/>
                </c:ext>
              </c:extLst>
            </c:dLbl>
            <c:dLbl>
              <c:idx val="2"/>
              <c:layout>
                <c:manualLayout>
                  <c:x val="-4.4759812000243924E-3"/>
                  <c:y val="3.155143562298240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3B-4339-91B4-0D95DDCC7B4D}"/>
                </c:ext>
              </c:extLst>
            </c:dLbl>
            <c:dLbl>
              <c:idx val="3"/>
              <c:layout>
                <c:manualLayout>
                  <c:x val="-5.158837903882706E-5"/>
                  <c:y val="1.7546969419520237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3B-4339-91B4-0D95DDCC7B4D}"/>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Бөлім'!$X$121:$AA$121</c:f>
              <c:strCache>
                <c:ptCount val="4"/>
                <c:pt idx="0">
                  <c:v>2009-4</c:v>
                </c:pt>
                <c:pt idx="1">
                  <c:v>2010-1</c:v>
                </c:pt>
                <c:pt idx="2">
                  <c:v>2010-2</c:v>
                </c:pt>
                <c:pt idx="3">
                  <c:v>2010-3</c:v>
                </c:pt>
              </c:strCache>
            </c:strRef>
          </c:cat>
          <c:val>
            <c:numRef>
              <c:f>' 2 Бөлім'!$X$122:$AA$122</c:f>
              <c:numCache>
                <c:formatCode>0.00</c:formatCode>
                <c:ptCount val="4"/>
                <c:pt idx="0">
                  <c:v>39.846743295019159</c:v>
                </c:pt>
                <c:pt idx="1">
                  <c:v>42.366412213740453</c:v>
                </c:pt>
                <c:pt idx="2">
                  <c:v>45.925925925925924</c:v>
                </c:pt>
                <c:pt idx="3">
                  <c:v>43.636363636363633</c:v>
                </c:pt>
              </c:numCache>
            </c:numRef>
          </c:val>
          <c:extLst>
            <c:ext xmlns:c16="http://schemas.microsoft.com/office/drawing/2014/chart" uri="{C3380CC4-5D6E-409C-BE32-E72D297353CC}">
              <c16:uniqueId val="{00000004-FC3B-4339-91B4-0D95DDCC7B4D}"/>
            </c:ext>
          </c:extLst>
        </c:ser>
        <c:ser>
          <c:idx val="1"/>
          <c:order val="1"/>
          <c:tx>
            <c:strRef>
              <c:f>' 2 Бөлім'!$A$123</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3538423976072686E-3"/>
                  <c:y val="2.22421539124198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3B-4339-91B4-0D95DDCC7B4D}"/>
                </c:ext>
              </c:extLst>
            </c:dLbl>
            <c:dLbl>
              <c:idx val="1"/>
              <c:layout>
                <c:manualLayout>
                  <c:x val="2.2798022340230388E-3"/>
                  <c:y val="2.291655293856147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3B-4339-91B4-0D95DDCC7B4D}"/>
                </c:ext>
              </c:extLst>
            </c:dLbl>
            <c:dLbl>
              <c:idx val="2"/>
              <c:layout>
                <c:manualLayout>
                  <c:x val="-2.8071781724958041E-3"/>
                  <c:y val="2.800926869661260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3B-4339-91B4-0D95DDCC7B4D}"/>
                </c:ext>
              </c:extLst>
            </c:dLbl>
            <c:dLbl>
              <c:idx val="3"/>
              <c:layout>
                <c:manualLayout>
                  <c:x val="8.2646645913451414E-4"/>
                  <c:y val="2.090923748616599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3B-4339-91B4-0D95DDCC7B4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Бөлім'!$X$121:$AA$121</c:f>
              <c:strCache>
                <c:ptCount val="4"/>
                <c:pt idx="0">
                  <c:v>2009-4</c:v>
                </c:pt>
                <c:pt idx="1">
                  <c:v>2010-1</c:v>
                </c:pt>
                <c:pt idx="2">
                  <c:v>2010-2</c:v>
                </c:pt>
                <c:pt idx="3">
                  <c:v>2010-3</c:v>
                </c:pt>
              </c:strCache>
            </c:strRef>
          </c:cat>
          <c:val>
            <c:numRef>
              <c:f>' 2 Бөлім'!$X$123:$AA$123</c:f>
              <c:numCache>
                <c:formatCode>0.00</c:formatCode>
                <c:ptCount val="4"/>
                <c:pt idx="0">
                  <c:v>35.249042145593869</c:v>
                </c:pt>
                <c:pt idx="1">
                  <c:v>29.389312977099237</c:v>
                </c:pt>
                <c:pt idx="2">
                  <c:v>27.037037037037042</c:v>
                </c:pt>
                <c:pt idx="3">
                  <c:v>30.909090909090903</c:v>
                </c:pt>
              </c:numCache>
            </c:numRef>
          </c:val>
          <c:extLst>
            <c:ext xmlns:c16="http://schemas.microsoft.com/office/drawing/2014/chart" uri="{C3380CC4-5D6E-409C-BE32-E72D297353CC}">
              <c16:uniqueId val="{00000009-FC3B-4339-91B4-0D95DDCC7B4D}"/>
            </c:ext>
          </c:extLst>
        </c:ser>
        <c:dLbls>
          <c:showLegendKey val="0"/>
          <c:showVal val="1"/>
          <c:showCatName val="0"/>
          <c:showSerName val="0"/>
          <c:showPercent val="0"/>
          <c:showBubbleSize val="0"/>
        </c:dLbls>
        <c:gapWidth val="70"/>
        <c:axId val="17553874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0869087270315345"/>
                  <c:y val="4.760267646460569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3B-4339-91B4-0D95DDCC7B4D}"/>
                </c:ext>
              </c:extLst>
            </c:dLbl>
            <c:dLbl>
              <c:idx val="1"/>
              <c:layout>
                <c:manualLayout>
                  <c:x val="-0.10809612723906561"/>
                  <c:y val="5.071185685949582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3B-4339-91B4-0D95DDCC7B4D}"/>
                </c:ext>
              </c:extLst>
            </c:dLbl>
            <c:dLbl>
              <c:idx val="2"/>
              <c:layout>
                <c:manualLayout>
                  <c:x val="-0.10579289507416219"/>
                  <c:y val="5.64837573232264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3B-4339-91B4-0D95DDCC7B4D}"/>
                </c:ext>
              </c:extLst>
            </c:dLbl>
            <c:dLbl>
              <c:idx val="3"/>
              <c:layout>
                <c:manualLayout>
                  <c:x val="-0.10480620155038772"/>
                  <c:y val="4.977202553498283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3B-4339-91B4-0D95DDCC7B4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Бөлім'!$X$121:$AA$121</c:f>
              <c:strCache>
                <c:ptCount val="4"/>
                <c:pt idx="0">
                  <c:v>2009-4</c:v>
                </c:pt>
                <c:pt idx="1">
                  <c:v>2010-1</c:v>
                </c:pt>
                <c:pt idx="2">
                  <c:v>2010-2</c:v>
                </c:pt>
                <c:pt idx="3">
                  <c:v>2010-3</c:v>
                </c:pt>
              </c:strCache>
            </c:strRef>
          </c:cat>
          <c:val>
            <c:numRef>
              <c:f>' 2 Бөлім'!$X$124:$AA$124</c:f>
              <c:numCache>
                <c:formatCode>0.00</c:formatCode>
                <c:ptCount val="4"/>
                <c:pt idx="0">
                  <c:v>27.007299270072991</c:v>
                </c:pt>
                <c:pt idx="1">
                  <c:v>29.197080291970806</c:v>
                </c:pt>
                <c:pt idx="2">
                  <c:v>23.214285714285715</c:v>
                </c:pt>
                <c:pt idx="3">
                  <c:v>25.263157894736842</c:v>
                </c:pt>
              </c:numCache>
            </c:numRef>
          </c:val>
          <c:smooth val="1"/>
          <c:extLst>
            <c:ext xmlns:c16="http://schemas.microsoft.com/office/drawing/2014/chart" uri="{C3380CC4-5D6E-409C-BE32-E72D297353CC}">
              <c16:uniqueId val="{0000000E-FC3B-4339-91B4-0D95DDCC7B4D}"/>
            </c:ext>
          </c:extLst>
        </c:ser>
        <c:dLbls>
          <c:showLegendKey val="0"/>
          <c:showVal val="1"/>
          <c:showCatName val="0"/>
          <c:showSerName val="0"/>
          <c:showPercent val="0"/>
          <c:showBubbleSize val="0"/>
        </c:dLbls>
        <c:marker val="1"/>
        <c:smooth val="0"/>
        <c:axId val="3"/>
        <c:axId val="4"/>
      </c:lineChart>
      <c:catAx>
        <c:axId val="17553874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6759776536312849E-2"/>
              <c:y val="0.10185233790220667"/>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7456"/>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1"/>
        <c:axPos val="r"/>
        <c:numFmt formatCode="0.00" sourceLinked="1"/>
        <c:majorTickMark val="out"/>
        <c:minorTickMark val="none"/>
        <c:tickLblPos val="nextTo"/>
        <c:crossAx val="3"/>
        <c:crosses val="max"/>
        <c:crossBetween val="between"/>
        <c:majorUnit val="5"/>
        <c:minorUnit val="2"/>
      </c:valAx>
      <c:spPr>
        <a:noFill/>
        <a:ln w="25400">
          <a:noFill/>
        </a:ln>
      </c:spPr>
    </c:plotArea>
    <c:legend>
      <c:legendPos val="r"/>
      <c:layout>
        <c:manualLayout>
          <c:xMode val="edge"/>
          <c:yMode val="edge"/>
          <c:x val="0.10093766748934814"/>
          <c:y val="0.77530732124695723"/>
          <c:w val="0.79067839533322704"/>
          <c:h val="0.1985086378071919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385596774611525E-2"/>
          <c:y val="6.9264362082158429E-2"/>
          <c:w val="0.81564357056833026"/>
          <c:h val="0.52351066986191941"/>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0770843217568027E-2"/>
                  <c:y val="1.904992265132816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9-4004-B58D-C47101E9513E}"/>
                </c:ext>
              </c:extLst>
            </c:dLbl>
            <c:dLbl>
              <c:idx val="1"/>
              <c:layout>
                <c:manualLayout>
                  <c:x val="-2.6006061563221715E-3"/>
                  <c:y val="1.85822105570137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69-4004-B58D-C47101E9513E}"/>
                </c:ext>
              </c:extLst>
            </c:dLbl>
            <c:dLbl>
              <c:idx val="2"/>
              <c:layout>
                <c:manualLayout>
                  <c:x val="-3.555715993953408E-3"/>
                  <c:y val="1.77227179935841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9-4004-B58D-C47101E9513E}"/>
                </c:ext>
              </c:extLst>
            </c:dLbl>
            <c:dLbl>
              <c:idx val="3"/>
              <c:layout>
                <c:manualLayout>
                  <c:x val="5.0403095299815792E-3"/>
                  <c:y val="1.46784425923622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9-4004-B58D-C47101E9513E}"/>
                </c:ext>
              </c:extLst>
            </c:dLbl>
            <c:dLbl>
              <c:idx val="4"/>
              <c:layout>
                <c:manualLayout>
                  <c:xMode val="edge"/>
                  <c:yMode val="edge"/>
                  <c:x val="0.83094672130574143"/>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9-4004-B58D-C47101E9513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Бөлім'!$X$132:$AA$132</c:f>
              <c:strCache>
                <c:ptCount val="4"/>
                <c:pt idx="0">
                  <c:v>2009-4</c:v>
                </c:pt>
                <c:pt idx="1">
                  <c:v>2010-1</c:v>
                </c:pt>
                <c:pt idx="2">
                  <c:v>2010-2</c:v>
                </c:pt>
                <c:pt idx="3">
                  <c:v>2010-3</c:v>
                </c:pt>
              </c:strCache>
            </c:strRef>
          </c:cat>
          <c:val>
            <c:numRef>
              <c:f>' 2 Бөлім'!$X$133:$AA$133</c:f>
              <c:numCache>
                <c:formatCode>0.00</c:formatCode>
                <c:ptCount val="4"/>
                <c:pt idx="0">
                  <c:v>69.372693726937271</c:v>
                </c:pt>
                <c:pt idx="1">
                  <c:v>44.981412639405207</c:v>
                </c:pt>
                <c:pt idx="2">
                  <c:v>67.266187050359719</c:v>
                </c:pt>
                <c:pt idx="3">
                  <c:v>71.785714285714292</c:v>
                </c:pt>
              </c:numCache>
            </c:numRef>
          </c:val>
          <c:extLst>
            <c:ext xmlns:c16="http://schemas.microsoft.com/office/drawing/2014/chart" uri="{C3380CC4-5D6E-409C-BE32-E72D297353CC}">
              <c16:uniqueId val="{00000005-6869-4004-B58D-C47101E9513E}"/>
            </c:ext>
          </c:extLst>
        </c:ser>
        <c:dLbls>
          <c:showLegendKey val="0"/>
          <c:showVal val="0"/>
          <c:showCatName val="0"/>
          <c:showSerName val="0"/>
          <c:showPercent val="0"/>
          <c:showBubbleSize val="0"/>
        </c:dLbls>
        <c:gapWidth val="100"/>
        <c:axId val="1755365456"/>
        <c:axId val="1"/>
      </c:barChart>
      <c:lineChart>
        <c:grouping val="standard"/>
        <c:varyColors val="0"/>
        <c:ser>
          <c:idx val="0"/>
          <c:order val="1"/>
          <c:tx>
            <c:strRef>
              <c:f>' 2 Бөлім'!$I$134</c:f>
              <c:strCache>
                <c:ptCount val="1"/>
                <c:pt idx="0">
                  <c:v>АҚАК сала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1019314494676508E-2"/>
                  <c:y val="-6.194088463305471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9-4004-B58D-C47101E9513E}"/>
                </c:ext>
              </c:extLst>
            </c:dLbl>
            <c:dLbl>
              <c:idx val="1"/>
              <c:layout>
                <c:manualLayout>
                  <c:x val="-6.5845353479157376E-2"/>
                  <c:y val="-5.245233917250895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9-4004-B58D-C47101E9513E}"/>
                </c:ext>
              </c:extLst>
            </c:dLbl>
            <c:dLbl>
              <c:idx val="2"/>
              <c:layout>
                <c:manualLayout>
                  <c:x val="-5.5084499405793325E-2"/>
                  <c:y val="-8.389252140224018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9-4004-B58D-C47101E9513E}"/>
                </c:ext>
              </c:extLst>
            </c:dLbl>
            <c:dLbl>
              <c:idx val="3"/>
              <c:layout>
                <c:manualLayout>
                  <c:x val="-4.9910538390274151E-2"/>
                  <c:y val="-7.476826229942808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9-4004-B58D-C47101E9513E}"/>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Бөлім'!$X$134:$AA$134</c:f>
              <c:numCache>
                <c:formatCode>0.00</c:formatCode>
                <c:ptCount val="4"/>
                <c:pt idx="0">
                  <c:v>0.3943444562160347</c:v>
                </c:pt>
                <c:pt idx="1">
                  <c:v>0.15486887108210043</c:v>
                </c:pt>
                <c:pt idx="2">
                  <c:v>0.29163790182578259</c:v>
                </c:pt>
                <c:pt idx="3">
                  <c:v>0.32892021594934068</c:v>
                </c:pt>
              </c:numCache>
            </c:numRef>
          </c:val>
          <c:smooth val="0"/>
          <c:extLst>
            <c:ext xmlns:c16="http://schemas.microsoft.com/office/drawing/2014/chart" uri="{C3380CC4-5D6E-409C-BE32-E72D297353CC}">
              <c16:uniqueId val="{0000000A-6869-4004-B58D-C47101E9513E}"/>
            </c:ext>
          </c:extLst>
        </c:ser>
        <c:dLbls>
          <c:showLegendKey val="0"/>
          <c:showVal val="0"/>
          <c:showCatName val="0"/>
          <c:showSerName val="0"/>
          <c:showPercent val="0"/>
          <c:showBubbleSize val="0"/>
        </c:dLbls>
        <c:marker val="1"/>
        <c:smooth val="0"/>
        <c:axId val="3"/>
        <c:axId val="4"/>
      </c:lineChart>
      <c:catAx>
        <c:axId val="17553654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54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23463687150838E-2"/>
              <c:y val="8.6580541068730046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9.7199235360113032E-2"/>
          <c:y val="0.73335935212773606"/>
          <c:w val="0.79067839533322704"/>
          <c:h val="0.24913164593813042"/>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83870261832E-2"/>
          <c:y val="0.1282056632514659"/>
          <c:w val="0.87955422672177752"/>
          <c:h val="0.53419026354777466"/>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Бөлім'!$X$145:$AA$145</c:f>
              <c:strCache>
                <c:ptCount val="4"/>
                <c:pt idx="0">
                  <c:v>2009-4</c:v>
                </c:pt>
                <c:pt idx="1">
                  <c:v>2010-1</c:v>
                </c:pt>
                <c:pt idx="2">
                  <c:v>2010-2</c:v>
                </c:pt>
                <c:pt idx="3">
                  <c:v>2010-3</c:v>
                </c:pt>
              </c:strCache>
            </c:strRef>
          </c:cat>
          <c:val>
            <c:numRef>
              <c:f>' 2 Бөлім'!$X$148:$AA$148</c:f>
              <c:numCache>
                <c:formatCode>0.00</c:formatCode>
                <c:ptCount val="4"/>
                <c:pt idx="0">
                  <c:v>36.398467432950191</c:v>
                </c:pt>
                <c:pt idx="1">
                  <c:v>45.418326693227087</c:v>
                </c:pt>
                <c:pt idx="2">
                  <c:v>35.055350553505534</c:v>
                </c:pt>
                <c:pt idx="3">
                  <c:v>35.555555555555557</c:v>
                </c:pt>
              </c:numCache>
            </c:numRef>
          </c:val>
          <c:extLst>
            <c:ext xmlns:c16="http://schemas.microsoft.com/office/drawing/2014/chart" uri="{C3380CC4-5D6E-409C-BE32-E72D297353CC}">
              <c16:uniqueId val="{00000000-20E9-4464-A087-C5C5A3748509}"/>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Бөлім'!$X$145:$AA$145</c:f>
              <c:strCache>
                <c:ptCount val="4"/>
                <c:pt idx="0">
                  <c:v>2009-4</c:v>
                </c:pt>
                <c:pt idx="1">
                  <c:v>2010-1</c:v>
                </c:pt>
                <c:pt idx="2">
                  <c:v>2010-2</c:v>
                </c:pt>
                <c:pt idx="3">
                  <c:v>2010-3</c:v>
                </c:pt>
              </c:strCache>
            </c:strRef>
          </c:cat>
          <c:val>
            <c:numRef>
              <c:f>' 2 Бөлім'!$X$147:$AA$147</c:f>
              <c:numCache>
                <c:formatCode>0.00</c:formatCode>
                <c:ptCount val="4"/>
                <c:pt idx="0">
                  <c:v>42.145593869731805</c:v>
                </c:pt>
                <c:pt idx="1">
                  <c:v>32.270916334661365</c:v>
                </c:pt>
                <c:pt idx="2">
                  <c:v>40.221402214022149</c:v>
                </c:pt>
                <c:pt idx="3">
                  <c:v>40.740740740740733</c:v>
                </c:pt>
              </c:numCache>
            </c:numRef>
          </c:val>
          <c:extLst>
            <c:ext xmlns:c16="http://schemas.microsoft.com/office/drawing/2014/chart" uri="{C3380CC4-5D6E-409C-BE32-E72D297353CC}">
              <c16:uniqueId val="{00000001-20E9-4464-A087-C5C5A3748509}"/>
            </c:ext>
          </c:extLst>
        </c:ser>
        <c:ser>
          <c:idx val="3"/>
          <c:order val="2"/>
          <c:tx>
            <c:strRef>
              <c:f>' 2 Бөлім'!$A$146</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Бөлім'!$X$145:$AA$145</c:f>
              <c:strCache>
                <c:ptCount val="4"/>
                <c:pt idx="0">
                  <c:v>2009-4</c:v>
                </c:pt>
                <c:pt idx="1">
                  <c:v>2010-1</c:v>
                </c:pt>
                <c:pt idx="2">
                  <c:v>2010-2</c:v>
                </c:pt>
                <c:pt idx="3">
                  <c:v>2010-3</c:v>
                </c:pt>
              </c:strCache>
            </c:strRef>
          </c:cat>
          <c:val>
            <c:numRef>
              <c:f>' 2 Бөлім'!$X$146:$AA$146</c:f>
              <c:numCache>
                <c:formatCode>0.00</c:formatCode>
                <c:ptCount val="4"/>
                <c:pt idx="0">
                  <c:v>21.455938697318004</c:v>
                </c:pt>
                <c:pt idx="1">
                  <c:v>22.310756972111552</c:v>
                </c:pt>
                <c:pt idx="2">
                  <c:v>24.723247232472325</c:v>
                </c:pt>
                <c:pt idx="3">
                  <c:v>23.703703703703706</c:v>
                </c:pt>
              </c:numCache>
            </c:numRef>
          </c:val>
          <c:extLst>
            <c:ext xmlns:c16="http://schemas.microsoft.com/office/drawing/2014/chart" uri="{C3380CC4-5D6E-409C-BE32-E72D297353CC}">
              <c16:uniqueId val="{00000002-20E9-4464-A087-C5C5A374850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85856"/>
        <c:axId val="1"/>
      </c:barChart>
      <c:lineChart>
        <c:grouping val="stacked"/>
        <c:varyColors val="0"/>
        <c:ser>
          <c:idx val="1"/>
          <c:order val="3"/>
          <c:tx>
            <c:strRef>
              <c:f>' 2 Бөлім'!$I$146</c:f>
              <c:strCache>
                <c:ptCount val="1"/>
              </c:strCache>
            </c:strRef>
          </c:tx>
          <c:spPr>
            <a:ln w="0">
              <a:solidFill>
                <a:schemeClr val="bg1"/>
              </a:solidFill>
              <a:prstDash val="sysDot"/>
            </a:ln>
          </c:spPr>
          <c:marker>
            <c:symbol val="none"/>
          </c:marker>
          <c:cat>
            <c:strRef>
              <c:f>' 2 Бөлім'!$X$145:$AA$145</c:f>
              <c:strCache>
                <c:ptCount val="4"/>
                <c:pt idx="0">
                  <c:v>2009-4</c:v>
                </c:pt>
                <c:pt idx="1">
                  <c:v>2010-1</c:v>
                </c:pt>
                <c:pt idx="2">
                  <c:v>2010-2</c:v>
                </c:pt>
                <c:pt idx="3">
                  <c:v>2010-3</c:v>
                </c:pt>
              </c:strCache>
            </c:strRef>
          </c:cat>
          <c:val>
            <c:numLit>
              <c:formatCode>General</c:formatCode>
              <c:ptCount val="1"/>
              <c:pt idx="0">
                <c:v>0</c:v>
              </c:pt>
            </c:numLit>
          </c:val>
          <c:smooth val="0"/>
          <c:extLst>
            <c:ext xmlns:c16="http://schemas.microsoft.com/office/drawing/2014/chart" uri="{C3380CC4-5D6E-409C-BE32-E72D297353CC}">
              <c16:uniqueId val="{00000003-20E9-4464-A087-C5C5A3748509}"/>
            </c:ext>
          </c:extLst>
        </c:ser>
        <c:dLbls>
          <c:showLegendKey val="0"/>
          <c:showVal val="0"/>
          <c:showCatName val="0"/>
          <c:showSerName val="0"/>
          <c:showPercent val="0"/>
          <c:showBubbleSize val="0"/>
        </c:dLbls>
        <c:marker val="1"/>
        <c:smooth val="0"/>
        <c:axId val="1755385856"/>
        <c:axId val="1"/>
      </c:lineChart>
      <c:catAx>
        <c:axId val="17553858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2885183469713343"/>
              <c:y val="2.991452991452991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5856"/>
        <c:crosses val="autoZero"/>
        <c:crossBetween val="between"/>
        <c:majorUnit val="20"/>
        <c:minorUnit val="20"/>
      </c:valAx>
      <c:spPr>
        <a:noFill/>
        <a:ln w="25400">
          <a:noFill/>
        </a:ln>
      </c:spPr>
    </c:plotArea>
    <c:legend>
      <c:legendPos val="r"/>
      <c:layout>
        <c:manualLayout>
          <c:xMode val="edge"/>
          <c:yMode val="edge"/>
          <c:x val="8.6145214427332292E-2"/>
          <c:y val="0.77005843905389981"/>
          <c:w val="0.72099799031571588"/>
          <c:h val="0.21255006688818046"/>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FA-43C4-9459-B170BB216A8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FA-43C4-9459-B170BB216A8E}"/>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FA-43C4-9459-B170BB216A8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7EFA-43C4-9459-B170BB216A8E}"/>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FA-43C4-9459-B170BB216A8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FA-43C4-9459-B170BB216A8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7EFA-43C4-9459-B170BB216A8E}"/>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FA-43C4-9459-B170BB216A8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FA-43C4-9459-B170BB216A8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FA-43C4-9459-B170BB216A8E}"/>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EFA-43C4-9459-B170BB216A8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7EFA-43C4-9459-B170BB216A8E}"/>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EFA-43C4-9459-B170BB216A8E}"/>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EFA-43C4-9459-B170BB216A8E}"/>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EFA-43C4-9459-B170BB216A8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7EFA-43C4-9459-B170BB216A8E}"/>
            </c:ext>
          </c:extLst>
        </c:ser>
        <c:dLbls>
          <c:showLegendKey val="0"/>
          <c:showVal val="0"/>
          <c:showCatName val="0"/>
          <c:showSerName val="0"/>
          <c:showPercent val="0"/>
          <c:showBubbleSize val="0"/>
        </c:dLbls>
        <c:marker val="1"/>
        <c:smooth val="0"/>
        <c:axId val="1764670720"/>
        <c:axId val="1"/>
      </c:lineChart>
      <c:catAx>
        <c:axId val="1764670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707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333567185162966E-2"/>
          <c:y val="7.4074408973564876E-2"/>
          <c:w val="0.92528995288353344"/>
          <c:h val="0.60648422347106257"/>
        </c:manualLayout>
      </c:layout>
      <c:barChart>
        <c:barDir val="col"/>
        <c:grouping val="clustered"/>
        <c:varyColors val="0"/>
        <c:ser>
          <c:idx val="0"/>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226454251358137E-3"/>
                  <c:y val="2.5748641884880664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1AF-48D0-8C58-22F33303C775}"/>
                </c:ext>
              </c:extLst>
            </c:dLbl>
            <c:dLbl>
              <c:idx val="1"/>
              <c:layout>
                <c:manualLayout>
                  <c:x val="6.1099920649452014E-4"/>
                  <c:y val="2.801879997558446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AF-48D0-8C58-22F33303C775}"/>
                </c:ext>
              </c:extLst>
            </c:dLbl>
            <c:dLbl>
              <c:idx val="2"/>
              <c:layout>
                <c:manualLayout>
                  <c:x val="-6.0001220777635539E-4"/>
                  <c:y val="2.591640667558064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AF-48D0-8C58-22F33303C775}"/>
                </c:ext>
              </c:extLst>
            </c:dLbl>
            <c:dLbl>
              <c:idx val="3"/>
              <c:layout>
                <c:manualLayout>
                  <c:x val="-8.4233656839407145E-4"/>
                  <c:y val="2.803735579564185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AF-48D0-8C58-22F33303C775}"/>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Бөлім'!$AE$121:$AH$121</c:f>
              <c:strCache>
                <c:ptCount val="4"/>
                <c:pt idx="0">
                  <c:v>2009-4</c:v>
                </c:pt>
                <c:pt idx="1">
                  <c:v>2010-1</c:v>
                </c:pt>
                <c:pt idx="2">
                  <c:v>2010-2</c:v>
                </c:pt>
                <c:pt idx="3">
                  <c:v>2010-3</c:v>
                </c:pt>
              </c:strCache>
            </c:strRef>
          </c:cat>
          <c:val>
            <c:numRef>
              <c:f>' 2 Бөлім'!$AE$122:$AH$122</c:f>
              <c:numCache>
                <c:formatCode>0.00</c:formatCode>
                <c:ptCount val="4"/>
                <c:pt idx="0">
                  <c:v>33.07692307692308</c:v>
                </c:pt>
                <c:pt idx="1">
                  <c:v>35.523114355231151</c:v>
                </c:pt>
                <c:pt idx="2">
                  <c:v>34.085778781038371</c:v>
                </c:pt>
                <c:pt idx="3">
                  <c:v>31.759656652360519</c:v>
                </c:pt>
              </c:numCache>
            </c:numRef>
          </c:val>
          <c:extLst>
            <c:ext xmlns:c16="http://schemas.microsoft.com/office/drawing/2014/chart" uri="{C3380CC4-5D6E-409C-BE32-E72D297353CC}">
              <c16:uniqueId val="{00000004-31AF-48D0-8C58-22F33303C775}"/>
            </c:ext>
          </c:extLst>
        </c:ser>
        <c:ser>
          <c:idx val="1"/>
          <c:order val="1"/>
          <c:tx>
            <c:strRef>
              <c:f>' 2 Бөлім'!$A$123</c:f>
              <c:strCache>
                <c:ptCount val="1"/>
                <c:pt idx="0">
                  <c:v>Кәсіпорындардың АӨК≥ 1,5 үлесі</c:v>
                </c:pt>
              </c:strCache>
            </c:strRef>
          </c:tx>
          <c:spPr>
            <a:pattFill prst="divot">
              <a:fgClr>
                <a:srgbClr val="969696"/>
              </a:fgClr>
              <a:bgClr>
                <a:srgbClr val="FFFFFF"/>
              </a:bgClr>
            </a:pattFill>
            <a:ln w="12700">
              <a:solidFill>
                <a:srgbClr val="000000"/>
              </a:solidFill>
              <a:prstDash val="solid"/>
            </a:ln>
          </c:spPr>
          <c:invertIfNegative val="0"/>
          <c:dLbls>
            <c:dLbl>
              <c:idx val="0"/>
              <c:layout>
                <c:manualLayout>
                  <c:x val="7.2115746525948125E-3"/>
                  <c:y val="3.598136885790399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AF-48D0-8C58-22F33303C775}"/>
                </c:ext>
              </c:extLst>
            </c:dLbl>
            <c:dLbl>
              <c:idx val="1"/>
              <c:layout>
                <c:manualLayout>
                  <c:x val="2.2798022340230388E-3"/>
                  <c:y val="3.643435268265932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AF-48D0-8C58-22F33303C775}"/>
                </c:ext>
              </c:extLst>
            </c:dLbl>
            <c:dLbl>
              <c:idx val="2"/>
              <c:layout>
                <c:manualLayout>
                  <c:x val="1.2562723607675845E-2"/>
                  <c:y val="4.205578953793569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1AF-48D0-8C58-22F33303C775}"/>
                </c:ext>
              </c:extLst>
            </c:dLbl>
            <c:dLbl>
              <c:idx val="3"/>
              <c:layout>
                <c:manualLayout>
                  <c:x val="8.2646645913451414E-4"/>
                  <c:y val="3.15751693828969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1AF-48D0-8C58-22F33303C77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Бөлім'!$AE$121:$AH$121</c:f>
              <c:strCache>
                <c:ptCount val="4"/>
                <c:pt idx="0">
                  <c:v>2009-4</c:v>
                </c:pt>
                <c:pt idx="1">
                  <c:v>2010-1</c:v>
                </c:pt>
                <c:pt idx="2">
                  <c:v>2010-2</c:v>
                </c:pt>
                <c:pt idx="3">
                  <c:v>2010-3</c:v>
                </c:pt>
              </c:strCache>
            </c:strRef>
          </c:cat>
          <c:val>
            <c:numRef>
              <c:f>' 2 Бөлім'!$AE$123:$AH$123</c:f>
              <c:numCache>
                <c:formatCode>0.00</c:formatCode>
                <c:ptCount val="4"/>
                <c:pt idx="0">
                  <c:v>36.410256410256416</c:v>
                </c:pt>
                <c:pt idx="1">
                  <c:v>33.576642335766415</c:v>
                </c:pt>
                <c:pt idx="2">
                  <c:v>35.891647855530465</c:v>
                </c:pt>
                <c:pt idx="3">
                  <c:v>38.197424892703864</c:v>
                </c:pt>
              </c:numCache>
            </c:numRef>
          </c:val>
          <c:extLst>
            <c:ext xmlns:c16="http://schemas.microsoft.com/office/drawing/2014/chart" uri="{C3380CC4-5D6E-409C-BE32-E72D297353CC}">
              <c16:uniqueId val="{00000009-31AF-48D0-8C58-22F33303C775}"/>
            </c:ext>
          </c:extLst>
        </c:ser>
        <c:dLbls>
          <c:showLegendKey val="0"/>
          <c:showVal val="1"/>
          <c:showCatName val="0"/>
          <c:showSerName val="0"/>
          <c:showPercent val="0"/>
          <c:showBubbleSize val="0"/>
        </c:dLbls>
        <c:gapWidth val="70"/>
        <c:axId val="17553746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2546354451902958"/>
                  <c:y val="1.443821191657551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1AF-48D0-8C58-22F33303C775}"/>
                </c:ext>
              </c:extLst>
            </c:dLbl>
            <c:dLbl>
              <c:idx val="1"/>
              <c:layout>
                <c:manualLayout>
                  <c:x val="-0.10942684490020273"/>
                  <c:y val="3.23906488433132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1AF-48D0-8C58-22F33303C775}"/>
                </c:ext>
              </c:extLst>
            </c:dLbl>
            <c:dLbl>
              <c:idx val="2"/>
              <c:layout>
                <c:manualLayout>
                  <c:x val="-0.10869987181834824"/>
                  <c:y val="3.409924922175425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1AF-48D0-8C58-22F33303C775}"/>
                </c:ext>
              </c:extLst>
            </c:dLbl>
            <c:dLbl>
              <c:idx val="3"/>
              <c:layout>
                <c:manualLayout>
                  <c:x val="-9.4978576968286987E-2"/>
                  <c:y val="5.03453283971908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1AF-48D0-8C58-22F33303C77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Бөлім'!$AE$121:$AH$121</c:f>
              <c:strCache>
                <c:ptCount val="4"/>
                <c:pt idx="0">
                  <c:v>2009-4</c:v>
                </c:pt>
                <c:pt idx="1">
                  <c:v>2010-1</c:v>
                </c:pt>
                <c:pt idx="2">
                  <c:v>2010-2</c:v>
                </c:pt>
                <c:pt idx="3">
                  <c:v>2010-3</c:v>
                </c:pt>
              </c:strCache>
            </c:strRef>
          </c:cat>
          <c:val>
            <c:numRef>
              <c:f>' 2 Бөлім'!$AE$124:$AH$124</c:f>
              <c:numCache>
                <c:formatCode>0.00</c:formatCode>
                <c:ptCount val="4"/>
                <c:pt idx="0">
                  <c:v>19.901719901719904</c:v>
                </c:pt>
                <c:pt idx="1">
                  <c:v>18.372093023255815</c:v>
                </c:pt>
                <c:pt idx="2">
                  <c:v>18.082788671023966</c:v>
                </c:pt>
                <c:pt idx="3">
                  <c:v>20.24793388429752</c:v>
                </c:pt>
              </c:numCache>
            </c:numRef>
          </c:val>
          <c:smooth val="1"/>
          <c:extLst>
            <c:ext xmlns:c16="http://schemas.microsoft.com/office/drawing/2014/chart" uri="{C3380CC4-5D6E-409C-BE32-E72D297353CC}">
              <c16:uniqueId val="{0000000E-31AF-48D0-8C58-22F33303C775}"/>
            </c:ext>
          </c:extLst>
        </c:ser>
        <c:dLbls>
          <c:showLegendKey val="0"/>
          <c:showVal val="1"/>
          <c:showCatName val="0"/>
          <c:showSerName val="0"/>
          <c:showPercent val="0"/>
          <c:showBubbleSize val="0"/>
        </c:dLbls>
        <c:marker val="1"/>
        <c:smooth val="0"/>
        <c:axId val="3"/>
        <c:axId val="4"/>
      </c:lineChart>
      <c:catAx>
        <c:axId val="17553746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1.7241379310344827E-2"/>
              <c:y val="0.12037085642072519"/>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4656"/>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
          <c:min val="0"/>
        </c:scaling>
        <c:delete val="1"/>
        <c:axPos val="r"/>
        <c:numFmt formatCode="0.00" sourceLinked="1"/>
        <c:majorTickMark val="out"/>
        <c:minorTickMark val="none"/>
        <c:tickLblPos val="nextTo"/>
        <c:crossAx val="3"/>
        <c:crosses val="max"/>
        <c:crossBetween val="between"/>
        <c:majorUnit val="10"/>
        <c:minorUnit val="2"/>
      </c:valAx>
      <c:spPr>
        <a:noFill/>
        <a:ln w="25400">
          <a:noFill/>
        </a:ln>
      </c:spPr>
    </c:plotArea>
    <c:legend>
      <c:legendPos val="r"/>
      <c:layout>
        <c:manualLayout>
          <c:xMode val="edge"/>
          <c:yMode val="edge"/>
          <c:x val="9.0387420647310257E-2"/>
          <c:y val="0.80077853774898633"/>
          <c:w val="0.81348678582579226"/>
          <c:h val="0.1804571352673771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573487031700283E-2"/>
          <c:y val="6.9264362082158429E-2"/>
          <c:w val="0.8386167146974064"/>
          <c:h val="0.53804131005363465"/>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853470902344419E-3"/>
                  <c:y val="3.187214931466922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AD-4180-AAEE-0655638EE673}"/>
                </c:ext>
              </c:extLst>
            </c:dLbl>
            <c:dLbl>
              <c:idx val="1"/>
              <c:layout>
                <c:manualLayout>
                  <c:x val="1.052282257821228E-3"/>
                  <c:y val="2.93921259842519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AD-4180-AAEE-0655638EE673}"/>
                </c:ext>
              </c:extLst>
            </c:dLbl>
            <c:dLbl>
              <c:idx val="2"/>
              <c:layout>
                <c:manualLayout>
                  <c:x val="6.3520077231725433E-3"/>
                  <c:y val="2.47167821970971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EAD-4180-AAEE-0655638EE673}"/>
                </c:ext>
              </c:extLst>
            </c:dLbl>
            <c:dLbl>
              <c:idx val="3"/>
              <c:layout>
                <c:manualLayout>
                  <c:x val="1.5404410655564624E-2"/>
                  <c:y val="2.448258070305315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AD-4180-AAEE-0655638EE673}"/>
                </c:ext>
              </c:extLst>
            </c:dLbl>
            <c:dLbl>
              <c:idx val="4"/>
              <c:layout>
                <c:manualLayout>
                  <c:xMode val="edge"/>
                  <c:yMode val="edge"/>
                  <c:x val="0.83333567185162938"/>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AD-4180-AAEE-0655638EE67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Бөлім'!$AE$132:$AH$132</c:f>
              <c:strCache>
                <c:ptCount val="4"/>
                <c:pt idx="0">
                  <c:v>2009-4</c:v>
                </c:pt>
                <c:pt idx="1">
                  <c:v>2010-1</c:v>
                </c:pt>
                <c:pt idx="2">
                  <c:v>2010-2</c:v>
                </c:pt>
                <c:pt idx="3">
                  <c:v>2010-3</c:v>
                </c:pt>
              </c:strCache>
            </c:strRef>
          </c:cat>
          <c:val>
            <c:numRef>
              <c:f>' 2 Бөлім'!$AE$133:$AH$133</c:f>
              <c:numCache>
                <c:formatCode>0.00</c:formatCode>
                <c:ptCount val="4"/>
                <c:pt idx="0">
                  <c:v>77.475247524752476</c:v>
                </c:pt>
                <c:pt idx="1">
                  <c:v>72.663551401869157</c:v>
                </c:pt>
                <c:pt idx="2">
                  <c:v>77.802197802197796</c:v>
                </c:pt>
                <c:pt idx="3">
                  <c:v>76.458333333333329</c:v>
                </c:pt>
              </c:numCache>
            </c:numRef>
          </c:val>
          <c:extLst>
            <c:ext xmlns:c16="http://schemas.microsoft.com/office/drawing/2014/chart" uri="{C3380CC4-5D6E-409C-BE32-E72D297353CC}">
              <c16:uniqueId val="{00000005-FEAD-4180-AAEE-0655638EE673}"/>
            </c:ext>
          </c:extLst>
        </c:ser>
        <c:dLbls>
          <c:showLegendKey val="0"/>
          <c:showVal val="0"/>
          <c:showCatName val="0"/>
          <c:showSerName val="0"/>
          <c:showPercent val="0"/>
          <c:showBubbleSize val="0"/>
        </c:dLbls>
        <c:gapWidth val="100"/>
        <c:axId val="1755387856"/>
        <c:axId val="1"/>
      </c:barChart>
      <c:lineChart>
        <c:grouping val="standard"/>
        <c:varyColors val="0"/>
        <c:ser>
          <c:idx val="0"/>
          <c:order val="1"/>
          <c:tx>
            <c:strRef>
              <c:f>' 2 Бөлім'!$I$134</c:f>
              <c:strCache>
                <c:ptCount val="1"/>
                <c:pt idx="0">
                  <c:v>АҚАК сала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8.6599347992163747E-2"/>
                  <c:y val="-6.316127510679037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AD-4180-AAEE-0655638EE673}"/>
                </c:ext>
              </c:extLst>
            </c:dLbl>
            <c:dLbl>
              <c:idx val="1"/>
              <c:layout>
                <c:manualLayout>
                  <c:x val="-5.8927288267640897E-2"/>
                  <c:y val="-6.162079348052067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AD-4180-AAEE-0655638EE673}"/>
                </c:ext>
              </c:extLst>
            </c:dLbl>
            <c:dLbl>
              <c:idx val="2"/>
              <c:layout>
                <c:manualLayout>
                  <c:x val="-6.0073672347152579E-2"/>
                  <c:y val="-6.802648452943048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EAD-4180-AAEE-0655638EE673}"/>
                </c:ext>
              </c:extLst>
            </c:dLbl>
            <c:dLbl>
              <c:idx val="3"/>
              <c:layout>
                <c:manualLayout>
                  <c:x val="-3.528345700303312E-2"/>
                  <c:y val="-6.435970675621595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AD-4180-AAEE-0655638EE673}"/>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Бөлім'!$AE$134:$AH$134</c:f>
              <c:numCache>
                <c:formatCode>0.00</c:formatCode>
                <c:ptCount val="4"/>
                <c:pt idx="0">
                  <c:v>0.23513460533523345</c:v>
                </c:pt>
                <c:pt idx="1">
                  <c:v>0.14888157259413895</c:v>
                </c:pt>
                <c:pt idx="2">
                  <c:v>0.18977290157829974</c:v>
                </c:pt>
                <c:pt idx="3">
                  <c:v>0.2108616851708488</c:v>
                </c:pt>
              </c:numCache>
            </c:numRef>
          </c:val>
          <c:smooth val="0"/>
          <c:extLst>
            <c:ext xmlns:c16="http://schemas.microsoft.com/office/drawing/2014/chart" uri="{C3380CC4-5D6E-409C-BE32-E72D297353CC}">
              <c16:uniqueId val="{0000000A-FEAD-4180-AAEE-0655638EE673}"/>
            </c:ext>
          </c:extLst>
        </c:ser>
        <c:dLbls>
          <c:showLegendKey val="0"/>
          <c:showVal val="0"/>
          <c:showCatName val="0"/>
          <c:showSerName val="0"/>
          <c:showPercent val="0"/>
          <c:showBubbleSize val="0"/>
        </c:dLbls>
        <c:marker val="1"/>
        <c:smooth val="0"/>
        <c:axId val="3"/>
        <c:axId val="4"/>
      </c:lineChart>
      <c:catAx>
        <c:axId val="17553878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878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3054755043227664E-2"/>
              <c:y val="7.792253241072139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noFill/>
        <a:ln w="25400">
          <a:noFill/>
        </a:ln>
      </c:spPr>
    </c:plotArea>
    <c:legend>
      <c:legendPos val="r"/>
      <c:layout>
        <c:manualLayout>
          <c:xMode val="edge"/>
          <c:yMode val="edge"/>
          <c:x val="9.2488377092605517E-2"/>
          <c:y val="0.74739493781439126"/>
          <c:w val="0.8150538231285861"/>
          <c:h val="0.2315871638298114"/>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5621211757717"/>
          <c:y val="0.14468115168124934"/>
          <c:w val="0.87572377918931099"/>
          <c:h val="0.51915001485624757"/>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Бөлім'!$AE$145:$AH$145</c:f>
              <c:strCache>
                <c:ptCount val="4"/>
                <c:pt idx="0">
                  <c:v>2009-4</c:v>
                </c:pt>
                <c:pt idx="1">
                  <c:v>2010-1</c:v>
                </c:pt>
                <c:pt idx="2">
                  <c:v>2010-2</c:v>
                </c:pt>
                <c:pt idx="3">
                  <c:v>2010-3</c:v>
                </c:pt>
              </c:strCache>
            </c:strRef>
          </c:cat>
          <c:val>
            <c:numRef>
              <c:f>' 2 Бөлім'!$AE$148:$AH$148</c:f>
              <c:numCache>
                <c:formatCode>0.00</c:formatCode>
                <c:ptCount val="4"/>
                <c:pt idx="0">
                  <c:v>20.153061224489793</c:v>
                </c:pt>
                <c:pt idx="1">
                  <c:v>22.058823529411764</c:v>
                </c:pt>
                <c:pt idx="2">
                  <c:v>19.144144144144143</c:v>
                </c:pt>
                <c:pt idx="3">
                  <c:v>22.961373390557934</c:v>
                </c:pt>
              </c:numCache>
            </c:numRef>
          </c:val>
          <c:extLst>
            <c:ext xmlns:c16="http://schemas.microsoft.com/office/drawing/2014/chart" uri="{C3380CC4-5D6E-409C-BE32-E72D297353CC}">
              <c16:uniqueId val="{00000000-A476-4575-97A8-510CF4849394}"/>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Бөлім'!$AE$145:$AH$145</c:f>
              <c:strCache>
                <c:ptCount val="4"/>
                <c:pt idx="0">
                  <c:v>2009-4</c:v>
                </c:pt>
                <c:pt idx="1">
                  <c:v>2010-1</c:v>
                </c:pt>
                <c:pt idx="2">
                  <c:v>2010-2</c:v>
                </c:pt>
                <c:pt idx="3">
                  <c:v>2010-3</c:v>
                </c:pt>
              </c:strCache>
            </c:strRef>
          </c:cat>
          <c:val>
            <c:numRef>
              <c:f>' 2 Бөлім'!$AE$147:$AH$147</c:f>
              <c:numCache>
                <c:formatCode>0.00</c:formatCode>
                <c:ptCount val="4"/>
                <c:pt idx="0">
                  <c:v>56.377551020408163</c:v>
                </c:pt>
                <c:pt idx="1">
                  <c:v>53.67647058823529</c:v>
                </c:pt>
                <c:pt idx="2">
                  <c:v>55.405405405405396</c:v>
                </c:pt>
                <c:pt idx="3">
                  <c:v>56.866952789699567</c:v>
                </c:pt>
              </c:numCache>
            </c:numRef>
          </c:val>
          <c:extLst>
            <c:ext xmlns:c16="http://schemas.microsoft.com/office/drawing/2014/chart" uri="{C3380CC4-5D6E-409C-BE32-E72D297353CC}">
              <c16:uniqueId val="{00000001-A476-4575-97A8-510CF4849394}"/>
            </c:ext>
          </c:extLst>
        </c:ser>
        <c:ser>
          <c:idx val="3"/>
          <c:order val="2"/>
          <c:tx>
            <c:strRef>
              <c:f>' 2 Бөлім'!$A$146</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Бөлім'!$AE$145:$AH$145</c:f>
              <c:strCache>
                <c:ptCount val="4"/>
                <c:pt idx="0">
                  <c:v>2009-4</c:v>
                </c:pt>
                <c:pt idx="1">
                  <c:v>2010-1</c:v>
                </c:pt>
                <c:pt idx="2">
                  <c:v>2010-2</c:v>
                </c:pt>
                <c:pt idx="3">
                  <c:v>2010-3</c:v>
                </c:pt>
              </c:strCache>
            </c:strRef>
          </c:cat>
          <c:val>
            <c:numRef>
              <c:f>' 2 Бөлім'!$AE$146:$AH$146</c:f>
              <c:numCache>
                <c:formatCode>0.00</c:formatCode>
                <c:ptCount val="4"/>
                <c:pt idx="0">
                  <c:v>23.469387755102041</c:v>
                </c:pt>
                <c:pt idx="1">
                  <c:v>24.264705882352942</c:v>
                </c:pt>
                <c:pt idx="2">
                  <c:v>25.450450450450447</c:v>
                </c:pt>
                <c:pt idx="3">
                  <c:v>20.171673819742487</c:v>
                </c:pt>
              </c:numCache>
            </c:numRef>
          </c:val>
          <c:extLst>
            <c:ext xmlns:c16="http://schemas.microsoft.com/office/drawing/2014/chart" uri="{C3380CC4-5D6E-409C-BE32-E72D297353CC}">
              <c16:uniqueId val="{00000002-A476-4575-97A8-510CF4849394}"/>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67056"/>
        <c:axId val="1"/>
      </c:barChart>
      <c:lineChart>
        <c:grouping val="stacked"/>
        <c:varyColors val="0"/>
        <c:ser>
          <c:idx val="1"/>
          <c:order val="3"/>
          <c:tx>
            <c:strRef>
              <c:f>' 2 Бөлім'!$P$154</c:f>
              <c:strCache>
                <c:ptCount val="1"/>
              </c:strCache>
            </c:strRef>
          </c:tx>
          <c:spPr>
            <a:ln w="0">
              <a:solidFill>
                <a:schemeClr val="bg1"/>
              </a:solidFill>
              <a:prstDash val="sysDot"/>
            </a:ln>
          </c:spPr>
          <c:marker>
            <c:symbol val="none"/>
          </c:marker>
          <c:cat>
            <c:strRef>
              <c:f>' 2 Бөлім'!$AE$145:$AH$145</c:f>
              <c:strCache>
                <c:ptCount val="4"/>
                <c:pt idx="0">
                  <c:v>2009-4</c:v>
                </c:pt>
                <c:pt idx="1">
                  <c:v>2010-1</c:v>
                </c:pt>
                <c:pt idx="2">
                  <c:v>2010-2</c:v>
                </c:pt>
                <c:pt idx="3">
                  <c:v>2010-3</c:v>
                </c:pt>
              </c:strCache>
            </c:strRef>
          </c:cat>
          <c:val>
            <c:numRef>
              <c:f>' 2 Бөлім'!$R$159</c:f>
              <c:numCache>
                <c:formatCode>General</c:formatCode>
                <c:ptCount val="1"/>
              </c:numCache>
            </c:numRef>
          </c:val>
          <c:smooth val="0"/>
          <c:extLst>
            <c:ext xmlns:c16="http://schemas.microsoft.com/office/drawing/2014/chart" uri="{C3380CC4-5D6E-409C-BE32-E72D297353CC}">
              <c16:uniqueId val="{00000003-A476-4575-97A8-510CF4849394}"/>
            </c:ext>
          </c:extLst>
        </c:ser>
        <c:dLbls>
          <c:showLegendKey val="0"/>
          <c:showVal val="0"/>
          <c:showCatName val="0"/>
          <c:showSerName val="0"/>
          <c:showPercent val="0"/>
          <c:showBubbleSize val="0"/>
        </c:dLbls>
        <c:marker val="1"/>
        <c:smooth val="0"/>
        <c:axId val="1755367056"/>
        <c:axId val="1"/>
      </c:lineChart>
      <c:catAx>
        <c:axId val="17553670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69364161849711"/>
              <c:y val="2.127659574468085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7056"/>
        <c:crosses val="autoZero"/>
        <c:crossBetween val="between"/>
        <c:majorUnit val="20"/>
        <c:minorUnit val="20"/>
      </c:valAx>
      <c:spPr>
        <a:noFill/>
        <a:ln w="25400">
          <a:noFill/>
        </a:ln>
      </c:spPr>
    </c:plotArea>
    <c:legend>
      <c:legendPos val="r"/>
      <c:layout>
        <c:manualLayout>
          <c:xMode val="edge"/>
          <c:yMode val="edge"/>
          <c:x val="8.1083813520237608E-2"/>
          <c:y val="0.78821925069146204"/>
          <c:w val="0.73940715662502399"/>
          <c:h val="0.18750590104554604"/>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34881514462289E-2"/>
          <c:y val="7.4256511438096737E-2"/>
          <c:w val="0.92419420164333965"/>
          <c:h val="0.58477002757501173"/>
        </c:manualLayout>
      </c:layout>
      <c:barChart>
        <c:barDir val="col"/>
        <c:grouping val="clustered"/>
        <c:varyColors val="0"/>
        <c:ser>
          <c:idx val="0"/>
          <c:order val="0"/>
          <c:tx>
            <c:strRef>
              <c:f>' 2 Бөлім'!$A$122</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6.1585179759506897E-3"/>
                  <c:y val="2.278312885307968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E2-439E-9C31-B14903AA6B80}"/>
                </c:ext>
              </c:extLst>
            </c:dLbl>
            <c:dLbl>
              <c:idx val="1"/>
              <c:layout>
                <c:manualLayout>
                  <c:x val="-6.1585179759507079E-3"/>
                  <c:y val="3.498455716291280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E2-439E-9C31-B14903AA6B80}"/>
                </c:ext>
              </c:extLst>
            </c:dLbl>
            <c:dLbl>
              <c:idx val="2"/>
              <c:layout>
                <c:manualLayout>
                  <c:x val="-6.1584279042483734E-3"/>
                  <c:y val="3.330623206982848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E2-439E-9C31-B14903AA6B80}"/>
                </c:ext>
              </c:extLst>
            </c:dLbl>
            <c:dLbl>
              <c:idx val="3"/>
              <c:layout>
                <c:manualLayout>
                  <c:x val="-9.0654947201368446E-3"/>
                  <c:y val="3.4058231093206395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E2-439E-9C31-B14903AA6B8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Бөлім'!$AL$121:$AO$121</c:f>
              <c:strCache>
                <c:ptCount val="4"/>
                <c:pt idx="0">
                  <c:v>2009-4</c:v>
                </c:pt>
                <c:pt idx="1">
                  <c:v>2010-1</c:v>
                </c:pt>
                <c:pt idx="2">
                  <c:v>2010-2</c:v>
                </c:pt>
                <c:pt idx="3">
                  <c:v>2010-3</c:v>
                </c:pt>
              </c:strCache>
            </c:strRef>
          </c:cat>
          <c:val>
            <c:numRef>
              <c:f>' 2 Бөлім'!$AL$122:$AO$122</c:f>
              <c:numCache>
                <c:formatCode>0.00</c:formatCode>
                <c:ptCount val="4"/>
                <c:pt idx="0">
                  <c:v>48.795180722891565</c:v>
                </c:pt>
                <c:pt idx="1">
                  <c:v>46.470588235294123</c:v>
                </c:pt>
                <c:pt idx="2">
                  <c:v>44.632768361581924</c:v>
                </c:pt>
                <c:pt idx="3">
                  <c:v>45.604395604395606</c:v>
                </c:pt>
              </c:numCache>
            </c:numRef>
          </c:val>
          <c:extLst>
            <c:ext xmlns:c16="http://schemas.microsoft.com/office/drawing/2014/chart" uri="{C3380CC4-5D6E-409C-BE32-E72D297353CC}">
              <c16:uniqueId val="{00000004-6DE2-439E-9C31-B14903AA6B80}"/>
            </c:ext>
          </c:extLst>
        </c:ser>
        <c:ser>
          <c:idx val="1"/>
          <c:order val="1"/>
          <c:tx>
            <c:strRef>
              <c:f>' 2 Бөлім'!$A$123</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21E-3"/>
                  <c:y val="2.549618506988959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E2-439E-9C31-B14903AA6B80}"/>
                </c:ext>
              </c:extLst>
            </c:dLbl>
            <c:dLbl>
              <c:idx val="1"/>
              <c:layout>
                <c:manualLayout>
                  <c:x val="-4.7588964170176924E-3"/>
                  <c:y val="3.124409448818899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E2-439E-9C31-B14903AA6B80}"/>
                </c:ext>
              </c:extLst>
            </c:dLbl>
            <c:dLbl>
              <c:idx val="2"/>
              <c:layout>
                <c:manualLayout>
                  <c:x val="-4.7588964170175814E-3"/>
                  <c:y val="3.2422389061832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E2-439E-9C31-B14903AA6B80}"/>
                </c:ext>
              </c:extLst>
            </c:dLbl>
            <c:dLbl>
              <c:idx val="3"/>
              <c:layout>
                <c:manualLayout>
                  <c:x val="1.1345468698541961E-2"/>
                  <c:y val="3.255830012711893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DE2-439E-9C31-B14903AA6B8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Бөлім'!$AL$121:$AO$121</c:f>
              <c:strCache>
                <c:ptCount val="4"/>
                <c:pt idx="0">
                  <c:v>2009-4</c:v>
                </c:pt>
                <c:pt idx="1">
                  <c:v>2010-1</c:v>
                </c:pt>
                <c:pt idx="2">
                  <c:v>2010-2</c:v>
                </c:pt>
                <c:pt idx="3">
                  <c:v>2010-3</c:v>
                </c:pt>
              </c:strCache>
            </c:strRef>
          </c:cat>
          <c:val>
            <c:numRef>
              <c:f>' 2 Бөлім'!$AL$123:$AO$123</c:f>
              <c:numCache>
                <c:formatCode>0.00</c:formatCode>
                <c:ptCount val="4"/>
                <c:pt idx="0">
                  <c:v>39.75903614457831</c:v>
                </c:pt>
                <c:pt idx="1">
                  <c:v>43.529411764705884</c:v>
                </c:pt>
                <c:pt idx="2">
                  <c:v>38.418079096045204</c:v>
                </c:pt>
                <c:pt idx="3">
                  <c:v>37.91208791208792</c:v>
                </c:pt>
              </c:numCache>
            </c:numRef>
          </c:val>
          <c:extLst>
            <c:ext xmlns:c16="http://schemas.microsoft.com/office/drawing/2014/chart" uri="{C3380CC4-5D6E-409C-BE32-E72D297353CC}">
              <c16:uniqueId val="{00000009-6DE2-439E-9C31-B14903AA6B80}"/>
            </c:ext>
          </c:extLst>
        </c:ser>
        <c:dLbls>
          <c:showLegendKey val="0"/>
          <c:showVal val="1"/>
          <c:showCatName val="0"/>
          <c:showSerName val="0"/>
          <c:showPercent val="0"/>
          <c:showBubbleSize val="0"/>
        </c:dLbls>
        <c:gapWidth val="70"/>
        <c:axId val="1755367456"/>
        <c:axId val="1"/>
      </c:barChart>
      <c:lineChart>
        <c:grouping val="standard"/>
        <c:varyColors val="0"/>
        <c:ser>
          <c:idx val="2"/>
          <c:order val="2"/>
          <c:tx>
            <c:strRef>
              <c:f>' 2 Бөлім'!$A$124</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0196271311358311"/>
                  <c:y val="4.95269486663004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E2-439E-9C31-B14903AA6B80}"/>
                </c:ext>
              </c:extLst>
            </c:dLbl>
            <c:dLbl>
              <c:idx val="1"/>
              <c:layout>
                <c:manualLayout>
                  <c:x val="-0.10470304584020142"/>
                  <c:y val="5.631789049624674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DE2-439E-9C31-B14903AA6B80}"/>
                </c:ext>
              </c:extLst>
            </c:dLbl>
            <c:dLbl>
              <c:idx val="2"/>
              <c:layout>
                <c:manualLayout>
                  <c:x val="-0.11342397607275832"/>
                  <c:y val="5.02828541781114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DE2-439E-9C31-B14903AA6B80}"/>
                </c:ext>
              </c:extLst>
            </c:dLbl>
            <c:dLbl>
              <c:idx val="3"/>
              <c:layout>
                <c:manualLayout>
                  <c:x val="-0.10189922480620221"/>
                  <c:y val="4.86665445889031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DE2-439E-9C31-B14903AA6B8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Бөлім'!$AL$121:$AO$121</c:f>
              <c:strCache>
                <c:ptCount val="4"/>
                <c:pt idx="0">
                  <c:v>2009-4</c:v>
                </c:pt>
                <c:pt idx="1">
                  <c:v>2010-1</c:v>
                </c:pt>
                <c:pt idx="2">
                  <c:v>2010-2</c:v>
                </c:pt>
                <c:pt idx="3">
                  <c:v>2010-3</c:v>
                </c:pt>
              </c:strCache>
            </c:strRef>
          </c:cat>
          <c:val>
            <c:numRef>
              <c:f>' 2 Бөлім'!$AL$124:$AO$124</c:f>
              <c:numCache>
                <c:formatCode>0.00</c:formatCode>
                <c:ptCount val="4"/>
                <c:pt idx="0">
                  <c:v>27.011494252873558</c:v>
                </c:pt>
                <c:pt idx="1">
                  <c:v>29.281767955801108</c:v>
                </c:pt>
                <c:pt idx="2">
                  <c:v>32.446808510638299</c:v>
                </c:pt>
                <c:pt idx="3">
                  <c:v>30.526315789473685</c:v>
                </c:pt>
              </c:numCache>
            </c:numRef>
          </c:val>
          <c:smooth val="1"/>
          <c:extLst>
            <c:ext xmlns:c16="http://schemas.microsoft.com/office/drawing/2014/chart" uri="{C3380CC4-5D6E-409C-BE32-E72D297353CC}">
              <c16:uniqueId val="{0000000E-6DE2-439E-9C31-B14903AA6B80}"/>
            </c:ext>
          </c:extLst>
        </c:ser>
        <c:dLbls>
          <c:showLegendKey val="0"/>
          <c:showVal val="1"/>
          <c:showCatName val="0"/>
          <c:showSerName val="0"/>
          <c:showPercent val="0"/>
          <c:showBubbleSize val="0"/>
        </c:dLbls>
        <c:marker val="1"/>
        <c:smooth val="0"/>
        <c:axId val="3"/>
        <c:axId val="4"/>
      </c:lineChart>
      <c:catAx>
        <c:axId val="17553674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2.2961353968684949E-2"/>
              <c:y val="0.10674381981322104"/>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7456"/>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75"/>
          <c:min val="0"/>
        </c:scaling>
        <c:delete val="1"/>
        <c:axPos val="r"/>
        <c:numFmt formatCode="0.00" sourceLinked="1"/>
        <c:majorTickMark val="out"/>
        <c:minorTickMark val="none"/>
        <c:tickLblPos val="nextTo"/>
        <c:crossAx val="3"/>
        <c:crosses val="max"/>
        <c:crossBetween val="between"/>
        <c:majorUnit val="25"/>
        <c:minorUnit val="2"/>
      </c:valAx>
      <c:spPr>
        <a:noFill/>
        <a:ln w="25400">
          <a:noFill/>
        </a:ln>
      </c:spPr>
    </c:plotArea>
    <c:legend>
      <c:legendPos val="r"/>
      <c:layout>
        <c:manualLayout>
          <c:xMode val="edge"/>
          <c:yMode val="edge"/>
          <c:x val="0.11538819657103437"/>
          <c:y val="0.78115738382714039"/>
          <c:w val="0.78463973668303366"/>
          <c:h val="0.1924590655805997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15147183135374E-2"/>
          <c:y val="6.8965662390688964E-2"/>
          <c:w val="0.83815147183135352"/>
          <c:h val="0.54426787560645828"/>
        </c:manualLayout>
      </c:layout>
      <c:barChart>
        <c:barDir val="col"/>
        <c:grouping val="clustered"/>
        <c:varyColors val="0"/>
        <c:ser>
          <c:idx val="1"/>
          <c:order val="0"/>
          <c:tx>
            <c:strRef>
              <c:f>' 2 Бөлім'!$A$133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8.0097746402389373E-3"/>
                  <c:y val="5.1907674630800177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4D-4CEF-A269-DCD03F0B8116}"/>
                </c:ext>
              </c:extLst>
            </c:dLbl>
            <c:dLbl>
              <c:idx val="1"/>
              <c:layout>
                <c:manualLayout>
                  <c:x val="-7.5494011524421542E-3"/>
                  <c:y val="2.28380250751917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4D-4CEF-A269-DCD03F0B8116}"/>
                </c:ext>
              </c:extLst>
            </c:dLbl>
            <c:dLbl>
              <c:idx val="2"/>
              <c:layout>
                <c:manualLayout>
                  <c:x val="4.2638850818108857E-2"/>
                  <c:y val="-1.045223027024031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4D-4CEF-A269-DCD03F0B8116}"/>
                </c:ext>
              </c:extLst>
            </c:dLbl>
            <c:dLbl>
              <c:idx val="3"/>
              <c:layout>
                <c:manualLayout>
                  <c:x val="4.0845023682384511E-2"/>
                  <c:y val="1.454811710767913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4D-4CEF-A269-DCD03F0B8116}"/>
                </c:ext>
              </c:extLst>
            </c:dLbl>
            <c:dLbl>
              <c:idx val="4"/>
              <c:layout>
                <c:manualLayout>
                  <c:xMode val="edge"/>
                  <c:yMode val="edge"/>
                  <c:x val="0.83573487031700744"/>
                  <c:y val="0.2663761138273483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4D-4CEF-A269-DCD03F0B811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Бөлім'!$AL$132:$AO$132</c:f>
              <c:strCache>
                <c:ptCount val="4"/>
                <c:pt idx="0">
                  <c:v>2009-4</c:v>
                </c:pt>
                <c:pt idx="1">
                  <c:v>2010-1</c:v>
                </c:pt>
                <c:pt idx="2">
                  <c:v>2010-2</c:v>
                </c:pt>
                <c:pt idx="3">
                  <c:v>2010-3</c:v>
                </c:pt>
              </c:strCache>
            </c:strRef>
          </c:cat>
          <c:val>
            <c:numRef>
              <c:f>' 2 Бөлім'!$AL$133:$AO$133</c:f>
              <c:numCache>
                <c:formatCode>0.00</c:formatCode>
                <c:ptCount val="4"/>
                <c:pt idx="0">
                  <c:v>52.1</c:v>
                </c:pt>
                <c:pt idx="1">
                  <c:v>46.89</c:v>
                </c:pt>
                <c:pt idx="2">
                  <c:v>55.74</c:v>
                </c:pt>
                <c:pt idx="3">
                  <c:v>55.38</c:v>
                </c:pt>
              </c:numCache>
            </c:numRef>
          </c:val>
          <c:extLst>
            <c:ext xmlns:c16="http://schemas.microsoft.com/office/drawing/2014/chart" uri="{C3380CC4-5D6E-409C-BE32-E72D297353CC}">
              <c16:uniqueId val="{00000005-804D-4CEF-A269-DCD03F0B8116}"/>
            </c:ext>
          </c:extLst>
        </c:ser>
        <c:dLbls>
          <c:showLegendKey val="0"/>
          <c:showVal val="0"/>
          <c:showCatName val="0"/>
          <c:showSerName val="0"/>
          <c:showPercent val="0"/>
          <c:showBubbleSize val="0"/>
        </c:dLbls>
        <c:gapWidth val="100"/>
        <c:axId val="1755379856"/>
        <c:axId val="1"/>
      </c:barChart>
      <c:lineChart>
        <c:grouping val="standard"/>
        <c:varyColors val="0"/>
        <c:ser>
          <c:idx val="0"/>
          <c:order val="1"/>
          <c:tx>
            <c:strRef>
              <c:f>' 2 Бөлім'!$I$134</c:f>
              <c:strCache>
                <c:ptCount val="1"/>
                <c:pt idx="0">
                  <c:v>АҚАК сала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9032189941774749E-2"/>
                  <c:y val="6.539261194970769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4D-4CEF-A269-DCD03F0B8116}"/>
                </c:ext>
              </c:extLst>
            </c:dLbl>
            <c:dLbl>
              <c:idx val="1"/>
              <c:layout>
                <c:manualLayout>
                  <c:x val="-6.9164265129683031E-2"/>
                  <c:y val="5.687721349241819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4D-4CEF-A269-DCD03F0B8116}"/>
                </c:ext>
              </c:extLst>
            </c:dLbl>
            <c:dLbl>
              <c:idx val="2"/>
              <c:layout>
                <c:manualLayout>
                  <c:x val="-6.9164328596856423E-2"/>
                  <c:y val="5.508189205606940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4D-4CEF-A269-DCD03F0B8116}"/>
                </c:ext>
              </c:extLst>
            </c:dLbl>
            <c:dLbl>
              <c:idx val="3"/>
              <c:layout>
                <c:manualLayout>
                  <c:x val="-6.9164265129683031E-2"/>
                  <c:y val="5.642838313333112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4D-4CEF-A269-DCD03F0B8116}"/>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Бөлім'!$AL$134:$AO$134</c:f>
              <c:numCache>
                <c:formatCode>0.00</c:formatCode>
                <c:ptCount val="4"/>
                <c:pt idx="0">
                  <c:v>0.67073337856812232</c:v>
                </c:pt>
                <c:pt idx="1">
                  <c:v>0.58983330279136914</c:v>
                </c:pt>
                <c:pt idx="2">
                  <c:v>0.63096874134979242</c:v>
                </c:pt>
                <c:pt idx="3">
                  <c:v>0.60718844905556613</c:v>
                </c:pt>
              </c:numCache>
            </c:numRef>
          </c:val>
          <c:smooth val="0"/>
          <c:extLst>
            <c:ext xmlns:c16="http://schemas.microsoft.com/office/drawing/2014/chart" uri="{C3380CC4-5D6E-409C-BE32-E72D297353CC}">
              <c16:uniqueId val="{0000000A-804D-4CEF-A269-DCD03F0B8116}"/>
            </c:ext>
          </c:extLst>
        </c:ser>
        <c:dLbls>
          <c:showLegendKey val="0"/>
          <c:showVal val="0"/>
          <c:showCatName val="0"/>
          <c:showSerName val="0"/>
          <c:showPercent val="0"/>
          <c:showBubbleSize val="0"/>
        </c:dLbls>
        <c:marker val="1"/>
        <c:smooth val="0"/>
        <c:axId val="3"/>
        <c:axId val="4"/>
      </c:lineChart>
      <c:catAx>
        <c:axId val="1755379856"/>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9856"/>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3.4682080924855488E-2"/>
              <c:y val="7.3275862068965511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9.2667215451700133E-2"/>
          <c:y val="0.77275532175364992"/>
          <c:w val="0.81662983616810736"/>
          <c:h val="0.2063011944953182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5561959654178"/>
          <c:y val="0.11504449634544445"/>
          <c:w val="0.84149855907780979"/>
          <c:h val="0.53707287407173621"/>
        </c:manualLayout>
      </c:layout>
      <c:barChart>
        <c:barDir val="col"/>
        <c:grouping val="stacked"/>
        <c:varyColors val="0"/>
        <c:ser>
          <c:idx val="0"/>
          <c:order val="0"/>
          <c:tx>
            <c:strRef>
              <c:f>' 2 Бөлім'!$A$148</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Бөлім'!$AL$145:$AO$145</c:f>
              <c:strCache>
                <c:ptCount val="4"/>
                <c:pt idx="0">
                  <c:v>2009-4</c:v>
                </c:pt>
                <c:pt idx="1">
                  <c:v>2010-1</c:v>
                </c:pt>
                <c:pt idx="2">
                  <c:v>2010-2</c:v>
                </c:pt>
                <c:pt idx="3">
                  <c:v>2010-3</c:v>
                </c:pt>
              </c:strCache>
            </c:strRef>
          </c:cat>
          <c:val>
            <c:numRef>
              <c:f>' 2 Бөлім'!$AL$148:$AO$148</c:f>
              <c:numCache>
                <c:formatCode>0.00</c:formatCode>
                <c:ptCount val="4"/>
                <c:pt idx="0">
                  <c:v>29.239766081871345</c:v>
                </c:pt>
                <c:pt idx="1">
                  <c:v>22.033898305084744</c:v>
                </c:pt>
                <c:pt idx="2">
                  <c:v>21.621621621621621</c:v>
                </c:pt>
                <c:pt idx="3">
                  <c:v>28.648648648648649</c:v>
                </c:pt>
              </c:numCache>
            </c:numRef>
          </c:val>
          <c:extLst>
            <c:ext xmlns:c16="http://schemas.microsoft.com/office/drawing/2014/chart" uri="{C3380CC4-5D6E-409C-BE32-E72D297353CC}">
              <c16:uniqueId val="{00000000-97E8-4945-BCCD-B9F49C0CEDA6}"/>
            </c:ext>
          </c:extLst>
        </c:ser>
        <c:ser>
          <c:idx val="2"/>
          <c:order val="1"/>
          <c:tx>
            <c:strRef>
              <c:f>' 2 Бөлім'!$A$147</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Бөлім'!$AL$145:$AO$145</c:f>
              <c:strCache>
                <c:ptCount val="4"/>
                <c:pt idx="0">
                  <c:v>2009-4</c:v>
                </c:pt>
                <c:pt idx="1">
                  <c:v>2010-1</c:v>
                </c:pt>
                <c:pt idx="2">
                  <c:v>2010-2</c:v>
                </c:pt>
                <c:pt idx="3">
                  <c:v>2010-3</c:v>
                </c:pt>
              </c:strCache>
            </c:strRef>
          </c:cat>
          <c:val>
            <c:numRef>
              <c:f>' 2 Бөлім'!$AL$147:$AO$147</c:f>
              <c:numCache>
                <c:formatCode>0.00</c:formatCode>
                <c:ptCount val="4"/>
                <c:pt idx="0">
                  <c:v>35.672514619883039</c:v>
                </c:pt>
                <c:pt idx="1">
                  <c:v>40.677966101694921</c:v>
                </c:pt>
                <c:pt idx="2">
                  <c:v>44.32432432432433</c:v>
                </c:pt>
                <c:pt idx="3">
                  <c:v>37.837837837837839</c:v>
                </c:pt>
              </c:numCache>
            </c:numRef>
          </c:val>
          <c:extLst>
            <c:ext xmlns:c16="http://schemas.microsoft.com/office/drawing/2014/chart" uri="{C3380CC4-5D6E-409C-BE32-E72D297353CC}">
              <c16:uniqueId val="{00000001-97E8-4945-BCCD-B9F49C0CEDA6}"/>
            </c:ext>
          </c:extLst>
        </c:ser>
        <c:ser>
          <c:idx val="3"/>
          <c:order val="2"/>
          <c:tx>
            <c:strRef>
              <c:f>' 2 Бөлім'!$A$146</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Бөлім'!$AL$145:$AO$145</c:f>
              <c:strCache>
                <c:ptCount val="4"/>
                <c:pt idx="0">
                  <c:v>2009-4</c:v>
                </c:pt>
                <c:pt idx="1">
                  <c:v>2010-1</c:v>
                </c:pt>
                <c:pt idx="2">
                  <c:v>2010-2</c:v>
                </c:pt>
                <c:pt idx="3">
                  <c:v>2010-3</c:v>
                </c:pt>
              </c:strCache>
            </c:strRef>
          </c:cat>
          <c:val>
            <c:numRef>
              <c:f>' 2 Бөлім'!$AL$146:$AO$146</c:f>
              <c:numCache>
                <c:formatCode>0.00</c:formatCode>
                <c:ptCount val="4"/>
                <c:pt idx="0">
                  <c:v>35.087719298245617</c:v>
                </c:pt>
                <c:pt idx="1">
                  <c:v>37.288135593220339</c:v>
                </c:pt>
                <c:pt idx="2">
                  <c:v>34.054054054054056</c:v>
                </c:pt>
                <c:pt idx="3">
                  <c:v>33.513513513513516</c:v>
                </c:pt>
              </c:numCache>
            </c:numRef>
          </c:val>
          <c:extLst>
            <c:ext xmlns:c16="http://schemas.microsoft.com/office/drawing/2014/chart" uri="{C3380CC4-5D6E-409C-BE32-E72D297353CC}">
              <c16:uniqueId val="{00000002-97E8-4945-BCCD-B9F49C0CEDA6}"/>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755367856"/>
        <c:axId val="1"/>
      </c:barChart>
      <c:lineChart>
        <c:grouping val="stacked"/>
        <c:varyColors val="0"/>
        <c:ser>
          <c:idx val="1"/>
          <c:order val="3"/>
          <c:tx>
            <c:strRef>
              <c:f>' 2 Бөлім'!$N$143</c:f>
              <c:strCache>
                <c:ptCount val="1"/>
              </c:strCache>
            </c:strRef>
          </c:tx>
          <c:spPr>
            <a:ln w="0">
              <a:solidFill>
                <a:schemeClr val="bg1"/>
              </a:solidFill>
              <a:prstDash val="sysDot"/>
            </a:ln>
          </c:spPr>
          <c:marker>
            <c:symbol val="none"/>
          </c:marker>
          <c:cat>
            <c:strRef>
              <c:f>' 2 Бөлім'!$AL$145:$AO$145</c:f>
              <c:strCache>
                <c:ptCount val="4"/>
                <c:pt idx="0">
                  <c:v>2009-4</c:v>
                </c:pt>
                <c:pt idx="1">
                  <c:v>2010-1</c:v>
                </c:pt>
                <c:pt idx="2">
                  <c:v>2010-2</c:v>
                </c:pt>
                <c:pt idx="3">
                  <c:v>2010-3</c:v>
                </c:pt>
              </c:strCache>
            </c:strRef>
          </c:cat>
          <c:val>
            <c:numRef>
              <c:f>' 2 Бөлім'!$P$140</c:f>
              <c:numCache>
                <c:formatCode>General</c:formatCode>
                <c:ptCount val="1"/>
              </c:numCache>
            </c:numRef>
          </c:val>
          <c:smooth val="0"/>
          <c:extLst>
            <c:ext xmlns:c16="http://schemas.microsoft.com/office/drawing/2014/chart" uri="{C3380CC4-5D6E-409C-BE32-E72D297353CC}">
              <c16:uniqueId val="{00000003-97E8-4945-BCCD-B9F49C0CEDA6}"/>
            </c:ext>
          </c:extLst>
        </c:ser>
        <c:dLbls>
          <c:showLegendKey val="0"/>
          <c:showVal val="0"/>
          <c:showCatName val="0"/>
          <c:showSerName val="0"/>
          <c:showPercent val="0"/>
          <c:showBubbleSize val="0"/>
        </c:dLbls>
        <c:marker val="1"/>
        <c:smooth val="0"/>
        <c:axId val="1755367856"/>
        <c:axId val="1"/>
      </c:lineChart>
      <c:catAx>
        <c:axId val="175536785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8245566125043607E-2"/>
              <c:y val="1.047903054671357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67856"/>
        <c:crosses val="autoZero"/>
        <c:crossBetween val="between"/>
        <c:majorUnit val="20"/>
        <c:minorUnit val="20"/>
      </c:valAx>
      <c:spPr>
        <a:noFill/>
        <a:ln w="25400">
          <a:noFill/>
        </a:ln>
      </c:spPr>
    </c:plotArea>
    <c:legend>
      <c:legendPos val="r"/>
      <c:layout>
        <c:manualLayout>
          <c:xMode val="edge"/>
          <c:yMode val="edge"/>
          <c:x val="7.3361545565929276E-2"/>
          <c:y val="0.79516391369314898"/>
          <c:w val="0.67183731202482588"/>
          <c:h val="0.18750590104554604"/>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43373493975907"/>
          <c:y val="6.9869144610450948E-2"/>
          <c:w val="0.78915662650602414"/>
          <c:h val="0.59662015932219004"/>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3.1135565885589398E-3"/>
                  <c:y val="2.7108833035231956E-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8E-46FA-B29A-51C19CF5CA64}"/>
                </c:ext>
              </c:extLst>
            </c:dLbl>
            <c:dLbl>
              <c:idx val="1"/>
              <c:layout>
                <c:manualLayout>
                  <c:x val="7.1865414413560952E-3"/>
                  <c:y val="2.95118639653905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8E-46FA-B29A-51C19CF5CA64}"/>
                </c:ext>
              </c:extLst>
            </c:dLbl>
            <c:dLbl>
              <c:idx val="2"/>
              <c:layout>
                <c:manualLayout>
                  <c:x val="8.2474781013819071E-3"/>
                  <c:y val="1.973164734333480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8E-46FA-B29A-51C19CF5CA64}"/>
                </c:ext>
              </c:extLst>
            </c:dLbl>
            <c:dLbl>
              <c:idx val="3"/>
              <c:layout>
                <c:manualLayout>
                  <c:x val="9.3084147614078284E-3"/>
                  <c:y val="2.324995627759876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8E-46FA-B29A-51C19CF5CA64}"/>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Бөлім'!$J$139:$M$139</c:f>
              <c:numCache>
                <c:formatCode>0.00</c:formatCode>
                <c:ptCount val="4"/>
                <c:pt idx="0">
                  <c:v>38.135593220338983</c:v>
                </c:pt>
                <c:pt idx="1">
                  <c:v>29.411764705882355</c:v>
                </c:pt>
                <c:pt idx="2">
                  <c:v>41.666666666666671</c:v>
                </c:pt>
                <c:pt idx="3">
                  <c:v>38.524590163934427</c:v>
                </c:pt>
              </c:numCache>
            </c:numRef>
          </c:val>
          <c:extLst>
            <c:ext xmlns:c16="http://schemas.microsoft.com/office/drawing/2014/chart" uri="{C3380CC4-5D6E-409C-BE32-E72D297353CC}">
              <c16:uniqueId val="{00000004-068E-46FA-B29A-51C19CF5CA64}"/>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2.5791986845017878E-2"/>
                  <c:y val="1.447381627565327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68E-46FA-B29A-51C19CF5CA64}"/>
                </c:ext>
              </c:extLst>
            </c:dLbl>
            <c:dLbl>
              <c:idx val="1"/>
              <c:layout>
                <c:manualLayout>
                  <c:x val="2.0828827119501778E-2"/>
                  <c:y val="1.756508667889080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8E-46FA-B29A-51C19CF5CA64}"/>
                </c:ext>
              </c:extLst>
            </c:dLbl>
            <c:dLbl>
              <c:idx val="2"/>
              <c:layout>
                <c:manualLayout>
                  <c:x val="3.996205293615393E-2"/>
                  <c:y val="4.6903696104953034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8E-46FA-B29A-51C19CF5CA64}"/>
                </c:ext>
              </c:extLst>
            </c:dLbl>
            <c:dLbl>
              <c:idx val="3"/>
              <c:layout>
                <c:manualLayout>
                  <c:x val="3.499889321063783E-2"/>
                  <c:y val="3.093981691673222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8E-46FA-B29A-51C19CF5CA6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Бөлім'!$J$140:$M$140</c:f>
              <c:numCache>
                <c:formatCode>0.00</c:formatCode>
                <c:ptCount val="4"/>
                <c:pt idx="0">
                  <c:v>33.898305084745758</c:v>
                </c:pt>
                <c:pt idx="1">
                  <c:v>37.815126050420169</c:v>
                </c:pt>
                <c:pt idx="2">
                  <c:v>31.666666666666664</c:v>
                </c:pt>
                <c:pt idx="3">
                  <c:v>32.786885245901644</c:v>
                </c:pt>
              </c:numCache>
            </c:numRef>
          </c:val>
          <c:extLst>
            <c:ext xmlns:c16="http://schemas.microsoft.com/office/drawing/2014/chart" uri="{C3380CC4-5D6E-409C-BE32-E72D297353CC}">
              <c16:uniqueId val="{00000009-068E-46FA-B29A-51C19CF5CA64}"/>
            </c:ext>
          </c:extLst>
        </c:ser>
        <c:dLbls>
          <c:showLegendKey val="0"/>
          <c:showVal val="0"/>
          <c:showCatName val="0"/>
          <c:showSerName val="0"/>
          <c:showPercent val="0"/>
          <c:showBubbleSize val="0"/>
        </c:dLbls>
        <c:gapWidth val="150"/>
        <c:axId val="17553750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4583372861524793E-2"/>
                  <c:y val="-3.8929551610259856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8E-46FA-B29A-51C19CF5CA64}"/>
                </c:ext>
              </c:extLst>
            </c:dLbl>
            <c:dLbl>
              <c:idx val="1"/>
              <c:layout>
                <c:manualLayout>
                  <c:x val="-1.3522436201498926E-2"/>
                  <c:y val="-6.547202272066378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8E-46FA-B29A-51C19CF5CA64}"/>
                </c:ext>
              </c:extLst>
            </c:dLbl>
            <c:dLbl>
              <c:idx val="2"/>
              <c:layout>
                <c:manualLayout>
                  <c:x val="-9.4494513487017699E-3"/>
                  <c:y val="-4.6379053894121607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8E-46FA-B29A-51C19CF5CA64}"/>
                </c:ext>
              </c:extLst>
            </c:dLbl>
            <c:dLbl>
              <c:idx val="3"/>
              <c:layout>
                <c:manualLayout>
                  <c:x val="-1.1400562881447081E-2"/>
                  <c:y val="-5.1887005269258428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8E-46FA-B29A-51C19CF5CA64}"/>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Бөлім'!$J$141:$M$141</c:f>
              <c:numCache>
                <c:formatCode>General</c:formatCode>
                <c:ptCount val="4"/>
                <c:pt idx="0">
                  <c:v>0.34533199152782773</c:v>
                </c:pt>
                <c:pt idx="1">
                  <c:v>0.3379469014132126</c:v>
                </c:pt>
                <c:pt idx="2">
                  <c:v>0.34734638531919371</c:v>
                </c:pt>
                <c:pt idx="3">
                  <c:v>0.36610440175593445</c:v>
                </c:pt>
              </c:numCache>
            </c:numRef>
          </c:val>
          <c:smooth val="0"/>
          <c:extLst>
            <c:ext xmlns:c16="http://schemas.microsoft.com/office/drawing/2014/chart" uri="{C3380CC4-5D6E-409C-BE32-E72D297353CC}">
              <c16:uniqueId val="{0000000E-068E-46FA-B29A-51C19CF5CA64}"/>
            </c:ext>
          </c:extLst>
        </c:ser>
        <c:dLbls>
          <c:showLegendKey val="0"/>
          <c:showVal val="0"/>
          <c:showCatName val="0"/>
          <c:showSerName val="0"/>
          <c:showPercent val="0"/>
          <c:showBubbleSize val="0"/>
        </c:dLbls>
        <c:marker val="1"/>
        <c:smooth val="0"/>
        <c:axId val="3"/>
        <c:axId val="4"/>
      </c:lineChart>
      <c:catAx>
        <c:axId val="17553750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750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4380529113291381E-2"/>
          <c:y val="0.79080630072475144"/>
          <c:w val="0.81729522019382106"/>
          <c:h val="0.1914956961396259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11" r="0.75000000000000011"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76601528896978E-2"/>
          <c:y val="6.9869144610450948E-2"/>
          <c:w val="0.7970599682042282"/>
          <c:h val="0.59810148731408574"/>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2.553081630091603E-2"/>
                  <c:y val="3.360882135475009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DE-41F6-B729-ED2AFC906B16}"/>
                </c:ext>
              </c:extLst>
            </c:dLbl>
            <c:dLbl>
              <c:idx val="1"/>
              <c:layout>
                <c:manualLayout>
                  <c:x val="-6.8474756887519465E-3"/>
                  <c:y val="2.956946916699141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DE-41F6-B729-ED2AFC906B16}"/>
                </c:ext>
              </c:extLst>
            </c:dLbl>
            <c:dLbl>
              <c:idx val="2"/>
              <c:layout>
                <c:manualLayout>
                  <c:x val="-5.8112192434712096E-3"/>
                  <c:y val="1.698185142892143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DE-41F6-B729-ED2AFC906B16}"/>
                </c:ext>
              </c:extLst>
            </c:dLbl>
            <c:dLbl>
              <c:idx val="3"/>
              <c:layout>
                <c:manualLayout>
                  <c:x val="-7.7161434926711009E-3"/>
                  <c:y val="2.190159190900697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DE-41F6-B729-ED2AFC906B1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Бөлім'!$Q$139:$T$139</c:f>
              <c:numCache>
                <c:formatCode>0.00</c:formatCode>
                <c:ptCount val="4"/>
                <c:pt idx="0">
                  <c:v>31.598513011152416</c:v>
                </c:pt>
                <c:pt idx="1">
                  <c:v>25.8364312267658</c:v>
                </c:pt>
                <c:pt idx="2">
                  <c:v>33.333333333333336</c:v>
                </c:pt>
                <c:pt idx="3">
                  <c:v>32.558139534883722</c:v>
                </c:pt>
              </c:numCache>
            </c:numRef>
          </c:val>
          <c:extLst>
            <c:ext xmlns:c16="http://schemas.microsoft.com/office/drawing/2014/chart" uri="{C3380CC4-5D6E-409C-BE32-E72D297353CC}">
              <c16:uniqueId val="{00000004-0DDE-41F6-B729-ED2AFC906B16}"/>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1.2580481438904233E-2"/>
                  <c:y val="1.52298134790596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DE-41F6-B729-ED2AFC906B16}"/>
                </c:ext>
              </c:extLst>
            </c:dLbl>
            <c:dLbl>
              <c:idx val="1"/>
              <c:layout>
                <c:manualLayout>
                  <c:x val="4.7931958007435037E-3"/>
                  <c:y val="1.81247893796825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DDE-41F6-B729-ED2AFC906B16}"/>
                </c:ext>
              </c:extLst>
            </c:dLbl>
            <c:dLbl>
              <c:idx val="2"/>
              <c:layout>
                <c:manualLayout>
                  <c:x val="2.3476536412907506E-2"/>
                  <c:y val="0.1117469676453209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DDE-41F6-B729-ED2AFC906B16}"/>
                </c:ext>
              </c:extLst>
            </c:dLbl>
            <c:dLbl>
              <c:idx val="3"/>
              <c:layout>
                <c:manualLayout>
                  <c:x val="3.6277515636110584E-2"/>
                  <c:y val="0.1106310902413660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DDE-41F6-B729-ED2AFC906B1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Бөлім'!$Q$140:$T$140</c:f>
              <c:numCache>
                <c:formatCode>0.00</c:formatCode>
                <c:ptCount val="4"/>
                <c:pt idx="0">
                  <c:v>45.167286245353161</c:v>
                </c:pt>
                <c:pt idx="1">
                  <c:v>53.717472118959108</c:v>
                </c:pt>
                <c:pt idx="2">
                  <c:v>41.485507246376805</c:v>
                </c:pt>
                <c:pt idx="3">
                  <c:v>40.966010733452592</c:v>
                </c:pt>
              </c:numCache>
            </c:numRef>
          </c:val>
          <c:extLst>
            <c:ext xmlns:c16="http://schemas.microsoft.com/office/drawing/2014/chart" uri="{C3380CC4-5D6E-409C-BE32-E72D297353CC}">
              <c16:uniqueId val="{00000009-0DDE-41F6-B729-ED2AFC906B16}"/>
            </c:ext>
          </c:extLst>
        </c:ser>
        <c:dLbls>
          <c:showLegendKey val="0"/>
          <c:showVal val="0"/>
          <c:showCatName val="0"/>
          <c:showSerName val="0"/>
          <c:showPercent val="0"/>
          <c:showBubbleSize val="0"/>
        </c:dLbls>
        <c:gapWidth val="150"/>
        <c:axId val="17553702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2.6004661782008151E-2"/>
                  <c:y val="3.6768907009871635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DDE-41F6-B729-ED2AFC906B16}"/>
                </c:ext>
              </c:extLst>
            </c:dLbl>
            <c:dLbl>
              <c:idx val="1"/>
              <c:layout>
                <c:manualLayout>
                  <c:x val="-1.9086043947766106E-2"/>
                  <c:y val="-3.8594435236418249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DE-41F6-B729-ED2AFC906B16}"/>
                </c:ext>
              </c:extLst>
            </c:dLbl>
            <c:dLbl>
              <c:idx val="2"/>
              <c:layout>
                <c:manualLayout>
                  <c:x val="-4.1579233058329779E-2"/>
                  <c:y val="-6.4943427769619894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DE-41F6-B729-ED2AFC906B16}"/>
                </c:ext>
              </c:extLst>
            </c:dLbl>
            <c:dLbl>
              <c:idx val="3"/>
              <c:layout>
                <c:manualLayout>
                  <c:x val="-1.4072350362724171E-2"/>
                  <c:y val="-5.142024627858120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DE-41F6-B729-ED2AFC906B16}"/>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Бөлім'!$Q$141:$T$141</c:f>
              <c:numCache>
                <c:formatCode>0.00</c:formatCode>
                <c:ptCount val="4"/>
                <c:pt idx="0">
                  <c:v>0.6741612935557032</c:v>
                </c:pt>
                <c:pt idx="1">
                  <c:v>0.6930704514849606</c:v>
                </c:pt>
                <c:pt idx="2">
                  <c:v>0.67904383508795585</c:v>
                </c:pt>
                <c:pt idx="3">
                  <c:v>0.6659179205008916</c:v>
                </c:pt>
              </c:numCache>
            </c:numRef>
          </c:val>
          <c:smooth val="0"/>
          <c:extLst>
            <c:ext xmlns:c16="http://schemas.microsoft.com/office/drawing/2014/chart" uri="{C3380CC4-5D6E-409C-BE32-E72D297353CC}">
              <c16:uniqueId val="{0000000E-0DDE-41F6-B729-ED2AFC906B16}"/>
            </c:ext>
          </c:extLst>
        </c:ser>
        <c:dLbls>
          <c:showLegendKey val="0"/>
          <c:showVal val="0"/>
          <c:showCatName val="0"/>
          <c:showSerName val="0"/>
          <c:showPercent val="0"/>
          <c:showBubbleSize val="0"/>
        </c:dLbls>
        <c:marker val="1"/>
        <c:smooth val="0"/>
        <c:axId val="3"/>
        <c:axId val="4"/>
      </c:lineChart>
      <c:catAx>
        <c:axId val="17553702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702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4491294004054052E-2"/>
          <c:y val="0.80144495051028619"/>
          <c:w val="0.82089311666021958"/>
          <c:h val="0.1808570463540911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11" r="0.75000000000000011"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24399631257746"/>
          <c:y val="0.10526360875654794"/>
          <c:w val="0.78431587096209454"/>
          <c:h val="0.54660561702914889"/>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1.5316594757412167E-2"/>
                  <c:y val="2.566194219639298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F6-4C92-82EA-9CA05FA41FA0}"/>
                </c:ext>
              </c:extLst>
            </c:dLbl>
            <c:dLbl>
              <c:idx val="1"/>
              <c:layout>
                <c:manualLayout>
                  <c:x val="-1.3110059983168143E-3"/>
                  <c:y val="2.41226231059622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F6-4C92-82EA-9CA05FA41FA0}"/>
                </c:ext>
              </c:extLst>
            </c:dLbl>
            <c:dLbl>
              <c:idx val="2"/>
              <c:layout>
                <c:manualLayout>
                  <c:x val="-1.311057792116039E-3"/>
                  <c:y val="1.862667509306490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F6-4C92-82EA-9CA05FA41FA0}"/>
                </c:ext>
              </c:extLst>
            </c:dLbl>
            <c:dLbl>
              <c:idx val="3"/>
              <c:layout>
                <c:manualLayout>
                  <c:x val="-4.1122376964944623E-3"/>
                  <c:y val="2.400308951616286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F6-4C92-82EA-9CA05FA41FA0}"/>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Бөлім'!$X$139:$AA$139</c:f>
              <c:numCache>
                <c:formatCode>0.00</c:formatCode>
                <c:ptCount val="4"/>
                <c:pt idx="0">
                  <c:v>40.530303030303031</c:v>
                </c:pt>
                <c:pt idx="1">
                  <c:v>28.731343283582088</c:v>
                </c:pt>
                <c:pt idx="2">
                  <c:v>45.18518518518519</c:v>
                </c:pt>
                <c:pt idx="3">
                  <c:v>46.181818181818187</c:v>
                </c:pt>
              </c:numCache>
            </c:numRef>
          </c:val>
          <c:extLst>
            <c:ext xmlns:c16="http://schemas.microsoft.com/office/drawing/2014/chart" uri="{C3380CC4-5D6E-409C-BE32-E72D297353CC}">
              <c16:uniqueId val="{00000004-5FF6-4C92-82EA-9CA05FA41FA0}"/>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2.3899057957798349E-2"/>
                  <c:y val="1.51952994862666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F6-4C92-82EA-9CA05FA41FA0}"/>
                </c:ext>
              </c:extLst>
            </c:dLbl>
            <c:dLbl>
              <c:idx val="1"/>
              <c:layout>
                <c:manualLayout>
                  <c:x val="1.2694493721683495E-2"/>
                  <c:y val="7.602307202443256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F6-4C92-82EA-9CA05FA41FA0}"/>
                </c:ext>
              </c:extLst>
            </c:dLbl>
            <c:dLbl>
              <c:idx val="2"/>
              <c:layout>
                <c:manualLayout>
                  <c:x val="3.2302482657581531E-2"/>
                  <c:y val="2.549377363071906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FF6-4C92-82EA-9CA05FA41FA0}"/>
                </c:ext>
              </c:extLst>
            </c:dLbl>
            <c:dLbl>
              <c:idx val="3"/>
              <c:layout>
                <c:manualLayout>
                  <c:x val="2.6678241047681853E-2"/>
                  <c:y val="1.516389746435880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FF6-4C92-82EA-9CA05FA41FA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Бөлім'!$X$140:$AA$140</c:f>
              <c:numCache>
                <c:formatCode>0.00</c:formatCode>
                <c:ptCount val="4"/>
                <c:pt idx="0">
                  <c:v>43.939393939393945</c:v>
                </c:pt>
                <c:pt idx="1">
                  <c:v>53.731343283582092</c:v>
                </c:pt>
                <c:pt idx="2">
                  <c:v>36.666666666666664</c:v>
                </c:pt>
                <c:pt idx="3">
                  <c:v>36.363636363636367</c:v>
                </c:pt>
              </c:numCache>
            </c:numRef>
          </c:val>
          <c:extLst>
            <c:ext xmlns:c16="http://schemas.microsoft.com/office/drawing/2014/chart" uri="{C3380CC4-5D6E-409C-BE32-E72D297353CC}">
              <c16:uniqueId val="{00000009-5FF6-4C92-82EA-9CA05FA41FA0}"/>
            </c:ext>
          </c:extLst>
        </c:ser>
        <c:dLbls>
          <c:showLegendKey val="0"/>
          <c:showVal val="0"/>
          <c:showCatName val="0"/>
          <c:showSerName val="0"/>
          <c:showPercent val="0"/>
          <c:showBubbleSize val="0"/>
        </c:dLbls>
        <c:gapWidth val="150"/>
        <c:axId val="17553806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6.1927402835208326E-2"/>
                  <c:y val="-4.515678043286216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FF6-4C92-82EA-9CA05FA41FA0}"/>
                </c:ext>
              </c:extLst>
            </c:dLbl>
            <c:dLbl>
              <c:idx val="1"/>
              <c:layout>
                <c:manualLayout>
                  <c:x val="-6.7529710850165361E-2"/>
                  <c:y val="-5.392983783993469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FF6-4C92-82EA-9CA05FA41FA0}"/>
                </c:ext>
              </c:extLst>
            </c:dLbl>
            <c:dLbl>
              <c:idx val="2"/>
              <c:layout>
                <c:manualLayout>
                  <c:x val="-2.8313675014973193E-2"/>
                  <c:y val="-3.969045227971230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FF6-4C92-82EA-9CA05FA41FA0}"/>
                </c:ext>
              </c:extLst>
            </c:dLbl>
            <c:dLbl>
              <c:idx val="3"/>
              <c:layout>
                <c:manualLayout>
                  <c:x val="-1.1506958145298779E-2"/>
                  <c:y val="-4.4721599885495421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FF6-4C92-82EA-9CA05FA41FA0}"/>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Бөлім'!$X$141:$AA$141</c:f>
              <c:numCache>
                <c:formatCode>0.00</c:formatCode>
                <c:ptCount val="4"/>
                <c:pt idx="0">
                  <c:v>0.84356470070218659</c:v>
                </c:pt>
                <c:pt idx="1">
                  <c:v>0.91072694265675036</c:v>
                </c:pt>
                <c:pt idx="2">
                  <c:v>0.99465684629933904</c:v>
                </c:pt>
                <c:pt idx="3">
                  <c:v>0.8293799976854449</c:v>
                </c:pt>
              </c:numCache>
            </c:numRef>
          </c:val>
          <c:smooth val="0"/>
          <c:extLst>
            <c:ext xmlns:c16="http://schemas.microsoft.com/office/drawing/2014/chart" uri="{C3380CC4-5D6E-409C-BE32-E72D297353CC}">
              <c16:uniqueId val="{0000000E-5FF6-4C92-82EA-9CA05FA41FA0}"/>
            </c:ext>
          </c:extLst>
        </c:ser>
        <c:dLbls>
          <c:showLegendKey val="0"/>
          <c:showVal val="0"/>
          <c:showCatName val="0"/>
          <c:showSerName val="0"/>
          <c:showPercent val="0"/>
          <c:showBubbleSize val="0"/>
        </c:dLbls>
        <c:marker val="1"/>
        <c:smooth val="0"/>
        <c:axId val="3"/>
        <c:axId val="4"/>
      </c:lineChart>
      <c:catAx>
        <c:axId val="1755380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806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1423604521885368"/>
          <c:y val="0.79361996190718354"/>
          <c:w val="0.78092509600429494"/>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11" r="0.75000000000000011"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9193083573487"/>
          <c:y val="0.10526360875654794"/>
          <c:w val="0.77809798270893371"/>
          <c:h val="0.55537780244429802"/>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1.222023039627252E-3"/>
                  <c:y val="0.10304507946334601"/>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28-4277-8B40-76F914FE41DB}"/>
                </c:ext>
              </c:extLst>
            </c:dLbl>
            <c:dLbl>
              <c:idx val="1"/>
              <c:layout>
                <c:manualLayout>
                  <c:x val="-5.9827391893015032E-3"/>
                  <c:y val="9.788481274646021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28-4277-8B40-76F914FE41DB}"/>
                </c:ext>
              </c:extLst>
            </c:dLbl>
            <c:dLbl>
              <c:idx val="2"/>
              <c:layout>
                <c:manualLayout>
                  <c:x val="-3.6241953905617755E-2"/>
                  <c:y val="9.1589904261066377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28-4277-8B40-76F914FE41DB}"/>
                </c:ext>
              </c:extLst>
            </c:dLbl>
            <c:dLbl>
              <c:idx val="3"/>
              <c:layout>
                <c:manualLayout>
                  <c:x val="-1.4628272330512032E-2"/>
                  <c:y val="0.1044983376469616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28-4277-8B40-76F914FE41DB}"/>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Бөлім'!$AE$139:$AH$139</c:f>
              <c:numCache>
                <c:formatCode>0.00</c:formatCode>
                <c:ptCount val="4"/>
                <c:pt idx="0">
                  <c:v>57.215189873417728</c:v>
                </c:pt>
                <c:pt idx="1">
                  <c:v>50.947867298578196</c:v>
                </c:pt>
                <c:pt idx="2">
                  <c:v>58.444444444444443</c:v>
                </c:pt>
                <c:pt idx="3">
                  <c:v>56.871035940803381</c:v>
                </c:pt>
              </c:numCache>
            </c:numRef>
          </c:val>
          <c:extLst>
            <c:ext xmlns:c16="http://schemas.microsoft.com/office/drawing/2014/chart" uri="{C3380CC4-5D6E-409C-BE32-E72D297353CC}">
              <c16:uniqueId val="{00000004-6C28-4277-8B40-76F914FE41DB}"/>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2.34532210851165E-2"/>
                  <c:y val="1.493642168719582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28-4277-8B40-76F914FE41DB}"/>
                </c:ext>
              </c:extLst>
            </c:dLbl>
            <c:dLbl>
              <c:idx val="1"/>
              <c:layout>
                <c:manualLayout>
                  <c:x val="2.2012450172835114E-2"/>
                  <c:y val="7.4955003946879529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28-4277-8B40-76F914FE41DB}"/>
                </c:ext>
              </c:extLst>
            </c:dLbl>
            <c:dLbl>
              <c:idx val="2"/>
              <c:layout>
                <c:manualLayout>
                  <c:x val="2.0571376704713099E-2"/>
                  <c:y val="7.6016148538394709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28-4277-8B40-76F914FE41DB}"/>
                </c:ext>
              </c:extLst>
            </c:dLbl>
            <c:dLbl>
              <c:idx val="3"/>
              <c:layout>
                <c:manualLayout>
                  <c:x val="2.2012450172834944E-2"/>
                  <c:y val="-3.528450619951774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28-4277-8B40-76F914FE41D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Бөлім'!$AE$140:$AH$140</c:f>
              <c:numCache>
                <c:formatCode>0.00</c:formatCode>
                <c:ptCount val="4"/>
                <c:pt idx="0">
                  <c:v>28.860759493670884</c:v>
                </c:pt>
                <c:pt idx="1">
                  <c:v>33.649289099526072</c:v>
                </c:pt>
                <c:pt idx="2">
                  <c:v>28</c:v>
                </c:pt>
                <c:pt idx="3">
                  <c:v>28.752642706131077</c:v>
                </c:pt>
              </c:numCache>
            </c:numRef>
          </c:val>
          <c:extLst>
            <c:ext xmlns:c16="http://schemas.microsoft.com/office/drawing/2014/chart" uri="{C3380CC4-5D6E-409C-BE32-E72D297353CC}">
              <c16:uniqueId val="{00000009-6C28-4277-8B40-76F914FE41DB}"/>
            </c:ext>
          </c:extLst>
        </c:ser>
        <c:dLbls>
          <c:showLegendKey val="0"/>
          <c:showVal val="0"/>
          <c:showCatName val="0"/>
          <c:showSerName val="0"/>
          <c:showPercent val="0"/>
          <c:showBubbleSize val="0"/>
        </c:dLbls>
        <c:gapWidth val="150"/>
        <c:axId val="17553730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6.011209693889126E-2"/>
                  <c:y val="-4.4364257344003483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28-4277-8B40-76F914FE41DB}"/>
                </c:ext>
              </c:extLst>
            </c:dLbl>
            <c:dLbl>
              <c:idx val="1"/>
              <c:layout>
                <c:manualLayout>
                  <c:x val="-7.0198400992383142E-2"/>
                  <c:y val="-5.5068849686146705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28-4277-8B40-76F914FE41DB}"/>
                </c:ext>
              </c:extLst>
            </c:dLbl>
            <c:dLbl>
              <c:idx val="2"/>
              <c:layout>
                <c:manualLayout>
                  <c:x val="-2.8411808754453139E-2"/>
                  <c:y val="-4.202735961533096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28-4277-8B40-76F914FE41DB}"/>
                </c:ext>
              </c:extLst>
            </c:dLbl>
            <c:dLbl>
              <c:idx val="3"/>
              <c:layout>
                <c:manualLayout>
                  <c:x val="-1.2561513384313971E-2"/>
                  <c:y val="-4.5562490979768375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28-4277-8B40-76F914FE41DB}"/>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Бөлім'!$AE$141:$AH$141</c:f>
              <c:numCache>
                <c:formatCode>0.00</c:formatCode>
                <c:ptCount val="4"/>
                <c:pt idx="0">
                  <c:v>0.82513481877792239</c:v>
                </c:pt>
                <c:pt idx="1">
                  <c:v>0.83660109377443881</c:v>
                </c:pt>
                <c:pt idx="2">
                  <c:v>0.82170005253126355</c:v>
                </c:pt>
                <c:pt idx="3">
                  <c:v>0.85989138546777344</c:v>
                </c:pt>
              </c:numCache>
            </c:numRef>
          </c:val>
          <c:smooth val="0"/>
          <c:extLst>
            <c:ext xmlns:c16="http://schemas.microsoft.com/office/drawing/2014/chart" uri="{C3380CC4-5D6E-409C-BE32-E72D297353CC}">
              <c16:uniqueId val="{0000000E-6C28-4277-8B40-76F914FE41DB}"/>
            </c:ext>
          </c:extLst>
        </c:ser>
        <c:dLbls>
          <c:showLegendKey val="0"/>
          <c:showVal val="0"/>
          <c:showCatName val="0"/>
          <c:showSerName val="0"/>
          <c:showPercent val="0"/>
          <c:showBubbleSize val="0"/>
        </c:dLbls>
        <c:marker val="1"/>
        <c:smooth val="0"/>
        <c:axId val="3"/>
        <c:axId val="4"/>
      </c:lineChart>
      <c:catAx>
        <c:axId val="17553730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730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0982994779746906"/>
          <c:y val="0.79361996190718354"/>
          <c:w val="0.80349277599201052"/>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11" r="0.75000000000000011"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91-4361-9BAE-4BF69E0FE31B}"/>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91-4361-9BAE-4BF69E0FE31B}"/>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91-4361-9BAE-4BF69E0FE31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BF91-4361-9BAE-4BF69E0FE31B}"/>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91-4361-9BAE-4BF69E0FE31B}"/>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91-4361-9BAE-4BF69E0FE31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BF91-4361-9BAE-4BF69E0FE31B}"/>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91-4361-9BAE-4BF69E0FE31B}"/>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F91-4361-9BAE-4BF69E0FE31B}"/>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F91-4361-9BAE-4BF69E0FE31B}"/>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91-4361-9BAE-4BF69E0FE31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BF91-4361-9BAE-4BF69E0FE31B}"/>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F91-4361-9BAE-4BF69E0FE31B}"/>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F91-4361-9BAE-4BF69E0FE31B}"/>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F91-4361-9BAE-4BF69E0FE31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BF91-4361-9BAE-4BF69E0FE31B}"/>
            </c:ext>
          </c:extLst>
        </c:ser>
        <c:dLbls>
          <c:showLegendKey val="0"/>
          <c:showVal val="0"/>
          <c:showCatName val="0"/>
          <c:showSerName val="0"/>
          <c:showPercent val="0"/>
          <c:showBubbleSize val="0"/>
        </c:dLbls>
        <c:marker val="1"/>
        <c:smooth val="0"/>
        <c:axId val="1764671120"/>
        <c:axId val="1"/>
      </c:lineChart>
      <c:catAx>
        <c:axId val="17646711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711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9193083573487"/>
          <c:y val="0.10526360875654794"/>
          <c:w val="0.77809798270893371"/>
          <c:h val="0.56861308635979979"/>
        </c:manualLayout>
      </c:layout>
      <c:barChart>
        <c:barDir val="col"/>
        <c:grouping val="clustered"/>
        <c:varyColors val="0"/>
        <c:ser>
          <c:idx val="1"/>
          <c:order val="0"/>
          <c:tx>
            <c:strRef>
              <c:f>' 2 Бөлім'!$A$139</c:f>
              <c:strCache>
                <c:ptCount val="1"/>
                <c:pt idx="0">
                  <c:v>Кәсіпорындардың МКР≥ 20% үлесі</c:v>
                </c:pt>
              </c:strCache>
            </c:strRef>
          </c:tx>
          <c:spPr>
            <a:pattFill prst="pct5">
              <a:fgClr>
                <a:srgbClr val="FF0000"/>
              </a:fgClr>
              <a:bgClr>
                <a:srgbClr val="FFFFFF"/>
              </a:bgClr>
            </a:pattFill>
            <a:ln w="12700">
              <a:solidFill>
                <a:srgbClr val="000000"/>
              </a:solidFill>
              <a:prstDash val="solid"/>
            </a:ln>
          </c:spPr>
          <c:invertIfNegative val="0"/>
          <c:dLbls>
            <c:dLbl>
              <c:idx val="0"/>
              <c:layout>
                <c:manualLayout>
                  <c:x val="-6.469285429209411E-3"/>
                  <c:y val="2.956004948720616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09-4152-A8A7-3F963456CFCF}"/>
                </c:ext>
              </c:extLst>
            </c:dLbl>
            <c:dLbl>
              <c:idx val="1"/>
              <c:layout>
                <c:manualLayout>
                  <c:x val="-3.2902693637970708E-2"/>
                  <c:y val="6.7094476626545028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09-4152-A8A7-3F963456CFCF}"/>
                </c:ext>
              </c:extLst>
            </c:dLbl>
            <c:dLbl>
              <c:idx val="2"/>
              <c:layout>
                <c:manualLayout>
                  <c:x val="1.8513089322048024E-2"/>
                  <c:y val="9.9505699487636816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09-4152-A8A7-3F963456CFCF}"/>
                </c:ext>
              </c:extLst>
            </c:dLbl>
            <c:dLbl>
              <c:idx val="3"/>
              <c:layout>
                <c:manualLayout>
                  <c:x val="-3.0984679506318787E-2"/>
                  <c:y val="0.10184559529177796"/>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09-4152-A8A7-3F963456CFC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Бөлім'!$AL$139:$AO$139</c:f>
              <c:numCache>
                <c:formatCode>0.00</c:formatCode>
                <c:ptCount val="4"/>
                <c:pt idx="0">
                  <c:v>38.69047619047619</c:v>
                </c:pt>
                <c:pt idx="1">
                  <c:v>36.72316384180791</c:v>
                </c:pt>
                <c:pt idx="2">
                  <c:v>40.322580645161288</c:v>
                </c:pt>
                <c:pt idx="3">
                  <c:v>38.297872340425535</c:v>
                </c:pt>
              </c:numCache>
            </c:numRef>
          </c:val>
          <c:extLst>
            <c:ext xmlns:c16="http://schemas.microsoft.com/office/drawing/2014/chart" uri="{C3380CC4-5D6E-409C-BE32-E72D297353CC}">
              <c16:uniqueId val="{00000004-EE09-4152-A8A7-3F963456CFCF}"/>
            </c:ext>
          </c:extLst>
        </c:ser>
        <c:ser>
          <c:idx val="2"/>
          <c:order val="1"/>
          <c:tx>
            <c:strRef>
              <c:f>' 2 Бөлім'!$A$140</c:f>
              <c:strCache>
                <c:ptCount val="1"/>
                <c:pt idx="0">
                  <c:v>Кәсіпорындардың МКР&lt; 5% үлесі</c:v>
                </c:pt>
              </c:strCache>
            </c:strRef>
          </c:tx>
          <c:spPr>
            <a:solidFill>
              <a:srgbClr val="FF99CC"/>
            </a:solidFill>
            <a:ln w="12700">
              <a:solidFill>
                <a:srgbClr val="000000"/>
              </a:solidFill>
              <a:prstDash val="solid"/>
            </a:ln>
          </c:spPr>
          <c:invertIfNegative val="0"/>
          <c:dLbls>
            <c:dLbl>
              <c:idx val="0"/>
              <c:layout>
                <c:manualLayout>
                  <c:x val="2.34532210851165E-2"/>
                  <c:y val="1.41721099429082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09-4152-A8A7-3F963456CFCF}"/>
                </c:ext>
              </c:extLst>
            </c:dLbl>
            <c:dLbl>
              <c:idx val="1"/>
              <c:layout>
                <c:manualLayout>
                  <c:x val="2.2012450172835114E-2"/>
                  <c:y val="5.837005074708204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09-4152-A8A7-3F963456CFCF}"/>
                </c:ext>
              </c:extLst>
            </c:dLbl>
            <c:dLbl>
              <c:idx val="2"/>
              <c:layout>
                <c:manualLayout>
                  <c:x val="2.0571376704713099E-2"/>
                  <c:y val="8.243036285145362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09-4152-A8A7-3F963456CFCF}"/>
                </c:ext>
              </c:extLst>
            </c:dLbl>
            <c:dLbl>
              <c:idx val="3"/>
              <c:layout>
                <c:manualLayout>
                  <c:x val="2.2012450172834944E-2"/>
                  <c:y val="-1.1514916814199883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09-4152-A8A7-3F963456CFC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 2 Бөлім'!$C$138:$F$138</c:f>
              <c:strCache>
                <c:ptCount val="4"/>
                <c:pt idx="0">
                  <c:v>2009-4</c:v>
                </c:pt>
                <c:pt idx="1">
                  <c:v>2010-1</c:v>
                </c:pt>
                <c:pt idx="2">
                  <c:v>2010-2</c:v>
                </c:pt>
                <c:pt idx="3">
                  <c:v>2010-3</c:v>
                </c:pt>
              </c:strCache>
            </c:strRef>
          </c:cat>
          <c:val>
            <c:numRef>
              <c:f>' 2 Бөлім'!$AL$140:$AO$140</c:f>
              <c:numCache>
                <c:formatCode>0.00</c:formatCode>
                <c:ptCount val="4"/>
                <c:pt idx="0">
                  <c:v>40.476190476190474</c:v>
                </c:pt>
                <c:pt idx="1">
                  <c:v>39.548022598870055</c:v>
                </c:pt>
                <c:pt idx="2">
                  <c:v>38.172043010752695</c:v>
                </c:pt>
                <c:pt idx="3">
                  <c:v>39.361702127659576</c:v>
                </c:pt>
              </c:numCache>
            </c:numRef>
          </c:val>
          <c:extLst>
            <c:ext xmlns:c16="http://schemas.microsoft.com/office/drawing/2014/chart" uri="{C3380CC4-5D6E-409C-BE32-E72D297353CC}">
              <c16:uniqueId val="{00000009-EE09-4152-A8A7-3F963456CFCF}"/>
            </c:ext>
          </c:extLst>
        </c:ser>
        <c:dLbls>
          <c:showLegendKey val="0"/>
          <c:showVal val="0"/>
          <c:showCatName val="0"/>
          <c:showSerName val="0"/>
          <c:showPercent val="0"/>
          <c:showBubbleSize val="0"/>
        </c:dLbls>
        <c:gapWidth val="150"/>
        <c:axId val="1755376256"/>
        <c:axId val="1"/>
      </c:barChart>
      <c:lineChart>
        <c:grouping val="standard"/>
        <c:varyColors val="0"/>
        <c:ser>
          <c:idx val="0"/>
          <c:order val="2"/>
          <c:tx>
            <c:strRef>
              <c:f>' 2 Бөлім'!$A$141</c:f>
              <c:strCache>
                <c:ptCount val="1"/>
                <c:pt idx="0">
                  <c:v>Өнімді сатудың үлестік шығындары  </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9.1812385123329274E-2"/>
                  <c:y val="-4.1827328315620402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09-4152-A8A7-3F963456CFCF}"/>
                </c:ext>
              </c:extLst>
            </c:dLbl>
            <c:dLbl>
              <c:idx val="1"/>
              <c:layout>
                <c:manualLayout>
                  <c:x val="-0.10189868917682107"/>
                  <c:y val="-4.3379014097822972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09-4152-A8A7-3F963456CFCF}"/>
                </c:ext>
              </c:extLst>
            </c:dLbl>
            <c:dLbl>
              <c:idx val="2"/>
              <c:layout>
                <c:manualLayout>
                  <c:x val="-7.1639474460505323E-2"/>
                  <c:y val="-4.2743952538016161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09-4152-A8A7-3F963456CFCF}"/>
                </c:ext>
              </c:extLst>
            </c:dLbl>
            <c:dLbl>
              <c:idx val="3"/>
              <c:layout>
                <c:manualLayout>
                  <c:x val="-9.037131165520737E-2"/>
                  <c:y val="-4.5689552391882611E-2"/>
                </c:manualLayout>
              </c:layout>
              <c:numFmt formatCode="0.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09-4152-A8A7-3F963456CFCF}"/>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 2 Бөлім'!$AL$141:$AO$141</c:f>
              <c:numCache>
                <c:formatCode>0.00</c:formatCode>
                <c:ptCount val="4"/>
                <c:pt idx="0">
                  <c:v>0.74664286080966458</c:v>
                </c:pt>
                <c:pt idx="1">
                  <c:v>0.70698542312219526</c:v>
                </c:pt>
                <c:pt idx="2">
                  <c:v>0.67842793861016659</c:v>
                </c:pt>
                <c:pt idx="3">
                  <c:v>0.66604582732242368</c:v>
                </c:pt>
              </c:numCache>
            </c:numRef>
          </c:val>
          <c:smooth val="0"/>
          <c:extLst>
            <c:ext xmlns:c16="http://schemas.microsoft.com/office/drawing/2014/chart" uri="{C3380CC4-5D6E-409C-BE32-E72D297353CC}">
              <c16:uniqueId val="{0000000E-EE09-4152-A8A7-3F963456CFCF}"/>
            </c:ext>
          </c:extLst>
        </c:ser>
        <c:dLbls>
          <c:showLegendKey val="0"/>
          <c:showVal val="0"/>
          <c:showCatName val="0"/>
          <c:showSerName val="0"/>
          <c:showPercent val="0"/>
          <c:showBubbleSize val="0"/>
        </c:dLbls>
        <c:marker val="1"/>
        <c:smooth val="0"/>
        <c:axId val="3"/>
        <c:axId val="4"/>
      </c:lineChart>
      <c:catAx>
        <c:axId val="17553762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7553762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9.4415218282034793E-2"/>
          <c:y val="0.79361996190718354"/>
          <c:w val="0.80349277599201052"/>
          <c:h val="0.18861819722457726"/>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11" r="0.75000000000000011"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84-4045-82D7-7D94306512F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84-4045-82D7-7D94306512F0}"/>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84-4045-82D7-7D94306512F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4E84-4045-82D7-7D94306512F0}"/>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84-4045-82D7-7D94306512F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84-4045-82D7-7D94306512F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4E84-4045-82D7-7D94306512F0}"/>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84-4045-82D7-7D94306512F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84-4045-82D7-7D94306512F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84-4045-82D7-7D94306512F0}"/>
                </c:ext>
              </c:extLst>
            </c:dLbl>
            <c:dLbl>
              <c:idx val="3"/>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84-4045-82D7-7D94306512F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4E84-4045-82D7-7D94306512F0}"/>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84-4045-82D7-7D94306512F0}"/>
                </c:ext>
              </c:extLst>
            </c:dLbl>
            <c:dLbl>
              <c:idx val="1"/>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84-4045-82D7-7D94306512F0}"/>
                </c:ext>
              </c:extLst>
            </c:dLbl>
            <c:dLbl>
              <c:idx val="2"/>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84-4045-82D7-7D94306512F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4E84-4045-82D7-7D94306512F0}"/>
            </c:ext>
          </c:extLst>
        </c:ser>
        <c:dLbls>
          <c:showLegendKey val="0"/>
          <c:showVal val="0"/>
          <c:showCatName val="0"/>
          <c:showSerName val="0"/>
          <c:showPercent val="0"/>
          <c:showBubbleSize val="0"/>
        </c:dLbls>
        <c:marker val="1"/>
        <c:smooth val="0"/>
        <c:axId val="1764684720"/>
        <c:axId val="1"/>
      </c:lineChart>
      <c:catAx>
        <c:axId val="1764684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64684720"/>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68295883746239"/>
          <c:y val="3.2467532467532464E-2"/>
        </c:manualLayout>
      </c:layout>
      <c:overlay val="0"/>
      <c:spPr>
        <a:noFill/>
        <a:ln w="25400">
          <a:noFill/>
        </a:ln>
      </c:spPr>
    </c:title>
    <c:autoTitleDeleted val="0"/>
    <c:plotArea>
      <c:layout>
        <c:manualLayout>
          <c:layoutTarget val="inner"/>
          <c:xMode val="edge"/>
          <c:yMode val="edge"/>
          <c:x val="8.8685015290519892E-2"/>
          <c:y val="0.26623376623376621"/>
          <c:w val="0.87767584097859364"/>
          <c:h val="0.42207792207792211"/>
        </c:manualLayout>
      </c:layout>
      <c:lineChart>
        <c:grouping val="standard"/>
        <c:varyColors val="0"/>
        <c:ser>
          <c:idx val="5"/>
          <c:order val="0"/>
          <c:tx>
            <c:strRef>
              <c:f>'1 Бөлім'!$B$9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7770305307581245E-2"/>
                  <c:y val="8.66653032007362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6B-4A13-8AF4-411A99AA1E7E}"/>
                </c:ext>
              </c:extLst>
            </c:dLbl>
            <c:dLbl>
              <c:idx val="1"/>
              <c:layout>
                <c:manualLayout>
                  <c:x val="-7.304980494459469E-2"/>
                  <c:y val="8.83171421754099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6B-4A13-8AF4-411A99AA1E7E}"/>
                </c:ext>
              </c:extLst>
            </c:dLbl>
            <c:dLbl>
              <c:idx val="2"/>
              <c:layout>
                <c:manualLayout>
                  <c:x val="-5.5253382574407865E-2"/>
                  <c:y val="-8.572259234657969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6B-4A13-8AF4-411A99AA1E7E}"/>
                </c:ext>
              </c:extLst>
            </c:dLbl>
            <c:dLbl>
              <c:idx val="3"/>
              <c:layout>
                <c:manualLayout>
                  <c:x val="-9.3593233390985367E-2"/>
                  <c:y val="-8.581464688563147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6B-4A13-8AF4-411A99AA1E7E}"/>
                </c:ext>
              </c:extLst>
            </c:dLbl>
            <c:dLbl>
              <c:idx val="4"/>
              <c:layout>
                <c:manualLayout>
                  <c:x val="-4.6265706148433582E-2"/>
                  <c:y val="-8.4347411119064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6B-4A13-8AF4-411A99AA1E7E}"/>
                </c:ext>
              </c:extLst>
            </c:dLbl>
            <c:dLbl>
              <c:idx val="5"/>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6B-4A13-8AF4-411A99AA1E7E}"/>
                </c:ext>
              </c:extLst>
            </c:dLbl>
            <c:dLbl>
              <c:idx val="6"/>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6B-4A13-8AF4-411A99AA1E7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2009-4</c:v>
                </c:pt>
                <c:pt idx="1">
                  <c:v>2010-1</c:v>
                </c:pt>
                <c:pt idx="2">
                  <c:v>2010-2</c:v>
                </c:pt>
                <c:pt idx="3">
                  <c:v>2010-3</c:v>
                </c:pt>
                <c:pt idx="4">
                  <c:v>2010-4 күту.</c:v>
                </c:pt>
              </c:strCache>
            </c:strRef>
          </c:cat>
          <c:val>
            <c:numRef>
              <c:f>'1 Бөлім'!$C$9:$G$9</c:f>
              <c:numCache>
                <c:formatCode>0.0</c:formatCode>
                <c:ptCount val="5"/>
                <c:pt idx="0">
                  <c:v>44.53</c:v>
                </c:pt>
                <c:pt idx="1">
                  <c:v>40.880000000000003</c:v>
                </c:pt>
                <c:pt idx="2">
                  <c:v>54.664999999999999</c:v>
                </c:pt>
                <c:pt idx="3">
                  <c:v>55.12</c:v>
                </c:pt>
                <c:pt idx="4">
                  <c:v>52.5</c:v>
                </c:pt>
              </c:numCache>
            </c:numRef>
          </c:val>
          <c:smooth val="1"/>
          <c:extLst>
            <c:ext xmlns:c16="http://schemas.microsoft.com/office/drawing/2014/chart" uri="{C3380CC4-5D6E-409C-BE32-E72D297353CC}">
              <c16:uniqueId val="{00000007-CF6B-4A13-8AF4-411A99AA1E7E}"/>
            </c:ext>
          </c:extLst>
        </c:ser>
        <c:dLbls>
          <c:showLegendKey val="0"/>
          <c:showVal val="0"/>
          <c:showCatName val="0"/>
          <c:showSerName val="0"/>
          <c:showPercent val="0"/>
          <c:showBubbleSize val="0"/>
        </c:dLbls>
        <c:marker val="1"/>
        <c:smooth val="0"/>
        <c:axId val="1755377056"/>
        <c:axId val="1"/>
      </c:lineChart>
      <c:catAx>
        <c:axId val="17553770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70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oddHeader>&amp;A</c:oddHeader>
      <c:oddFooter>Page &amp;P</c:oddFooter>
    </c:headerFooter>
    <c:pageMargins b="1" l="0.75000000000000466" r="0.75000000000000466"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36616588572"/>
          <c:y val="2.8651124491791469E-2"/>
        </c:manualLayout>
      </c:layout>
      <c:overlay val="0"/>
      <c:spPr>
        <a:noFill/>
        <a:ln w="25400">
          <a:noFill/>
        </a:ln>
      </c:spPr>
    </c:title>
    <c:autoTitleDeleted val="0"/>
    <c:plotArea>
      <c:layout>
        <c:manualLayout>
          <c:layoutTarget val="inner"/>
          <c:xMode val="edge"/>
          <c:yMode val="edge"/>
          <c:x val="8.8685015290519892E-2"/>
          <c:y val="0.29831506355823184"/>
          <c:w val="0.89908256880733928"/>
          <c:h val="0.37037037037037046"/>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0.1030518244043023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3-40B8-8353-804D10307289}"/>
                </c:ext>
              </c:extLst>
            </c:dLbl>
            <c:dLbl>
              <c:idx val="1"/>
              <c:layout>
                <c:manualLayout>
                  <c:x val="-7.4951961280069354E-2"/>
                  <c:y val="-9.335529137289216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33-40B8-8353-804D10307289}"/>
                </c:ext>
              </c:extLst>
            </c:dLbl>
            <c:dLbl>
              <c:idx val="2"/>
              <c:layout>
                <c:manualLayout>
                  <c:x val="-6.3677761138753314E-2"/>
                  <c:y val="-8.704120561138195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33-40B8-8353-804D10307289}"/>
                </c:ext>
              </c:extLst>
            </c:dLbl>
            <c:dLbl>
              <c:idx val="3"/>
              <c:layout>
                <c:manualLayout>
                  <c:x val="-6.9776461428559977E-2"/>
                  <c:y val="-8.50510352872557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33-40B8-8353-804D10307289}"/>
                </c:ext>
              </c:extLst>
            </c:dLbl>
            <c:dLbl>
              <c:idx val="4"/>
              <c:layout>
                <c:manualLayout>
                  <c:x val="-2.1635991820040956E-2"/>
                  <c:y val="-7.884145880195633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33-40B8-8353-804D10307289}"/>
                </c:ext>
              </c:extLst>
            </c:dLbl>
            <c:dLbl>
              <c:idx val="5"/>
              <c:layout>
                <c:manualLayout>
                  <c:xMode val="edge"/>
                  <c:yMode val="edge"/>
                  <c:x val="0.73846264793065552"/>
                  <c:y val="0.2328767123287666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33-40B8-8353-804D10307289}"/>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E33-40B8-8353-804D1030728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2009-4</c:v>
                </c:pt>
                <c:pt idx="1">
                  <c:v>2010-1</c:v>
                </c:pt>
                <c:pt idx="2">
                  <c:v>2010-2</c:v>
                </c:pt>
                <c:pt idx="3">
                  <c:v>2010-3</c:v>
                </c:pt>
                <c:pt idx="4">
                  <c:v>2010-4 күту.</c:v>
                </c:pt>
              </c:strCache>
            </c:strRef>
          </c:cat>
          <c:val>
            <c:numRef>
              <c:f>'1 Бөлім'!$C$33:$G$33</c:f>
              <c:numCache>
                <c:formatCode>0.0</c:formatCode>
                <c:ptCount val="5"/>
                <c:pt idx="0">
                  <c:v>52.935000000000002</c:v>
                </c:pt>
                <c:pt idx="1">
                  <c:v>55.59</c:v>
                </c:pt>
                <c:pt idx="2">
                  <c:v>54.935000000000002</c:v>
                </c:pt>
                <c:pt idx="3">
                  <c:v>59.755000000000003</c:v>
                </c:pt>
                <c:pt idx="4">
                  <c:v>59.35</c:v>
                </c:pt>
              </c:numCache>
            </c:numRef>
          </c:val>
          <c:smooth val="1"/>
          <c:extLst>
            <c:ext xmlns:c16="http://schemas.microsoft.com/office/drawing/2014/chart" uri="{C3380CC4-5D6E-409C-BE32-E72D297353CC}">
              <c16:uniqueId val="{00000007-2E33-40B8-8353-804D10307289}"/>
            </c:ext>
          </c:extLst>
        </c:ser>
        <c:dLbls>
          <c:showLegendKey val="0"/>
          <c:showVal val="0"/>
          <c:showCatName val="0"/>
          <c:showSerName val="0"/>
          <c:showPercent val="0"/>
          <c:showBubbleSize val="0"/>
        </c:dLbls>
        <c:marker val="1"/>
        <c:smooth val="0"/>
        <c:axId val="1755377456"/>
        <c:axId val="1"/>
      </c:lineChart>
      <c:catAx>
        <c:axId val="1755377456"/>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755377456"/>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000000000000466" r="0.75000000000000466"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5.xml"/><Relationship Id="rId13" Type="http://schemas.openxmlformats.org/officeDocument/2006/relationships/chart" Target="../charts/chart20.xml"/><Relationship Id="rId18" Type="http://schemas.openxmlformats.org/officeDocument/2006/relationships/chart" Target="../charts/chart25.xml"/><Relationship Id="rId26" Type="http://schemas.openxmlformats.org/officeDocument/2006/relationships/chart" Target="../charts/chart33.xml"/><Relationship Id="rId3" Type="http://schemas.openxmlformats.org/officeDocument/2006/relationships/chart" Target="../charts/chart10.xml"/><Relationship Id="rId21" Type="http://schemas.openxmlformats.org/officeDocument/2006/relationships/chart" Target="../charts/chart28.xml"/><Relationship Id="rId7" Type="http://schemas.openxmlformats.org/officeDocument/2006/relationships/chart" Target="../charts/chart14.xml"/><Relationship Id="rId12" Type="http://schemas.openxmlformats.org/officeDocument/2006/relationships/chart" Target="../charts/chart19.xml"/><Relationship Id="rId17" Type="http://schemas.openxmlformats.org/officeDocument/2006/relationships/chart" Target="../charts/chart24.xml"/><Relationship Id="rId25" Type="http://schemas.openxmlformats.org/officeDocument/2006/relationships/chart" Target="../charts/chart32.xml"/><Relationship Id="rId2" Type="http://schemas.openxmlformats.org/officeDocument/2006/relationships/chart" Target="../charts/chart9.xml"/><Relationship Id="rId16" Type="http://schemas.openxmlformats.org/officeDocument/2006/relationships/chart" Target="../charts/chart23.xml"/><Relationship Id="rId20" Type="http://schemas.openxmlformats.org/officeDocument/2006/relationships/chart" Target="../charts/chart27.xml"/><Relationship Id="rId29" Type="http://schemas.openxmlformats.org/officeDocument/2006/relationships/chart" Target="../charts/chart36.xml"/><Relationship Id="rId1" Type="http://schemas.openxmlformats.org/officeDocument/2006/relationships/chart" Target="../charts/chart8.xml"/><Relationship Id="rId6" Type="http://schemas.openxmlformats.org/officeDocument/2006/relationships/chart" Target="../charts/chart13.xml"/><Relationship Id="rId11" Type="http://schemas.openxmlformats.org/officeDocument/2006/relationships/chart" Target="../charts/chart18.xml"/><Relationship Id="rId24" Type="http://schemas.openxmlformats.org/officeDocument/2006/relationships/chart" Target="../charts/chart31.xml"/><Relationship Id="rId5" Type="http://schemas.openxmlformats.org/officeDocument/2006/relationships/chart" Target="../charts/chart12.xml"/><Relationship Id="rId15" Type="http://schemas.openxmlformats.org/officeDocument/2006/relationships/chart" Target="../charts/chart22.xml"/><Relationship Id="rId23" Type="http://schemas.openxmlformats.org/officeDocument/2006/relationships/chart" Target="../charts/chart30.xml"/><Relationship Id="rId28" Type="http://schemas.openxmlformats.org/officeDocument/2006/relationships/chart" Target="../charts/chart35.xml"/><Relationship Id="rId10" Type="http://schemas.openxmlformats.org/officeDocument/2006/relationships/chart" Target="../charts/chart17.xml"/><Relationship Id="rId19" Type="http://schemas.openxmlformats.org/officeDocument/2006/relationships/chart" Target="../charts/chart26.xml"/><Relationship Id="rId4" Type="http://schemas.openxmlformats.org/officeDocument/2006/relationships/chart" Target="../charts/chart11.xml"/><Relationship Id="rId9" Type="http://schemas.openxmlformats.org/officeDocument/2006/relationships/chart" Target="../charts/chart16.xml"/><Relationship Id="rId14" Type="http://schemas.openxmlformats.org/officeDocument/2006/relationships/chart" Target="../charts/chart21.xml"/><Relationship Id="rId22" Type="http://schemas.openxmlformats.org/officeDocument/2006/relationships/chart" Target="../charts/chart29.xml"/><Relationship Id="rId27" Type="http://schemas.openxmlformats.org/officeDocument/2006/relationships/chart" Target="../charts/chart3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44.xml"/><Relationship Id="rId13" Type="http://schemas.openxmlformats.org/officeDocument/2006/relationships/chart" Target="../charts/chart49.xml"/><Relationship Id="rId18" Type="http://schemas.openxmlformats.org/officeDocument/2006/relationships/chart" Target="../charts/chart54.xml"/><Relationship Id="rId3" Type="http://schemas.openxmlformats.org/officeDocument/2006/relationships/chart" Target="../charts/chart39.xml"/><Relationship Id="rId21" Type="http://schemas.openxmlformats.org/officeDocument/2006/relationships/chart" Target="../charts/chart57.xml"/><Relationship Id="rId7" Type="http://schemas.openxmlformats.org/officeDocument/2006/relationships/chart" Target="../charts/chart43.xml"/><Relationship Id="rId12" Type="http://schemas.openxmlformats.org/officeDocument/2006/relationships/chart" Target="../charts/chart48.xml"/><Relationship Id="rId17" Type="http://schemas.openxmlformats.org/officeDocument/2006/relationships/chart" Target="../charts/chart53.xml"/><Relationship Id="rId2" Type="http://schemas.openxmlformats.org/officeDocument/2006/relationships/chart" Target="../charts/chart38.xml"/><Relationship Id="rId16" Type="http://schemas.openxmlformats.org/officeDocument/2006/relationships/chart" Target="../charts/chart52.xml"/><Relationship Id="rId20" Type="http://schemas.openxmlformats.org/officeDocument/2006/relationships/chart" Target="../charts/chart56.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24" Type="http://schemas.openxmlformats.org/officeDocument/2006/relationships/chart" Target="../charts/chart60.xml"/><Relationship Id="rId5" Type="http://schemas.openxmlformats.org/officeDocument/2006/relationships/chart" Target="../charts/chart41.xml"/><Relationship Id="rId15" Type="http://schemas.openxmlformats.org/officeDocument/2006/relationships/chart" Target="../charts/chart51.xml"/><Relationship Id="rId23" Type="http://schemas.openxmlformats.org/officeDocument/2006/relationships/chart" Target="../charts/chart59.xml"/><Relationship Id="rId10" Type="http://schemas.openxmlformats.org/officeDocument/2006/relationships/chart" Target="../charts/chart46.xml"/><Relationship Id="rId19" Type="http://schemas.openxmlformats.org/officeDocument/2006/relationships/chart" Target="../charts/chart55.xml"/><Relationship Id="rId4" Type="http://schemas.openxmlformats.org/officeDocument/2006/relationships/chart" Target="../charts/chart40.xml"/><Relationship Id="rId9" Type="http://schemas.openxmlformats.org/officeDocument/2006/relationships/chart" Target="../charts/chart45.xml"/><Relationship Id="rId14" Type="http://schemas.openxmlformats.org/officeDocument/2006/relationships/chart" Target="../charts/chart50.xml"/><Relationship Id="rId22" Type="http://schemas.openxmlformats.org/officeDocument/2006/relationships/chart" Target="../charts/chart58.xml"/></Relationships>
</file>

<file path=xl/drawings/drawing1.xml><?xml version="1.0" encoding="utf-8"?>
<xdr:wsDr xmlns:xdr="http://schemas.openxmlformats.org/drawingml/2006/spreadsheetDrawing" xmlns:a="http://schemas.openxmlformats.org/drawingml/2006/main">
  <xdr:twoCellAnchor>
    <xdr:from>
      <xdr:col>4</xdr:col>
      <xdr:colOff>0</xdr:colOff>
      <xdr:row>27</xdr:row>
      <xdr:rowOff>0</xdr:rowOff>
    </xdr:from>
    <xdr:to>
      <xdr:col>7</xdr:col>
      <xdr:colOff>0</xdr:colOff>
      <xdr:row>27</xdr:row>
      <xdr:rowOff>0</xdr:rowOff>
    </xdr:to>
    <xdr:graphicFrame macro="">
      <xdr:nvGraphicFramePr>
        <xdr:cNvPr id="2141" name="Chart 1">
          <a:extLst>
            <a:ext uri="{FF2B5EF4-FFF2-40B4-BE49-F238E27FC236}">
              <a16:creationId xmlns:a16="http://schemas.microsoft.com/office/drawing/2014/main" id="{E357A707-C058-471E-9051-A04557081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2142" name="Chart 6">
          <a:extLst>
            <a:ext uri="{FF2B5EF4-FFF2-40B4-BE49-F238E27FC236}">
              <a16:creationId xmlns:a16="http://schemas.microsoft.com/office/drawing/2014/main" id="{312EDAC7-75D9-4260-99F4-A3FF73F59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2143" name="Chart 1">
          <a:extLst>
            <a:ext uri="{FF2B5EF4-FFF2-40B4-BE49-F238E27FC236}">
              <a16:creationId xmlns:a16="http://schemas.microsoft.com/office/drawing/2014/main" id="{E76A52DA-7620-40A7-A281-1ED8497529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27</xdr:row>
      <xdr:rowOff>0</xdr:rowOff>
    </xdr:from>
    <xdr:to>
      <xdr:col>7</xdr:col>
      <xdr:colOff>0</xdr:colOff>
      <xdr:row>27</xdr:row>
      <xdr:rowOff>0</xdr:rowOff>
    </xdr:to>
    <xdr:graphicFrame macro="">
      <xdr:nvGraphicFramePr>
        <xdr:cNvPr id="2144" name="Chart 1">
          <a:extLst>
            <a:ext uri="{FF2B5EF4-FFF2-40B4-BE49-F238E27FC236}">
              <a16:creationId xmlns:a16="http://schemas.microsoft.com/office/drawing/2014/main" id="{B0C7E66D-C356-4C09-9447-FD79EFE77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41</xdr:row>
      <xdr:rowOff>0</xdr:rowOff>
    </xdr:from>
    <xdr:to>
      <xdr:col>10</xdr:col>
      <xdr:colOff>0</xdr:colOff>
      <xdr:row>41</xdr:row>
      <xdr:rowOff>0</xdr:rowOff>
    </xdr:to>
    <xdr:graphicFrame macro="">
      <xdr:nvGraphicFramePr>
        <xdr:cNvPr id="7238" name="Chart 1">
          <a:extLst>
            <a:ext uri="{FF2B5EF4-FFF2-40B4-BE49-F238E27FC236}">
              <a16:creationId xmlns:a16="http://schemas.microsoft.com/office/drawing/2014/main" id="{FD98783B-8A2B-4FB0-A778-4F096064B8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7239" name="Chart 2">
          <a:extLst>
            <a:ext uri="{FF2B5EF4-FFF2-40B4-BE49-F238E27FC236}">
              <a16:creationId xmlns:a16="http://schemas.microsoft.com/office/drawing/2014/main" id="{3CE9538E-9731-45BF-AA20-CF4B40827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7240" name="Chart 3">
          <a:extLst>
            <a:ext uri="{FF2B5EF4-FFF2-40B4-BE49-F238E27FC236}">
              <a16:creationId xmlns:a16="http://schemas.microsoft.com/office/drawing/2014/main" id="{737575C1-81EF-4ADC-805D-DAFE7EA144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9</xdr:row>
      <xdr:rowOff>7620</xdr:rowOff>
    </xdr:from>
    <xdr:to>
      <xdr:col>6</xdr:col>
      <xdr:colOff>579120</xdr:colOff>
      <xdr:row>20</xdr:row>
      <xdr:rowOff>114300</xdr:rowOff>
    </xdr:to>
    <xdr:graphicFrame macro="">
      <xdr:nvGraphicFramePr>
        <xdr:cNvPr id="1715" name="Chart 1">
          <a:extLst>
            <a:ext uri="{FF2B5EF4-FFF2-40B4-BE49-F238E27FC236}">
              <a16:creationId xmlns:a16="http://schemas.microsoft.com/office/drawing/2014/main" id="{F55AD175-39DB-4EF7-8042-AB38E43E5D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xdr:colOff>
      <xdr:row>33</xdr:row>
      <xdr:rowOff>0</xdr:rowOff>
    </xdr:from>
    <xdr:to>
      <xdr:col>6</xdr:col>
      <xdr:colOff>571500</xdr:colOff>
      <xdr:row>39</xdr:row>
      <xdr:rowOff>137160</xdr:rowOff>
    </xdr:to>
    <xdr:graphicFrame macro="">
      <xdr:nvGraphicFramePr>
        <xdr:cNvPr id="1716" name="Chart 2">
          <a:extLst>
            <a:ext uri="{FF2B5EF4-FFF2-40B4-BE49-F238E27FC236}">
              <a16:creationId xmlns:a16="http://schemas.microsoft.com/office/drawing/2014/main" id="{15FE75CD-D0A0-4703-A00A-31B16DB17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15240</xdr:colOff>
      <xdr:row>51</xdr:row>
      <xdr:rowOff>0</xdr:rowOff>
    </xdr:from>
    <xdr:to>
      <xdr:col>6</xdr:col>
      <xdr:colOff>571500</xdr:colOff>
      <xdr:row>56</xdr:row>
      <xdr:rowOff>289560</xdr:rowOff>
    </xdr:to>
    <xdr:graphicFrame macro="">
      <xdr:nvGraphicFramePr>
        <xdr:cNvPr id="1717" name="Chart 3">
          <a:extLst>
            <a:ext uri="{FF2B5EF4-FFF2-40B4-BE49-F238E27FC236}">
              <a16:creationId xmlns:a16="http://schemas.microsoft.com/office/drawing/2014/main" id="{4F4612B2-4370-4C71-B3AD-D072E666A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9</xdr:row>
      <xdr:rowOff>7620</xdr:rowOff>
    </xdr:from>
    <xdr:to>
      <xdr:col>13</xdr:col>
      <xdr:colOff>464820</xdr:colOff>
      <xdr:row>20</xdr:row>
      <xdr:rowOff>114300</xdr:rowOff>
    </xdr:to>
    <xdr:graphicFrame macro="">
      <xdr:nvGraphicFramePr>
        <xdr:cNvPr id="1718" name="Chart 4">
          <a:extLst>
            <a:ext uri="{FF2B5EF4-FFF2-40B4-BE49-F238E27FC236}">
              <a16:creationId xmlns:a16="http://schemas.microsoft.com/office/drawing/2014/main" id="{FC48EBF7-BDB1-4BD2-BF3B-964BB0E864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15240</xdr:colOff>
      <xdr:row>33</xdr:row>
      <xdr:rowOff>7620</xdr:rowOff>
    </xdr:from>
    <xdr:to>
      <xdr:col>13</xdr:col>
      <xdr:colOff>464820</xdr:colOff>
      <xdr:row>39</xdr:row>
      <xdr:rowOff>137160</xdr:rowOff>
    </xdr:to>
    <xdr:graphicFrame macro="">
      <xdr:nvGraphicFramePr>
        <xdr:cNvPr id="1719" name="Chart 5">
          <a:extLst>
            <a:ext uri="{FF2B5EF4-FFF2-40B4-BE49-F238E27FC236}">
              <a16:creationId xmlns:a16="http://schemas.microsoft.com/office/drawing/2014/main" id="{6BD4FEA7-F717-4297-A208-B2BC59657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15240</xdr:colOff>
      <xdr:row>51</xdr:row>
      <xdr:rowOff>7620</xdr:rowOff>
    </xdr:from>
    <xdr:to>
      <xdr:col>13</xdr:col>
      <xdr:colOff>464820</xdr:colOff>
      <xdr:row>56</xdr:row>
      <xdr:rowOff>289560</xdr:rowOff>
    </xdr:to>
    <xdr:graphicFrame macro="">
      <xdr:nvGraphicFramePr>
        <xdr:cNvPr id="1720" name="Chart 6">
          <a:extLst>
            <a:ext uri="{FF2B5EF4-FFF2-40B4-BE49-F238E27FC236}">
              <a16:creationId xmlns:a16="http://schemas.microsoft.com/office/drawing/2014/main" id="{10270B1D-F9EC-45CE-964B-3AE0BCD7B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15240</xdr:colOff>
      <xdr:row>9</xdr:row>
      <xdr:rowOff>7620</xdr:rowOff>
    </xdr:from>
    <xdr:to>
      <xdr:col>20</xdr:col>
      <xdr:colOff>472440</xdr:colOff>
      <xdr:row>20</xdr:row>
      <xdr:rowOff>114300</xdr:rowOff>
    </xdr:to>
    <xdr:graphicFrame macro="">
      <xdr:nvGraphicFramePr>
        <xdr:cNvPr id="1721" name="Chart 7">
          <a:extLst>
            <a:ext uri="{FF2B5EF4-FFF2-40B4-BE49-F238E27FC236}">
              <a16:creationId xmlns:a16="http://schemas.microsoft.com/office/drawing/2014/main" id="{F8B340E9-A31E-41AF-A457-93B7FF7F7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15240</xdr:colOff>
      <xdr:row>33</xdr:row>
      <xdr:rowOff>7620</xdr:rowOff>
    </xdr:from>
    <xdr:to>
      <xdr:col>20</xdr:col>
      <xdr:colOff>472440</xdr:colOff>
      <xdr:row>39</xdr:row>
      <xdr:rowOff>137160</xdr:rowOff>
    </xdr:to>
    <xdr:graphicFrame macro="">
      <xdr:nvGraphicFramePr>
        <xdr:cNvPr id="1722" name="Chart 8">
          <a:extLst>
            <a:ext uri="{FF2B5EF4-FFF2-40B4-BE49-F238E27FC236}">
              <a16:creationId xmlns:a16="http://schemas.microsoft.com/office/drawing/2014/main" id="{3CC0DEF9-7F08-4578-9400-F2E94A77AA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15240</xdr:colOff>
      <xdr:row>51</xdr:row>
      <xdr:rowOff>7620</xdr:rowOff>
    </xdr:from>
    <xdr:to>
      <xdr:col>20</xdr:col>
      <xdr:colOff>457200</xdr:colOff>
      <xdr:row>56</xdr:row>
      <xdr:rowOff>297180</xdr:rowOff>
    </xdr:to>
    <xdr:graphicFrame macro="">
      <xdr:nvGraphicFramePr>
        <xdr:cNvPr id="1723" name="Chart 9">
          <a:extLst>
            <a:ext uri="{FF2B5EF4-FFF2-40B4-BE49-F238E27FC236}">
              <a16:creationId xmlns:a16="http://schemas.microsoft.com/office/drawing/2014/main" id="{96981059-6FA8-4108-A523-7E36A38C0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63</xdr:row>
      <xdr:rowOff>7620</xdr:rowOff>
    </xdr:from>
    <xdr:to>
      <xdr:col>6</xdr:col>
      <xdr:colOff>571500</xdr:colOff>
      <xdr:row>70</xdr:row>
      <xdr:rowOff>60960</xdr:rowOff>
    </xdr:to>
    <xdr:graphicFrame macro="">
      <xdr:nvGraphicFramePr>
        <xdr:cNvPr id="1724" name="Chart 10">
          <a:extLst>
            <a:ext uri="{FF2B5EF4-FFF2-40B4-BE49-F238E27FC236}">
              <a16:creationId xmlns:a16="http://schemas.microsoft.com/office/drawing/2014/main" id="{00B3FB62-59F5-434B-B063-70641DF2EE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70</xdr:row>
      <xdr:rowOff>60960</xdr:rowOff>
    </xdr:from>
    <xdr:to>
      <xdr:col>6</xdr:col>
      <xdr:colOff>571500</xdr:colOff>
      <xdr:row>80</xdr:row>
      <xdr:rowOff>45720</xdr:rowOff>
    </xdr:to>
    <xdr:graphicFrame macro="">
      <xdr:nvGraphicFramePr>
        <xdr:cNvPr id="1725" name="Chart 11">
          <a:extLst>
            <a:ext uri="{FF2B5EF4-FFF2-40B4-BE49-F238E27FC236}">
              <a16:creationId xmlns:a16="http://schemas.microsoft.com/office/drawing/2014/main" id="{D169E42D-8DF1-4285-B330-B70C8FF3EC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63</xdr:row>
      <xdr:rowOff>7620</xdr:rowOff>
    </xdr:from>
    <xdr:to>
      <xdr:col>13</xdr:col>
      <xdr:colOff>464820</xdr:colOff>
      <xdr:row>70</xdr:row>
      <xdr:rowOff>45720</xdr:rowOff>
    </xdr:to>
    <xdr:graphicFrame macro="">
      <xdr:nvGraphicFramePr>
        <xdr:cNvPr id="1726" name="Chart 16">
          <a:extLst>
            <a:ext uri="{FF2B5EF4-FFF2-40B4-BE49-F238E27FC236}">
              <a16:creationId xmlns:a16="http://schemas.microsoft.com/office/drawing/2014/main" id="{A356C0A7-2A5C-4CD2-BAF8-5DE1F021D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15240</xdr:colOff>
      <xdr:row>70</xdr:row>
      <xdr:rowOff>60960</xdr:rowOff>
    </xdr:from>
    <xdr:to>
      <xdr:col>13</xdr:col>
      <xdr:colOff>464820</xdr:colOff>
      <xdr:row>80</xdr:row>
      <xdr:rowOff>53340</xdr:rowOff>
    </xdr:to>
    <xdr:graphicFrame macro="">
      <xdr:nvGraphicFramePr>
        <xdr:cNvPr id="1727" name="Chart 17">
          <a:extLst>
            <a:ext uri="{FF2B5EF4-FFF2-40B4-BE49-F238E27FC236}">
              <a16:creationId xmlns:a16="http://schemas.microsoft.com/office/drawing/2014/main" id="{E83E88CD-EAA6-453A-AA81-15BA7B4DB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15240</xdr:colOff>
      <xdr:row>63</xdr:row>
      <xdr:rowOff>7620</xdr:rowOff>
    </xdr:from>
    <xdr:to>
      <xdr:col>20</xdr:col>
      <xdr:colOff>472440</xdr:colOff>
      <xdr:row>70</xdr:row>
      <xdr:rowOff>45720</xdr:rowOff>
    </xdr:to>
    <xdr:graphicFrame macro="">
      <xdr:nvGraphicFramePr>
        <xdr:cNvPr id="1728" name="Chart 19">
          <a:extLst>
            <a:ext uri="{FF2B5EF4-FFF2-40B4-BE49-F238E27FC236}">
              <a16:creationId xmlns:a16="http://schemas.microsoft.com/office/drawing/2014/main" id="{063C482D-1F9B-493C-B58D-1359610B7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15240</xdr:colOff>
      <xdr:row>70</xdr:row>
      <xdr:rowOff>60960</xdr:rowOff>
    </xdr:from>
    <xdr:to>
      <xdr:col>20</xdr:col>
      <xdr:colOff>457200</xdr:colOff>
      <xdr:row>80</xdr:row>
      <xdr:rowOff>53340</xdr:rowOff>
    </xdr:to>
    <xdr:graphicFrame macro="">
      <xdr:nvGraphicFramePr>
        <xdr:cNvPr id="1729" name="Chart 20">
          <a:extLst>
            <a:ext uri="{FF2B5EF4-FFF2-40B4-BE49-F238E27FC236}">
              <a16:creationId xmlns:a16="http://schemas.microsoft.com/office/drawing/2014/main" id="{CD504504-7F57-437E-A222-AC823178D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0</xdr:colOff>
      <xdr:row>9</xdr:row>
      <xdr:rowOff>0</xdr:rowOff>
    </xdr:from>
    <xdr:to>
      <xdr:col>27</xdr:col>
      <xdr:colOff>472440</xdr:colOff>
      <xdr:row>20</xdr:row>
      <xdr:rowOff>114300</xdr:rowOff>
    </xdr:to>
    <xdr:graphicFrame macro="">
      <xdr:nvGraphicFramePr>
        <xdr:cNvPr id="1730" name="Chart 21">
          <a:extLst>
            <a:ext uri="{FF2B5EF4-FFF2-40B4-BE49-F238E27FC236}">
              <a16:creationId xmlns:a16="http://schemas.microsoft.com/office/drawing/2014/main" id="{57540D0B-3CE4-4EA8-86E8-8EA94562D5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0</xdr:colOff>
      <xdr:row>33</xdr:row>
      <xdr:rowOff>7620</xdr:rowOff>
    </xdr:from>
    <xdr:to>
      <xdr:col>27</xdr:col>
      <xdr:colOff>457200</xdr:colOff>
      <xdr:row>39</xdr:row>
      <xdr:rowOff>137160</xdr:rowOff>
    </xdr:to>
    <xdr:graphicFrame macro="">
      <xdr:nvGraphicFramePr>
        <xdr:cNvPr id="1731" name="Chart 22">
          <a:extLst>
            <a:ext uri="{FF2B5EF4-FFF2-40B4-BE49-F238E27FC236}">
              <a16:creationId xmlns:a16="http://schemas.microsoft.com/office/drawing/2014/main" id="{A6F02FA0-E753-4300-A8F6-82B0ABC93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22</xdr:col>
      <xdr:colOff>0</xdr:colOff>
      <xdr:row>51</xdr:row>
      <xdr:rowOff>7620</xdr:rowOff>
    </xdr:from>
    <xdr:to>
      <xdr:col>27</xdr:col>
      <xdr:colOff>457200</xdr:colOff>
      <xdr:row>56</xdr:row>
      <xdr:rowOff>297180</xdr:rowOff>
    </xdr:to>
    <xdr:graphicFrame macro="">
      <xdr:nvGraphicFramePr>
        <xdr:cNvPr id="1732" name="Chart 23">
          <a:extLst>
            <a:ext uri="{FF2B5EF4-FFF2-40B4-BE49-F238E27FC236}">
              <a16:creationId xmlns:a16="http://schemas.microsoft.com/office/drawing/2014/main" id="{E9338DE5-A0DF-4AD1-BD8D-8AC02E47B7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15240</xdr:colOff>
      <xdr:row>63</xdr:row>
      <xdr:rowOff>0</xdr:rowOff>
    </xdr:from>
    <xdr:to>
      <xdr:col>27</xdr:col>
      <xdr:colOff>472440</xdr:colOff>
      <xdr:row>70</xdr:row>
      <xdr:rowOff>45720</xdr:rowOff>
    </xdr:to>
    <xdr:graphicFrame macro="">
      <xdr:nvGraphicFramePr>
        <xdr:cNvPr id="1733" name="Chart 24">
          <a:extLst>
            <a:ext uri="{FF2B5EF4-FFF2-40B4-BE49-F238E27FC236}">
              <a16:creationId xmlns:a16="http://schemas.microsoft.com/office/drawing/2014/main" id="{17D25977-C604-491C-B332-09BA1223E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22</xdr:col>
      <xdr:colOff>15240</xdr:colOff>
      <xdr:row>70</xdr:row>
      <xdr:rowOff>60960</xdr:rowOff>
    </xdr:from>
    <xdr:to>
      <xdr:col>27</xdr:col>
      <xdr:colOff>472440</xdr:colOff>
      <xdr:row>80</xdr:row>
      <xdr:rowOff>53340</xdr:rowOff>
    </xdr:to>
    <xdr:graphicFrame macro="">
      <xdr:nvGraphicFramePr>
        <xdr:cNvPr id="1734" name="Chart 25">
          <a:extLst>
            <a:ext uri="{FF2B5EF4-FFF2-40B4-BE49-F238E27FC236}">
              <a16:creationId xmlns:a16="http://schemas.microsoft.com/office/drawing/2014/main" id="{26197B47-9227-4907-A612-718769E068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29</xdr:col>
      <xdr:colOff>0</xdr:colOff>
      <xdr:row>9</xdr:row>
      <xdr:rowOff>7620</xdr:rowOff>
    </xdr:from>
    <xdr:to>
      <xdr:col>34</xdr:col>
      <xdr:colOff>457200</xdr:colOff>
      <xdr:row>20</xdr:row>
      <xdr:rowOff>114300</xdr:rowOff>
    </xdr:to>
    <xdr:graphicFrame macro="">
      <xdr:nvGraphicFramePr>
        <xdr:cNvPr id="1735" name="Chart 26">
          <a:extLst>
            <a:ext uri="{FF2B5EF4-FFF2-40B4-BE49-F238E27FC236}">
              <a16:creationId xmlns:a16="http://schemas.microsoft.com/office/drawing/2014/main" id="{2F425AD7-F8C7-4425-96B2-D1A969A23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29</xdr:col>
      <xdr:colOff>0</xdr:colOff>
      <xdr:row>33</xdr:row>
      <xdr:rowOff>0</xdr:rowOff>
    </xdr:from>
    <xdr:to>
      <xdr:col>34</xdr:col>
      <xdr:colOff>457200</xdr:colOff>
      <xdr:row>39</xdr:row>
      <xdr:rowOff>137160</xdr:rowOff>
    </xdr:to>
    <xdr:graphicFrame macro="">
      <xdr:nvGraphicFramePr>
        <xdr:cNvPr id="1736" name="Chart 27">
          <a:extLst>
            <a:ext uri="{FF2B5EF4-FFF2-40B4-BE49-F238E27FC236}">
              <a16:creationId xmlns:a16="http://schemas.microsoft.com/office/drawing/2014/main" id="{A0DAE0CA-C4EC-4002-92C0-991695BF0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15240</xdr:colOff>
      <xdr:row>63</xdr:row>
      <xdr:rowOff>0</xdr:rowOff>
    </xdr:from>
    <xdr:to>
      <xdr:col>34</xdr:col>
      <xdr:colOff>457200</xdr:colOff>
      <xdr:row>70</xdr:row>
      <xdr:rowOff>45720</xdr:rowOff>
    </xdr:to>
    <xdr:graphicFrame macro="">
      <xdr:nvGraphicFramePr>
        <xdr:cNvPr id="1737" name="Chart 29">
          <a:extLst>
            <a:ext uri="{FF2B5EF4-FFF2-40B4-BE49-F238E27FC236}">
              <a16:creationId xmlns:a16="http://schemas.microsoft.com/office/drawing/2014/main" id="{A864E650-0C18-45BA-9D3E-DE465FA68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29</xdr:col>
      <xdr:colOff>15240</xdr:colOff>
      <xdr:row>70</xdr:row>
      <xdr:rowOff>60960</xdr:rowOff>
    </xdr:from>
    <xdr:to>
      <xdr:col>34</xdr:col>
      <xdr:colOff>457200</xdr:colOff>
      <xdr:row>80</xdr:row>
      <xdr:rowOff>53340</xdr:rowOff>
    </xdr:to>
    <xdr:graphicFrame macro="">
      <xdr:nvGraphicFramePr>
        <xdr:cNvPr id="1738" name="Chart 30">
          <a:extLst>
            <a:ext uri="{FF2B5EF4-FFF2-40B4-BE49-F238E27FC236}">
              <a16:creationId xmlns:a16="http://schemas.microsoft.com/office/drawing/2014/main" id="{E2579CE2-8812-41A3-A843-45B899301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36</xdr:col>
      <xdr:colOff>0</xdr:colOff>
      <xdr:row>9</xdr:row>
      <xdr:rowOff>7620</xdr:rowOff>
    </xdr:from>
    <xdr:to>
      <xdr:col>41</xdr:col>
      <xdr:colOff>457200</xdr:colOff>
      <xdr:row>20</xdr:row>
      <xdr:rowOff>114300</xdr:rowOff>
    </xdr:to>
    <xdr:graphicFrame macro="">
      <xdr:nvGraphicFramePr>
        <xdr:cNvPr id="1739" name="Chart 31">
          <a:extLst>
            <a:ext uri="{FF2B5EF4-FFF2-40B4-BE49-F238E27FC236}">
              <a16:creationId xmlns:a16="http://schemas.microsoft.com/office/drawing/2014/main" id="{8455ECB3-45DD-43C5-9E0E-0375EF7B91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36</xdr:col>
      <xdr:colOff>15240</xdr:colOff>
      <xdr:row>33</xdr:row>
      <xdr:rowOff>0</xdr:rowOff>
    </xdr:from>
    <xdr:to>
      <xdr:col>41</xdr:col>
      <xdr:colOff>457200</xdr:colOff>
      <xdr:row>39</xdr:row>
      <xdr:rowOff>137160</xdr:rowOff>
    </xdr:to>
    <xdr:graphicFrame macro="">
      <xdr:nvGraphicFramePr>
        <xdr:cNvPr id="1740" name="Chart 32">
          <a:extLst>
            <a:ext uri="{FF2B5EF4-FFF2-40B4-BE49-F238E27FC236}">
              <a16:creationId xmlns:a16="http://schemas.microsoft.com/office/drawing/2014/main" id="{CF5D7E4D-1ACF-4C17-98FF-C1FFF778F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36</xdr:col>
      <xdr:colOff>0</xdr:colOff>
      <xdr:row>51</xdr:row>
      <xdr:rowOff>7620</xdr:rowOff>
    </xdr:from>
    <xdr:to>
      <xdr:col>41</xdr:col>
      <xdr:colOff>472440</xdr:colOff>
      <xdr:row>57</xdr:row>
      <xdr:rowOff>38100</xdr:rowOff>
    </xdr:to>
    <xdr:graphicFrame macro="">
      <xdr:nvGraphicFramePr>
        <xdr:cNvPr id="1741" name="Chart 33">
          <a:extLst>
            <a:ext uri="{FF2B5EF4-FFF2-40B4-BE49-F238E27FC236}">
              <a16:creationId xmlns:a16="http://schemas.microsoft.com/office/drawing/2014/main" id="{8C958CC3-0294-492A-A6B6-B0BE36DD4E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36</xdr:col>
      <xdr:colOff>15240</xdr:colOff>
      <xdr:row>63</xdr:row>
      <xdr:rowOff>0</xdr:rowOff>
    </xdr:from>
    <xdr:to>
      <xdr:col>41</xdr:col>
      <xdr:colOff>472440</xdr:colOff>
      <xdr:row>70</xdr:row>
      <xdr:rowOff>60960</xdr:rowOff>
    </xdr:to>
    <xdr:graphicFrame macro="">
      <xdr:nvGraphicFramePr>
        <xdr:cNvPr id="1742" name="Chart 34">
          <a:extLst>
            <a:ext uri="{FF2B5EF4-FFF2-40B4-BE49-F238E27FC236}">
              <a16:creationId xmlns:a16="http://schemas.microsoft.com/office/drawing/2014/main" id="{F5D6B92B-BDB6-4677-9F41-E39EEF2E4F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15240</xdr:colOff>
      <xdr:row>70</xdr:row>
      <xdr:rowOff>60960</xdr:rowOff>
    </xdr:from>
    <xdr:to>
      <xdr:col>41</xdr:col>
      <xdr:colOff>457200</xdr:colOff>
      <xdr:row>80</xdr:row>
      <xdr:rowOff>53340</xdr:rowOff>
    </xdr:to>
    <xdr:graphicFrame macro="">
      <xdr:nvGraphicFramePr>
        <xdr:cNvPr id="1743" name="Chart 35">
          <a:extLst>
            <a:ext uri="{FF2B5EF4-FFF2-40B4-BE49-F238E27FC236}">
              <a16:creationId xmlns:a16="http://schemas.microsoft.com/office/drawing/2014/main" id="{561BD52A-1FA8-47BA-96D5-24EEE2960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126</xdr:row>
      <xdr:rowOff>137160</xdr:rowOff>
    </xdr:from>
    <xdr:to>
      <xdr:col>11</xdr:col>
      <xdr:colOff>0</xdr:colOff>
      <xdr:row>128</xdr:row>
      <xdr:rowOff>38100</xdr:rowOff>
    </xdr:to>
    <xdr:sp macro="" textlink="">
      <xdr:nvSpPr>
        <xdr:cNvPr id="1744" name="Line 37">
          <a:extLst>
            <a:ext uri="{FF2B5EF4-FFF2-40B4-BE49-F238E27FC236}">
              <a16:creationId xmlns:a16="http://schemas.microsoft.com/office/drawing/2014/main" id="{7A34C760-B778-4849-8B70-AB2EC696FD1B}"/>
            </a:ext>
          </a:extLst>
        </xdr:cNvPr>
        <xdr:cNvSpPr>
          <a:spLocks noChangeShapeType="1"/>
        </xdr:cNvSpPr>
      </xdr:nvSpPr>
      <xdr:spPr bwMode="auto">
        <a:xfrm flipH="1">
          <a:off x="7627620" y="21976080"/>
          <a:ext cx="0" cy="2362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c:userShapes xmlns:c="http://schemas.openxmlformats.org/drawingml/2006/chart">
  <cdr:relSizeAnchor xmlns:cdr="http://schemas.openxmlformats.org/drawingml/2006/chartDrawing">
    <cdr:from>
      <cdr:x>0.38683</cdr:x>
      <cdr:y>0.3232</cdr:y>
    </cdr:from>
    <cdr:to>
      <cdr:x>0.40257</cdr:x>
      <cdr:y>0.34183</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0</xdr:colOff>
      <xdr:row>5</xdr:row>
      <xdr:rowOff>7620</xdr:rowOff>
    </xdr:from>
    <xdr:to>
      <xdr:col>6</xdr:col>
      <xdr:colOff>434340</xdr:colOff>
      <xdr:row>18</xdr:row>
      <xdr:rowOff>182880</xdr:rowOff>
    </xdr:to>
    <xdr:graphicFrame macro="">
      <xdr:nvGraphicFramePr>
        <xdr:cNvPr id="41513" name="Chart 10">
          <a:extLst>
            <a:ext uri="{FF2B5EF4-FFF2-40B4-BE49-F238E27FC236}">
              <a16:creationId xmlns:a16="http://schemas.microsoft.com/office/drawing/2014/main" id="{42FD19D2-1424-49E8-84D1-5CE42655F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30</xdr:row>
      <xdr:rowOff>7620</xdr:rowOff>
    </xdr:from>
    <xdr:to>
      <xdr:col>6</xdr:col>
      <xdr:colOff>441960</xdr:colOff>
      <xdr:row>48</xdr:row>
      <xdr:rowOff>114300</xdr:rowOff>
    </xdr:to>
    <xdr:graphicFrame macro="">
      <xdr:nvGraphicFramePr>
        <xdr:cNvPr id="41514" name="Chart 23">
          <a:extLst>
            <a:ext uri="{FF2B5EF4-FFF2-40B4-BE49-F238E27FC236}">
              <a16:creationId xmlns:a16="http://schemas.microsoft.com/office/drawing/2014/main" id="{AADA885E-3B9A-4C0D-8396-190EAFA10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xdr:colOff>
      <xdr:row>60</xdr:row>
      <xdr:rowOff>7620</xdr:rowOff>
    </xdr:from>
    <xdr:to>
      <xdr:col>6</xdr:col>
      <xdr:colOff>434340</xdr:colOff>
      <xdr:row>77</xdr:row>
      <xdr:rowOff>83820</xdr:rowOff>
    </xdr:to>
    <xdr:graphicFrame macro="">
      <xdr:nvGraphicFramePr>
        <xdr:cNvPr id="41515" name="Chart 24">
          <a:extLst>
            <a:ext uri="{FF2B5EF4-FFF2-40B4-BE49-F238E27FC236}">
              <a16:creationId xmlns:a16="http://schemas.microsoft.com/office/drawing/2014/main" id="{711BB9D1-828C-4749-830C-B021D8EFF6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7620</xdr:colOff>
      <xdr:row>89</xdr:row>
      <xdr:rowOff>7620</xdr:rowOff>
    </xdr:from>
    <xdr:to>
      <xdr:col>6</xdr:col>
      <xdr:colOff>441960</xdr:colOff>
      <xdr:row>109</xdr:row>
      <xdr:rowOff>114300</xdr:rowOff>
    </xdr:to>
    <xdr:graphicFrame macro="">
      <xdr:nvGraphicFramePr>
        <xdr:cNvPr id="41516" name="Chart 25">
          <a:extLst>
            <a:ext uri="{FF2B5EF4-FFF2-40B4-BE49-F238E27FC236}">
              <a16:creationId xmlns:a16="http://schemas.microsoft.com/office/drawing/2014/main" id="{B1C62483-0AB0-45F6-A035-043E80189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xdr:row>
      <xdr:rowOff>7620</xdr:rowOff>
    </xdr:from>
    <xdr:to>
      <xdr:col>13</xdr:col>
      <xdr:colOff>914400</xdr:colOff>
      <xdr:row>18</xdr:row>
      <xdr:rowOff>182880</xdr:rowOff>
    </xdr:to>
    <xdr:graphicFrame macro="">
      <xdr:nvGraphicFramePr>
        <xdr:cNvPr id="41517" name="Chart 26">
          <a:extLst>
            <a:ext uri="{FF2B5EF4-FFF2-40B4-BE49-F238E27FC236}">
              <a16:creationId xmlns:a16="http://schemas.microsoft.com/office/drawing/2014/main" id="{59A123A3-1CC5-496B-9F0A-95C61D812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30</xdr:row>
      <xdr:rowOff>7620</xdr:rowOff>
    </xdr:from>
    <xdr:to>
      <xdr:col>13</xdr:col>
      <xdr:colOff>914400</xdr:colOff>
      <xdr:row>48</xdr:row>
      <xdr:rowOff>114300</xdr:rowOff>
    </xdr:to>
    <xdr:graphicFrame macro="">
      <xdr:nvGraphicFramePr>
        <xdr:cNvPr id="41518" name="Chart 27">
          <a:extLst>
            <a:ext uri="{FF2B5EF4-FFF2-40B4-BE49-F238E27FC236}">
              <a16:creationId xmlns:a16="http://schemas.microsoft.com/office/drawing/2014/main" id="{B4192085-FAEF-4806-9291-DF13BF3FB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7620</xdr:colOff>
      <xdr:row>89</xdr:row>
      <xdr:rowOff>7620</xdr:rowOff>
    </xdr:from>
    <xdr:to>
      <xdr:col>13</xdr:col>
      <xdr:colOff>914400</xdr:colOff>
      <xdr:row>109</xdr:row>
      <xdr:rowOff>121920</xdr:rowOff>
    </xdr:to>
    <xdr:graphicFrame macro="">
      <xdr:nvGraphicFramePr>
        <xdr:cNvPr id="41519" name="Chart 29">
          <a:extLst>
            <a:ext uri="{FF2B5EF4-FFF2-40B4-BE49-F238E27FC236}">
              <a16:creationId xmlns:a16="http://schemas.microsoft.com/office/drawing/2014/main" id="{C0FA16FB-A25E-409F-8622-0375A2549F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0</xdr:colOff>
      <xdr:row>5</xdr:row>
      <xdr:rowOff>7620</xdr:rowOff>
    </xdr:from>
    <xdr:to>
      <xdr:col>20</xdr:col>
      <xdr:colOff>624840</xdr:colOff>
      <xdr:row>18</xdr:row>
      <xdr:rowOff>182880</xdr:rowOff>
    </xdr:to>
    <xdr:graphicFrame macro="">
      <xdr:nvGraphicFramePr>
        <xdr:cNvPr id="41520" name="Chart 30">
          <a:extLst>
            <a:ext uri="{FF2B5EF4-FFF2-40B4-BE49-F238E27FC236}">
              <a16:creationId xmlns:a16="http://schemas.microsoft.com/office/drawing/2014/main" id="{A89A4ED8-B55D-4B1E-9096-DA2176859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7620</xdr:colOff>
      <xdr:row>30</xdr:row>
      <xdr:rowOff>7620</xdr:rowOff>
    </xdr:from>
    <xdr:to>
      <xdr:col>20</xdr:col>
      <xdr:colOff>624840</xdr:colOff>
      <xdr:row>48</xdr:row>
      <xdr:rowOff>99060</xdr:rowOff>
    </xdr:to>
    <xdr:graphicFrame macro="">
      <xdr:nvGraphicFramePr>
        <xdr:cNvPr id="41521" name="Chart 31">
          <a:extLst>
            <a:ext uri="{FF2B5EF4-FFF2-40B4-BE49-F238E27FC236}">
              <a16:creationId xmlns:a16="http://schemas.microsoft.com/office/drawing/2014/main" id="{8A47103D-8D18-4D19-9920-2E8764CA6F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0</xdr:colOff>
      <xdr:row>89</xdr:row>
      <xdr:rowOff>7620</xdr:rowOff>
    </xdr:from>
    <xdr:to>
      <xdr:col>20</xdr:col>
      <xdr:colOff>640080</xdr:colOff>
      <xdr:row>109</xdr:row>
      <xdr:rowOff>121920</xdr:rowOff>
    </xdr:to>
    <xdr:graphicFrame macro="">
      <xdr:nvGraphicFramePr>
        <xdr:cNvPr id="41522" name="Chart 33">
          <a:extLst>
            <a:ext uri="{FF2B5EF4-FFF2-40B4-BE49-F238E27FC236}">
              <a16:creationId xmlns:a16="http://schemas.microsoft.com/office/drawing/2014/main" id="{A4DBD2CC-D7F5-4161-A223-00D1EA595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0</xdr:colOff>
      <xdr:row>5</xdr:row>
      <xdr:rowOff>7620</xdr:rowOff>
    </xdr:from>
    <xdr:to>
      <xdr:col>27</xdr:col>
      <xdr:colOff>708660</xdr:colOff>
      <xdr:row>18</xdr:row>
      <xdr:rowOff>182880</xdr:rowOff>
    </xdr:to>
    <xdr:graphicFrame macro="">
      <xdr:nvGraphicFramePr>
        <xdr:cNvPr id="41523" name="Chart 34">
          <a:extLst>
            <a:ext uri="{FF2B5EF4-FFF2-40B4-BE49-F238E27FC236}">
              <a16:creationId xmlns:a16="http://schemas.microsoft.com/office/drawing/2014/main" id="{C44D2F7B-3EBC-4EFC-850C-55EA4496E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7620</xdr:colOff>
      <xdr:row>30</xdr:row>
      <xdr:rowOff>7620</xdr:rowOff>
    </xdr:from>
    <xdr:to>
      <xdr:col>27</xdr:col>
      <xdr:colOff>716280</xdr:colOff>
      <xdr:row>48</xdr:row>
      <xdr:rowOff>106680</xdr:rowOff>
    </xdr:to>
    <xdr:graphicFrame macro="">
      <xdr:nvGraphicFramePr>
        <xdr:cNvPr id="41524" name="Chart 35">
          <a:extLst>
            <a:ext uri="{FF2B5EF4-FFF2-40B4-BE49-F238E27FC236}">
              <a16:creationId xmlns:a16="http://schemas.microsoft.com/office/drawing/2014/main" id="{AE3CEC0B-D71F-4026-96B2-15161A139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22</xdr:col>
      <xdr:colOff>7620</xdr:colOff>
      <xdr:row>89</xdr:row>
      <xdr:rowOff>7620</xdr:rowOff>
    </xdr:from>
    <xdr:to>
      <xdr:col>27</xdr:col>
      <xdr:colOff>708660</xdr:colOff>
      <xdr:row>109</xdr:row>
      <xdr:rowOff>114300</xdr:rowOff>
    </xdr:to>
    <xdr:graphicFrame macro="">
      <xdr:nvGraphicFramePr>
        <xdr:cNvPr id="41525" name="Chart 37">
          <a:extLst>
            <a:ext uri="{FF2B5EF4-FFF2-40B4-BE49-F238E27FC236}">
              <a16:creationId xmlns:a16="http://schemas.microsoft.com/office/drawing/2014/main" id="{A82E8015-35AC-4C90-953A-AD93EBF703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29</xdr:col>
      <xdr:colOff>0</xdr:colOff>
      <xdr:row>5</xdr:row>
      <xdr:rowOff>0</xdr:rowOff>
    </xdr:from>
    <xdr:to>
      <xdr:col>34</xdr:col>
      <xdr:colOff>716280</xdr:colOff>
      <xdr:row>18</xdr:row>
      <xdr:rowOff>167640</xdr:rowOff>
    </xdr:to>
    <xdr:graphicFrame macro="">
      <xdr:nvGraphicFramePr>
        <xdr:cNvPr id="41526" name="Chart 38">
          <a:extLst>
            <a:ext uri="{FF2B5EF4-FFF2-40B4-BE49-F238E27FC236}">
              <a16:creationId xmlns:a16="http://schemas.microsoft.com/office/drawing/2014/main" id="{BBB5178B-87B1-483B-A8B8-C4DB3E455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29</xdr:col>
      <xdr:colOff>7620</xdr:colOff>
      <xdr:row>30</xdr:row>
      <xdr:rowOff>7620</xdr:rowOff>
    </xdr:from>
    <xdr:to>
      <xdr:col>34</xdr:col>
      <xdr:colOff>716280</xdr:colOff>
      <xdr:row>48</xdr:row>
      <xdr:rowOff>106680</xdr:rowOff>
    </xdr:to>
    <xdr:graphicFrame macro="">
      <xdr:nvGraphicFramePr>
        <xdr:cNvPr id="41527" name="Chart 39">
          <a:extLst>
            <a:ext uri="{FF2B5EF4-FFF2-40B4-BE49-F238E27FC236}">
              <a16:creationId xmlns:a16="http://schemas.microsoft.com/office/drawing/2014/main" id="{A7516332-591B-4650-BB79-2C0B56AE1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29</xdr:col>
      <xdr:colOff>7620</xdr:colOff>
      <xdr:row>89</xdr:row>
      <xdr:rowOff>7620</xdr:rowOff>
    </xdr:from>
    <xdr:to>
      <xdr:col>34</xdr:col>
      <xdr:colOff>708660</xdr:colOff>
      <xdr:row>109</xdr:row>
      <xdr:rowOff>121920</xdr:rowOff>
    </xdr:to>
    <xdr:graphicFrame macro="">
      <xdr:nvGraphicFramePr>
        <xdr:cNvPr id="41528" name="Chart 41">
          <a:extLst>
            <a:ext uri="{FF2B5EF4-FFF2-40B4-BE49-F238E27FC236}">
              <a16:creationId xmlns:a16="http://schemas.microsoft.com/office/drawing/2014/main" id="{0F41D762-0A6D-490C-8833-A384BE46C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36</xdr:col>
      <xdr:colOff>0</xdr:colOff>
      <xdr:row>5</xdr:row>
      <xdr:rowOff>7620</xdr:rowOff>
    </xdr:from>
    <xdr:to>
      <xdr:col>41</xdr:col>
      <xdr:colOff>716280</xdr:colOff>
      <xdr:row>18</xdr:row>
      <xdr:rowOff>167640</xdr:rowOff>
    </xdr:to>
    <xdr:graphicFrame macro="">
      <xdr:nvGraphicFramePr>
        <xdr:cNvPr id="41529" name="Chart 42">
          <a:extLst>
            <a:ext uri="{FF2B5EF4-FFF2-40B4-BE49-F238E27FC236}">
              <a16:creationId xmlns:a16="http://schemas.microsoft.com/office/drawing/2014/main" id="{203A6F2D-5E37-497C-BEAB-8CB4E5A0A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36</xdr:col>
      <xdr:colOff>7620</xdr:colOff>
      <xdr:row>30</xdr:row>
      <xdr:rowOff>0</xdr:rowOff>
    </xdr:from>
    <xdr:to>
      <xdr:col>41</xdr:col>
      <xdr:colOff>708660</xdr:colOff>
      <xdr:row>48</xdr:row>
      <xdr:rowOff>106680</xdr:rowOff>
    </xdr:to>
    <xdr:graphicFrame macro="">
      <xdr:nvGraphicFramePr>
        <xdr:cNvPr id="41530" name="Chart 43">
          <a:extLst>
            <a:ext uri="{FF2B5EF4-FFF2-40B4-BE49-F238E27FC236}">
              <a16:creationId xmlns:a16="http://schemas.microsoft.com/office/drawing/2014/main" id="{C5B660E5-529F-4D4C-BD40-B07EFA498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36</xdr:col>
      <xdr:colOff>7620</xdr:colOff>
      <xdr:row>89</xdr:row>
      <xdr:rowOff>7620</xdr:rowOff>
    </xdr:from>
    <xdr:to>
      <xdr:col>41</xdr:col>
      <xdr:colOff>708660</xdr:colOff>
      <xdr:row>109</xdr:row>
      <xdr:rowOff>121920</xdr:rowOff>
    </xdr:to>
    <xdr:graphicFrame macro="">
      <xdr:nvGraphicFramePr>
        <xdr:cNvPr id="41531" name="Chart 45">
          <a:extLst>
            <a:ext uri="{FF2B5EF4-FFF2-40B4-BE49-F238E27FC236}">
              <a16:creationId xmlns:a16="http://schemas.microsoft.com/office/drawing/2014/main" id="{15B49224-A718-467B-8464-022F3CC56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7620</xdr:colOff>
      <xdr:row>60</xdr:row>
      <xdr:rowOff>7620</xdr:rowOff>
    </xdr:from>
    <xdr:to>
      <xdr:col>13</xdr:col>
      <xdr:colOff>914400</xdr:colOff>
      <xdr:row>77</xdr:row>
      <xdr:rowOff>83820</xdr:rowOff>
    </xdr:to>
    <xdr:graphicFrame macro="">
      <xdr:nvGraphicFramePr>
        <xdr:cNvPr id="41532" name="Chart 1048">
          <a:extLst>
            <a:ext uri="{FF2B5EF4-FFF2-40B4-BE49-F238E27FC236}">
              <a16:creationId xmlns:a16="http://schemas.microsoft.com/office/drawing/2014/main" id="{B9534B65-EF3D-444A-92D6-6B751E2AEC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15</xdr:col>
      <xdr:colOff>0</xdr:colOff>
      <xdr:row>60</xdr:row>
      <xdr:rowOff>7620</xdr:rowOff>
    </xdr:from>
    <xdr:to>
      <xdr:col>20</xdr:col>
      <xdr:colOff>624840</xdr:colOff>
      <xdr:row>77</xdr:row>
      <xdr:rowOff>83820</xdr:rowOff>
    </xdr:to>
    <xdr:graphicFrame macro="">
      <xdr:nvGraphicFramePr>
        <xdr:cNvPr id="41533" name="Chart 1049">
          <a:extLst>
            <a:ext uri="{FF2B5EF4-FFF2-40B4-BE49-F238E27FC236}">
              <a16:creationId xmlns:a16="http://schemas.microsoft.com/office/drawing/2014/main" id="{41F521FE-4217-449A-9948-7C472DA0F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22</xdr:col>
      <xdr:colOff>7620</xdr:colOff>
      <xdr:row>60</xdr:row>
      <xdr:rowOff>7620</xdr:rowOff>
    </xdr:from>
    <xdr:to>
      <xdr:col>27</xdr:col>
      <xdr:colOff>708660</xdr:colOff>
      <xdr:row>77</xdr:row>
      <xdr:rowOff>76200</xdr:rowOff>
    </xdr:to>
    <xdr:graphicFrame macro="">
      <xdr:nvGraphicFramePr>
        <xdr:cNvPr id="41534" name="Chart 1050">
          <a:extLst>
            <a:ext uri="{FF2B5EF4-FFF2-40B4-BE49-F238E27FC236}">
              <a16:creationId xmlns:a16="http://schemas.microsoft.com/office/drawing/2014/main" id="{0E235FC2-0908-4A91-927A-8C70DA0B04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0</xdr:colOff>
      <xdr:row>60</xdr:row>
      <xdr:rowOff>7620</xdr:rowOff>
    </xdr:from>
    <xdr:to>
      <xdr:col>34</xdr:col>
      <xdr:colOff>708660</xdr:colOff>
      <xdr:row>77</xdr:row>
      <xdr:rowOff>76200</xdr:rowOff>
    </xdr:to>
    <xdr:graphicFrame macro="">
      <xdr:nvGraphicFramePr>
        <xdr:cNvPr id="41535" name="Chart 1051">
          <a:extLst>
            <a:ext uri="{FF2B5EF4-FFF2-40B4-BE49-F238E27FC236}">
              <a16:creationId xmlns:a16="http://schemas.microsoft.com/office/drawing/2014/main" id="{4D5556E6-4675-45D6-B15F-4A2B6437B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0</xdr:colOff>
      <xdr:row>60</xdr:row>
      <xdr:rowOff>7620</xdr:rowOff>
    </xdr:from>
    <xdr:to>
      <xdr:col>41</xdr:col>
      <xdr:colOff>708660</xdr:colOff>
      <xdr:row>77</xdr:row>
      <xdr:rowOff>76200</xdr:rowOff>
    </xdr:to>
    <xdr:graphicFrame macro="">
      <xdr:nvGraphicFramePr>
        <xdr:cNvPr id="41536" name="Chart 1052">
          <a:extLst>
            <a:ext uri="{FF2B5EF4-FFF2-40B4-BE49-F238E27FC236}">
              <a16:creationId xmlns:a16="http://schemas.microsoft.com/office/drawing/2014/main" id="{B57D239F-E31F-4CE8-BED0-B02789F1EC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externalLinkPath" Target="file:///C:\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2:L20"/>
  <sheetViews>
    <sheetView workbookViewId="0">
      <selection activeCell="I7" sqref="I7"/>
    </sheetView>
  </sheetViews>
  <sheetFormatPr defaultColWidth="9.33203125" defaultRowHeight="13.2" x14ac:dyDescent="0.25"/>
  <cols>
    <col min="1" max="1" width="16.44140625" style="114" customWidth="1"/>
    <col min="2" max="11" width="9.33203125" style="114"/>
    <col min="12" max="12" width="14.44140625" style="114" customWidth="1"/>
    <col min="13" max="16384" width="9.33203125" style="114"/>
  </cols>
  <sheetData>
    <row r="2" spans="1:12" x14ac:dyDescent="0.25">
      <c r="A2" s="477" t="s">
        <v>327</v>
      </c>
      <c r="B2" s="478" t="s">
        <v>328</v>
      </c>
      <c r="C2" s="478"/>
      <c r="D2" s="478"/>
      <c r="E2" s="478"/>
      <c r="F2" s="478"/>
      <c r="G2" s="478"/>
      <c r="H2" s="478"/>
      <c r="I2" s="478"/>
      <c r="J2" s="478"/>
      <c r="K2" s="478"/>
      <c r="L2" s="479"/>
    </row>
    <row r="3" spans="1:12" x14ac:dyDescent="0.25">
      <c r="A3" s="480" t="s">
        <v>329</v>
      </c>
      <c r="B3" s="481" t="s">
        <v>330</v>
      </c>
      <c r="C3" s="481"/>
      <c r="D3" s="481"/>
      <c r="E3" s="481"/>
      <c r="F3" s="481"/>
      <c r="G3" s="481"/>
      <c r="H3" s="481"/>
      <c r="I3" s="481"/>
      <c r="J3" s="481"/>
      <c r="K3" s="481"/>
      <c r="L3" s="482"/>
    </row>
    <row r="4" spans="1:12" x14ac:dyDescent="0.25">
      <c r="A4" s="483" t="s">
        <v>331</v>
      </c>
      <c r="B4" s="484" t="s">
        <v>332</v>
      </c>
      <c r="C4" s="484"/>
      <c r="D4" s="484"/>
      <c r="E4" s="484"/>
      <c r="F4" s="484"/>
      <c r="G4" s="484"/>
      <c r="H4" s="484"/>
      <c r="I4" s="484"/>
      <c r="J4" s="484"/>
      <c r="K4" s="484"/>
      <c r="L4" s="485"/>
    </row>
    <row r="5" spans="1:12" x14ac:dyDescent="0.25">
      <c r="A5" s="483" t="s">
        <v>333</v>
      </c>
      <c r="B5" s="484" t="s">
        <v>334</v>
      </c>
      <c r="C5" s="484"/>
      <c r="D5" s="484"/>
      <c r="E5" s="484"/>
      <c r="F5" s="484"/>
      <c r="G5" s="484"/>
      <c r="H5" s="484"/>
      <c r="I5" s="484"/>
      <c r="J5" s="484"/>
      <c r="K5" s="484"/>
      <c r="L5" s="485"/>
    </row>
    <row r="6" spans="1:12" x14ac:dyDescent="0.25">
      <c r="A6" s="483" t="s">
        <v>335</v>
      </c>
      <c r="B6" s="484" t="s">
        <v>336</v>
      </c>
      <c r="C6" s="484"/>
      <c r="D6" s="484"/>
      <c r="E6" s="484"/>
      <c r="F6" s="484"/>
      <c r="G6" s="484"/>
      <c r="H6" s="484"/>
      <c r="I6" s="484"/>
      <c r="J6" s="484"/>
      <c r="K6" s="484"/>
      <c r="L6" s="485"/>
    </row>
    <row r="7" spans="1:12" x14ac:dyDescent="0.25">
      <c r="A7" s="483" t="s">
        <v>337</v>
      </c>
      <c r="B7" s="484" t="s">
        <v>338</v>
      </c>
      <c r="C7" s="484"/>
      <c r="D7" s="484"/>
      <c r="E7" s="484"/>
      <c r="F7" s="484"/>
      <c r="G7" s="484"/>
      <c r="H7" s="484"/>
      <c r="I7" s="484"/>
      <c r="J7" s="484"/>
      <c r="K7" s="484"/>
      <c r="L7" s="485"/>
    </row>
    <row r="8" spans="1:12" x14ac:dyDescent="0.25">
      <c r="A8" s="483" t="s">
        <v>339</v>
      </c>
      <c r="B8" s="484" t="s">
        <v>340</v>
      </c>
      <c r="C8" s="484"/>
      <c r="D8" s="484"/>
      <c r="E8" s="484"/>
      <c r="F8" s="484"/>
      <c r="G8" s="484"/>
      <c r="H8" s="484"/>
      <c r="I8" s="484"/>
      <c r="J8" s="484"/>
      <c r="K8" s="484"/>
      <c r="L8" s="485"/>
    </row>
    <row r="9" spans="1:12" x14ac:dyDescent="0.25">
      <c r="A9" s="483" t="s">
        <v>341</v>
      </c>
      <c r="B9" s="484" t="s">
        <v>342</v>
      </c>
      <c r="C9" s="484"/>
      <c r="D9" s="484"/>
      <c r="E9" s="484"/>
      <c r="F9" s="484"/>
      <c r="G9" s="484"/>
      <c r="H9" s="484"/>
      <c r="I9" s="484"/>
      <c r="J9" s="484"/>
      <c r="K9" s="484"/>
      <c r="L9" s="485"/>
    </row>
    <row r="10" spans="1:12" x14ac:dyDescent="0.25">
      <c r="A10" s="483" t="s">
        <v>343</v>
      </c>
      <c r="B10" s="484" t="s">
        <v>344</v>
      </c>
      <c r="C10" s="484"/>
      <c r="D10" s="484"/>
      <c r="E10" s="484"/>
      <c r="F10" s="484"/>
      <c r="G10" s="484"/>
      <c r="H10" s="484"/>
      <c r="I10" s="484"/>
      <c r="J10" s="484"/>
      <c r="K10" s="484"/>
      <c r="L10" s="485"/>
    </row>
    <row r="11" spans="1:12" x14ac:dyDescent="0.25">
      <c r="A11" s="483" t="s">
        <v>345</v>
      </c>
      <c r="B11" s="484" t="s">
        <v>361</v>
      </c>
      <c r="C11" s="484"/>
      <c r="D11" s="484"/>
      <c r="E11" s="484"/>
      <c r="F11" s="484"/>
      <c r="G11" s="484"/>
      <c r="H11" s="484"/>
      <c r="I11" s="484"/>
      <c r="J11" s="484"/>
      <c r="K11" s="484"/>
      <c r="L11" s="485"/>
    </row>
    <row r="12" spans="1:12" x14ac:dyDescent="0.25">
      <c r="A12" s="483" t="s">
        <v>346</v>
      </c>
      <c r="B12" s="484" t="s">
        <v>362</v>
      </c>
      <c r="C12" s="484"/>
      <c r="D12" s="484"/>
      <c r="E12" s="484"/>
      <c r="F12" s="484"/>
      <c r="G12" s="484"/>
      <c r="H12" s="484"/>
      <c r="I12" s="484"/>
      <c r="J12" s="484"/>
      <c r="K12" s="484"/>
      <c r="L12" s="485"/>
    </row>
    <row r="13" spans="1:12" x14ac:dyDescent="0.25">
      <c r="A13" s="483" t="s">
        <v>347</v>
      </c>
      <c r="B13" s="484" t="s">
        <v>348</v>
      </c>
      <c r="C13" s="484"/>
      <c r="D13" s="484"/>
      <c r="E13" s="484"/>
      <c r="F13" s="484"/>
      <c r="G13" s="484"/>
      <c r="H13" s="484"/>
      <c r="I13" s="484"/>
      <c r="J13" s="484"/>
      <c r="K13" s="484"/>
      <c r="L13" s="485"/>
    </row>
    <row r="14" spans="1:12" x14ac:dyDescent="0.25">
      <c r="A14" s="483" t="s">
        <v>349</v>
      </c>
      <c r="B14" s="152" t="s">
        <v>350</v>
      </c>
      <c r="C14" s="484"/>
      <c r="D14" s="484"/>
      <c r="E14" s="484"/>
      <c r="F14" s="484"/>
      <c r="G14" s="484"/>
      <c r="H14" s="484"/>
      <c r="I14" s="484"/>
      <c r="J14" s="484"/>
      <c r="K14" s="484"/>
      <c r="L14" s="485"/>
    </row>
    <row r="15" spans="1:12" x14ac:dyDescent="0.25">
      <c r="A15" s="483"/>
      <c r="B15" s="152" t="s">
        <v>351</v>
      </c>
      <c r="C15" s="484"/>
      <c r="D15" s="484"/>
      <c r="E15" s="484"/>
      <c r="F15" s="484"/>
      <c r="G15" s="484"/>
      <c r="H15" s="484"/>
      <c r="I15" s="484"/>
      <c r="J15" s="484"/>
      <c r="K15" s="484"/>
      <c r="L15" s="485"/>
    </row>
    <row r="16" spans="1:12" x14ac:dyDescent="0.25">
      <c r="A16" s="483" t="s">
        <v>352</v>
      </c>
      <c r="B16" s="484" t="s">
        <v>353</v>
      </c>
      <c r="C16" s="484"/>
      <c r="D16" s="484"/>
      <c r="E16" s="484"/>
      <c r="F16" s="484"/>
      <c r="G16" s="484"/>
      <c r="H16" s="484"/>
      <c r="I16" s="484"/>
      <c r="J16" s="484"/>
      <c r="K16" s="484"/>
      <c r="L16" s="485"/>
    </row>
    <row r="17" spans="1:12" x14ac:dyDescent="0.25">
      <c r="A17" s="483" t="s">
        <v>354</v>
      </c>
      <c r="B17" s="484" t="s">
        <v>355</v>
      </c>
      <c r="C17" s="484"/>
      <c r="D17" s="484"/>
      <c r="E17" s="484"/>
      <c r="F17" s="484"/>
      <c r="G17" s="484"/>
      <c r="H17" s="484"/>
      <c r="I17" s="484"/>
      <c r="J17" s="484"/>
      <c r="K17" s="484"/>
      <c r="L17" s="485"/>
    </row>
    <row r="18" spans="1:12" x14ac:dyDescent="0.25">
      <c r="A18" s="483" t="s">
        <v>356</v>
      </c>
      <c r="B18" s="484" t="s">
        <v>357</v>
      </c>
      <c r="C18" s="484"/>
      <c r="D18" s="484"/>
      <c r="E18" s="484"/>
      <c r="F18" s="484"/>
      <c r="G18" s="484"/>
      <c r="H18" s="484"/>
      <c r="I18" s="484"/>
      <c r="J18" s="484"/>
      <c r="K18" s="484"/>
      <c r="L18" s="485"/>
    </row>
    <row r="19" spans="1:12" x14ac:dyDescent="0.25">
      <c r="A19" s="483" t="s">
        <v>358</v>
      </c>
      <c r="B19" s="484" t="s">
        <v>359</v>
      </c>
      <c r="C19" s="484"/>
      <c r="D19" s="484"/>
      <c r="E19" s="484"/>
      <c r="F19" s="484"/>
      <c r="G19" s="484"/>
      <c r="H19" s="484"/>
      <c r="I19" s="484"/>
      <c r="J19" s="484"/>
      <c r="K19" s="484"/>
      <c r="L19" s="485"/>
    </row>
    <row r="20" spans="1:12" x14ac:dyDescent="0.25">
      <c r="A20" s="486" t="s">
        <v>360</v>
      </c>
      <c r="B20" s="487"/>
      <c r="C20" s="487"/>
      <c r="D20" s="487"/>
      <c r="E20" s="487"/>
      <c r="F20" s="487"/>
      <c r="G20" s="487"/>
      <c r="H20" s="487"/>
      <c r="I20" s="487"/>
      <c r="J20" s="487"/>
      <c r="K20" s="487"/>
      <c r="L20" s="488"/>
    </row>
  </sheetData>
  <phoneticPr fontId="17"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activeCell="A7" sqref="A7:K7"/>
    </sheetView>
  </sheetViews>
  <sheetFormatPr defaultRowHeight="13.2" x14ac:dyDescent="0.25"/>
  <sheetData>
    <row r="1" spans="1:13" ht="15.6" x14ac:dyDescent="0.3">
      <c r="A1" s="212"/>
      <c r="B1" s="212"/>
      <c r="C1" s="212"/>
      <c r="D1" s="213"/>
      <c r="E1" s="212"/>
      <c r="F1" s="212"/>
      <c r="G1" s="212"/>
      <c r="H1" s="212"/>
      <c r="I1" s="212"/>
      <c r="J1" s="212"/>
      <c r="K1" s="659" t="s">
        <v>259</v>
      </c>
      <c r="L1" s="659"/>
      <c r="M1" s="215"/>
    </row>
    <row r="2" spans="1:13" ht="15.6" x14ac:dyDescent="0.3">
      <c r="A2" s="212"/>
      <c r="B2" s="212"/>
      <c r="C2" s="212"/>
      <c r="D2" s="213"/>
      <c r="E2" s="212"/>
      <c r="F2" s="212"/>
      <c r="G2" s="212"/>
      <c r="H2" s="212"/>
      <c r="I2" s="212"/>
      <c r="J2" s="212"/>
      <c r="K2" s="214"/>
      <c r="L2" s="214"/>
      <c r="M2" s="215"/>
    </row>
    <row r="3" spans="1:13" x14ac:dyDescent="0.25">
      <c r="A3" s="666" t="s">
        <v>250</v>
      </c>
      <c r="B3" s="667"/>
      <c r="C3" s="667"/>
      <c r="D3" s="667"/>
      <c r="E3" s="667"/>
      <c r="F3" s="668"/>
      <c r="G3" s="669" t="s">
        <v>260</v>
      </c>
      <c r="H3" s="670"/>
      <c r="I3" s="670"/>
      <c r="J3" s="670"/>
      <c r="K3" s="671"/>
      <c r="L3" s="212"/>
      <c r="M3" s="212"/>
    </row>
    <row r="4" spans="1:13" x14ac:dyDescent="0.25">
      <c r="A4" s="649" t="s">
        <v>202</v>
      </c>
      <c r="B4" s="650"/>
      <c r="C4" s="650"/>
      <c r="D4" s="650"/>
      <c r="E4" s="650"/>
      <c r="F4" s="651"/>
      <c r="G4" s="660">
        <v>2010</v>
      </c>
      <c r="H4" s="661"/>
      <c r="I4" s="661"/>
      <c r="J4" s="661"/>
      <c r="K4" s="662"/>
      <c r="L4" s="212"/>
      <c r="M4" s="212"/>
    </row>
    <row r="5" spans="1:13" x14ac:dyDescent="0.25">
      <c r="A5" s="649" t="s">
        <v>203</v>
      </c>
      <c r="B5" s="650"/>
      <c r="C5" s="650"/>
      <c r="D5" s="650"/>
      <c r="E5" s="650"/>
      <c r="F5" s="651"/>
      <c r="G5" s="660">
        <v>3</v>
      </c>
      <c r="H5" s="661"/>
      <c r="I5" s="661"/>
      <c r="J5" s="661"/>
      <c r="K5" s="662"/>
      <c r="L5" s="212"/>
      <c r="M5" s="212"/>
    </row>
    <row r="6" spans="1:13" x14ac:dyDescent="0.25">
      <c r="A6" s="649" t="s">
        <v>251</v>
      </c>
      <c r="B6" s="650"/>
      <c r="C6" s="650"/>
      <c r="D6" s="650"/>
      <c r="E6" s="650"/>
      <c r="F6" s="651"/>
      <c r="G6" s="660" t="s">
        <v>261</v>
      </c>
      <c r="H6" s="661"/>
      <c r="I6" s="661"/>
      <c r="J6" s="661"/>
      <c r="K6" s="662"/>
      <c r="L6" s="212"/>
      <c r="M6" s="212"/>
    </row>
    <row r="7" spans="1:13" x14ac:dyDescent="0.25">
      <c r="A7" s="663" t="s">
        <v>91</v>
      </c>
      <c r="B7" s="664"/>
      <c r="C7" s="664"/>
      <c r="D7" s="664"/>
      <c r="E7" s="664"/>
      <c r="F7" s="664"/>
      <c r="G7" s="664"/>
      <c r="H7" s="664"/>
      <c r="I7" s="664"/>
      <c r="J7" s="664"/>
      <c r="K7" s="665"/>
      <c r="L7" s="213"/>
      <c r="M7" s="212"/>
    </row>
    <row r="8" spans="1:13" x14ac:dyDescent="0.25">
      <c r="A8" s="649" t="s">
        <v>88</v>
      </c>
      <c r="B8" s="650"/>
      <c r="C8" s="650"/>
      <c r="D8" s="650"/>
      <c r="E8" s="650"/>
      <c r="F8" s="650"/>
      <c r="G8" s="650"/>
      <c r="H8" s="650"/>
      <c r="I8" s="650"/>
      <c r="J8" s="650"/>
      <c r="K8" s="651"/>
      <c r="L8" s="213"/>
      <c r="M8" s="212"/>
    </row>
    <row r="9" spans="1:13" x14ac:dyDescent="0.25">
      <c r="A9" s="649" t="s">
        <v>83</v>
      </c>
      <c r="B9" s="650"/>
      <c r="C9" s="650"/>
      <c r="D9" s="650"/>
      <c r="E9" s="650"/>
      <c r="F9" s="650"/>
      <c r="G9" s="650"/>
      <c r="H9" s="650"/>
      <c r="I9" s="650"/>
      <c r="J9" s="650"/>
      <c r="K9" s="651"/>
      <c r="L9" s="213"/>
      <c r="M9" s="212"/>
    </row>
    <row r="10" spans="1:13" x14ac:dyDescent="0.25">
      <c r="A10" s="649" t="s">
        <v>82</v>
      </c>
      <c r="B10" s="650"/>
      <c r="C10" s="650"/>
      <c r="D10" s="650"/>
      <c r="E10" s="650"/>
      <c r="F10" s="650"/>
      <c r="G10" s="650"/>
      <c r="H10" s="650"/>
      <c r="I10" s="650"/>
      <c r="J10" s="650"/>
      <c r="K10" s="651"/>
      <c r="L10" s="213"/>
      <c r="M10" s="212"/>
    </row>
    <row r="11" spans="1:13" x14ac:dyDescent="0.25">
      <c r="A11" s="649" t="s">
        <v>112</v>
      </c>
      <c r="B11" s="650"/>
      <c r="C11" s="650"/>
      <c r="D11" s="650"/>
      <c r="E11" s="650"/>
      <c r="F11" s="650"/>
      <c r="G11" s="650"/>
      <c r="H11" s="650"/>
      <c r="I11" s="650"/>
      <c r="J11" s="650"/>
      <c r="K11" s="651"/>
      <c r="L11" s="213"/>
      <c r="M11" s="212"/>
    </row>
    <row r="12" spans="1:13" x14ac:dyDescent="0.25">
      <c r="A12" s="649" t="s">
        <v>113</v>
      </c>
      <c r="B12" s="650"/>
      <c r="C12" s="650"/>
      <c r="D12" s="650"/>
      <c r="E12" s="650"/>
      <c r="F12" s="650"/>
      <c r="G12" s="650"/>
      <c r="H12" s="650"/>
      <c r="I12" s="650"/>
      <c r="J12" s="650"/>
      <c r="K12" s="651"/>
      <c r="L12" s="213"/>
      <c r="M12" s="212"/>
    </row>
    <row r="13" spans="1:13" x14ac:dyDescent="0.25">
      <c r="A13" s="649" t="s">
        <v>114</v>
      </c>
      <c r="B13" s="650"/>
      <c r="C13" s="650"/>
      <c r="D13" s="650"/>
      <c r="E13" s="650"/>
      <c r="F13" s="650"/>
      <c r="G13" s="650"/>
      <c r="H13" s="650"/>
      <c r="I13" s="650"/>
      <c r="J13" s="650"/>
      <c r="K13" s="651"/>
      <c r="L13" s="213"/>
      <c r="M13" s="212"/>
    </row>
    <row r="14" spans="1:13" x14ac:dyDescent="0.25">
      <c r="A14" s="649" t="s">
        <v>89</v>
      </c>
      <c r="B14" s="650"/>
      <c r="C14" s="650"/>
      <c r="D14" s="650"/>
      <c r="E14" s="650"/>
      <c r="F14" s="650"/>
      <c r="G14" s="650"/>
      <c r="H14" s="650"/>
      <c r="I14" s="650"/>
      <c r="J14" s="650"/>
      <c r="K14" s="651"/>
      <c r="L14" s="213"/>
      <c r="M14" s="212"/>
    </row>
    <row r="15" spans="1:13" x14ac:dyDescent="0.25">
      <c r="A15" s="649" t="s">
        <v>155</v>
      </c>
      <c r="B15" s="650"/>
      <c r="C15" s="650"/>
      <c r="D15" s="650"/>
      <c r="E15" s="650"/>
      <c r="F15" s="650"/>
      <c r="G15" s="650"/>
      <c r="H15" s="650"/>
      <c r="I15" s="650"/>
      <c r="J15" s="650"/>
      <c r="K15" s="651"/>
      <c r="L15" s="213"/>
      <c r="M15" s="212"/>
    </row>
    <row r="16" spans="1:13" x14ac:dyDescent="0.25">
      <c r="A16" s="649" t="s">
        <v>115</v>
      </c>
      <c r="B16" s="650"/>
      <c r="C16" s="650"/>
      <c r="D16" s="650"/>
      <c r="E16" s="650"/>
      <c r="F16" s="650"/>
      <c r="G16" s="650"/>
      <c r="H16" s="650"/>
      <c r="I16" s="650"/>
      <c r="J16" s="650"/>
      <c r="K16" s="651"/>
      <c r="L16" s="213"/>
      <c r="M16" s="212"/>
    </row>
    <row r="17" spans="1:13" x14ac:dyDescent="0.25">
      <c r="A17" s="649" t="s">
        <v>116</v>
      </c>
      <c r="B17" s="650"/>
      <c r="C17" s="650"/>
      <c r="D17" s="650"/>
      <c r="E17" s="650"/>
      <c r="F17" s="650"/>
      <c r="G17" s="650"/>
      <c r="H17" s="650"/>
      <c r="I17" s="650"/>
      <c r="J17" s="650"/>
      <c r="K17" s="651"/>
      <c r="L17" s="213"/>
      <c r="M17" s="221"/>
    </row>
    <row r="18" spans="1:13" x14ac:dyDescent="0.25">
      <c r="A18" s="649" t="s">
        <v>110</v>
      </c>
      <c r="B18" s="650"/>
      <c r="C18" s="650"/>
      <c r="D18" s="650"/>
      <c r="E18" s="650"/>
      <c r="F18" s="650"/>
      <c r="G18" s="650"/>
      <c r="H18" s="650"/>
      <c r="I18" s="650"/>
      <c r="J18" s="650"/>
      <c r="K18" s="651"/>
      <c r="L18" s="213"/>
      <c r="M18" s="221"/>
    </row>
    <row r="19" spans="1:13" x14ac:dyDescent="0.25">
      <c r="A19" s="672" t="s">
        <v>204</v>
      </c>
      <c r="B19" s="673"/>
      <c r="C19" s="673"/>
      <c r="D19" s="673"/>
      <c r="E19" s="673"/>
      <c r="F19" s="673"/>
      <c r="G19" s="673"/>
      <c r="H19" s="673"/>
      <c r="I19" s="673"/>
      <c r="J19" s="673"/>
      <c r="K19" s="674"/>
      <c r="L19" s="213"/>
      <c r="M19" s="221"/>
    </row>
    <row r="20" spans="1:13" x14ac:dyDescent="0.25">
      <c r="A20" s="672" t="s">
        <v>252</v>
      </c>
      <c r="B20" s="673"/>
      <c r="C20" s="673"/>
      <c r="D20" s="673"/>
      <c r="E20" s="673"/>
      <c r="F20" s="673"/>
      <c r="G20" s="673"/>
      <c r="H20" s="673"/>
      <c r="I20" s="673"/>
      <c r="J20" s="673"/>
      <c r="K20" s="674"/>
      <c r="L20" s="213"/>
      <c r="M20" s="221"/>
    </row>
    <row r="21" spans="1:13" x14ac:dyDescent="0.25">
      <c r="A21" s="672" t="s">
        <v>253</v>
      </c>
      <c r="B21" s="673"/>
      <c r="C21" s="673"/>
      <c r="D21" s="673"/>
      <c r="E21" s="673"/>
      <c r="F21" s="673"/>
      <c r="G21" s="673"/>
      <c r="H21" s="673"/>
      <c r="I21" s="673"/>
      <c r="J21" s="673"/>
      <c r="K21" s="674"/>
      <c r="L21" s="213"/>
      <c r="M21" s="221"/>
    </row>
    <row r="22" spans="1:13" x14ac:dyDescent="0.25">
      <c r="A22" s="663" t="s">
        <v>205</v>
      </c>
      <c r="B22" s="664"/>
      <c r="C22" s="664"/>
      <c r="D22" s="664"/>
      <c r="E22" s="664"/>
      <c r="F22" s="664"/>
      <c r="G22" s="664"/>
      <c r="H22" s="664"/>
      <c r="I22" s="664"/>
      <c r="J22" s="664"/>
      <c r="K22" s="665"/>
      <c r="L22" s="213"/>
      <c r="M22" s="221"/>
    </row>
    <row r="23" spans="1:13" x14ac:dyDescent="0.25">
      <c r="A23" s="663" t="s">
        <v>249</v>
      </c>
      <c r="B23" s="664"/>
      <c r="C23" s="664"/>
      <c r="D23" s="664"/>
      <c r="E23" s="664"/>
      <c r="F23" s="664"/>
      <c r="G23" s="665"/>
      <c r="H23" s="681" t="s">
        <v>254</v>
      </c>
      <c r="I23" s="682"/>
      <c r="J23" s="682"/>
      <c r="K23" s="683"/>
      <c r="L23" s="212"/>
      <c r="M23" s="221"/>
    </row>
    <row r="24" spans="1:13" x14ac:dyDescent="0.25">
      <c r="A24" s="649" t="s">
        <v>262</v>
      </c>
      <c r="B24" s="650"/>
      <c r="C24" s="650"/>
      <c r="D24" s="650"/>
      <c r="E24" s="650"/>
      <c r="F24" s="650"/>
      <c r="G24" s="651"/>
      <c r="H24" s="660">
        <v>2139</v>
      </c>
      <c r="I24" s="661"/>
      <c r="J24" s="661"/>
      <c r="K24" s="662"/>
      <c r="L24" s="212"/>
      <c r="M24" s="221"/>
    </row>
    <row r="25" spans="1:13" x14ac:dyDescent="0.25">
      <c r="A25" s="649" t="s">
        <v>263</v>
      </c>
      <c r="B25" s="650"/>
      <c r="C25" s="650"/>
      <c r="D25" s="650"/>
      <c r="E25" s="650"/>
      <c r="F25" s="650"/>
      <c r="G25" s="651"/>
      <c r="H25" s="660">
        <v>813634</v>
      </c>
      <c r="I25" s="661"/>
      <c r="J25" s="661"/>
      <c r="K25" s="662"/>
      <c r="L25" s="212"/>
      <c r="M25" s="221"/>
    </row>
    <row r="26" spans="1:13" x14ac:dyDescent="0.25">
      <c r="A26" s="649" t="s">
        <v>264</v>
      </c>
      <c r="B26" s="650"/>
      <c r="C26" s="650"/>
      <c r="D26" s="650"/>
      <c r="E26" s="650"/>
      <c r="F26" s="650"/>
      <c r="G26" s="651"/>
      <c r="H26" s="675">
        <v>3296012.87</v>
      </c>
      <c r="I26" s="675"/>
      <c r="J26" s="675"/>
      <c r="K26" s="675"/>
      <c r="L26" s="212"/>
      <c r="M26" s="221"/>
    </row>
    <row r="27" spans="1:13" x14ac:dyDescent="0.25">
      <c r="A27" s="649" t="s">
        <v>265</v>
      </c>
      <c r="B27" s="650"/>
      <c r="C27" s="650"/>
      <c r="D27" s="650"/>
      <c r="E27" s="650"/>
      <c r="F27" s="650"/>
      <c r="G27" s="651"/>
      <c r="H27" s="660">
        <v>2139</v>
      </c>
      <c r="I27" s="661"/>
      <c r="J27" s="661"/>
      <c r="K27" s="662"/>
      <c r="L27" s="212"/>
      <c r="M27" s="221"/>
    </row>
    <row r="28" spans="1:13" x14ac:dyDescent="0.25">
      <c r="A28" s="649" t="s">
        <v>266</v>
      </c>
      <c r="B28" s="650"/>
      <c r="C28" s="650"/>
      <c r="D28" s="650"/>
      <c r="E28" s="650"/>
      <c r="F28" s="650"/>
      <c r="G28" s="651"/>
      <c r="H28" s="660">
        <v>2139</v>
      </c>
      <c r="I28" s="661"/>
      <c r="J28" s="661"/>
      <c r="K28" s="662"/>
      <c r="L28" s="212"/>
      <c r="M28" s="221"/>
    </row>
    <row r="29" spans="1:13" x14ac:dyDescent="0.25">
      <c r="A29" s="649" t="s">
        <v>267</v>
      </c>
      <c r="B29" s="650"/>
      <c r="C29" s="650"/>
      <c r="D29" s="650"/>
      <c r="E29" s="650"/>
      <c r="F29" s="650"/>
      <c r="G29" s="651"/>
      <c r="H29" s="660">
        <v>3296012874.2579999</v>
      </c>
      <c r="I29" s="661"/>
      <c r="J29" s="661"/>
      <c r="K29" s="662"/>
      <c r="L29" s="212"/>
      <c r="M29" s="221"/>
    </row>
    <row r="30" spans="1:13" x14ac:dyDescent="0.25">
      <c r="A30" s="649" t="s">
        <v>268</v>
      </c>
      <c r="B30" s="650"/>
      <c r="C30" s="650"/>
      <c r="D30" s="650"/>
      <c r="E30" s="650"/>
      <c r="F30" s="650"/>
      <c r="G30" s="651"/>
      <c r="H30" s="660">
        <v>3296012874.2579999</v>
      </c>
      <c r="I30" s="661"/>
      <c r="J30" s="661"/>
      <c r="K30" s="662"/>
      <c r="L30" s="212"/>
      <c r="M30" s="221"/>
    </row>
    <row r="31" spans="1:13" x14ac:dyDescent="0.25">
      <c r="A31" s="649" t="s">
        <v>269</v>
      </c>
      <c r="B31" s="650"/>
      <c r="C31" s="650"/>
      <c r="D31" s="650"/>
      <c r="E31" s="650"/>
      <c r="F31" s="650"/>
      <c r="G31" s="651"/>
      <c r="H31" s="660">
        <v>2049</v>
      </c>
      <c r="I31" s="661"/>
      <c r="J31" s="661"/>
      <c r="K31" s="662"/>
      <c r="L31" s="212"/>
      <c r="M31" s="221"/>
    </row>
    <row r="32" spans="1:13" x14ac:dyDescent="0.25">
      <c r="A32" s="222"/>
      <c r="B32" s="222"/>
      <c r="C32" s="222"/>
      <c r="D32" s="222"/>
      <c r="E32" s="222"/>
      <c r="F32" s="222"/>
      <c r="G32" s="222"/>
      <c r="H32" s="223"/>
      <c r="I32" s="223"/>
      <c r="J32" s="223"/>
      <c r="K32" s="223"/>
      <c r="L32" s="212"/>
      <c r="M32" s="221"/>
    </row>
    <row r="33" spans="1:13" x14ac:dyDescent="0.25">
      <c r="A33" s="212"/>
      <c r="B33" s="212"/>
      <c r="C33" s="658" t="s">
        <v>255</v>
      </c>
      <c r="D33" s="658"/>
      <c r="E33" s="658"/>
      <c r="F33" s="658"/>
      <c r="G33" s="658"/>
      <c r="H33" s="658"/>
      <c r="I33" s="658"/>
      <c r="J33" s="658"/>
      <c r="K33" s="658"/>
      <c r="L33" s="224"/>
      <c r="M33" s="221"/>
    </row>
    <row r="34" spans="1:13" x14ac:dyDescent="0.25">
      <c r="A34" s="212"/>
      <c r="B34" s="212"/>
      <c r="C34" s="212"/>
      <c r="D34" s="212"/>
      <c r="E34" s="212"/>
      <c r="F34" s="212"/>
      <c r="G34" s="212"/>
      <c r="H34" s="212"/>
      <c r="I34" s="212"/>
      <c r="J34" s="225"/>
      <c r="K34" s="225"/>
      <c r="L34" s="212"/>
      <c r="M34" s="221"/>
    </row>
    <row r="35" spans="1:13" ht="79.2" x14ac:dyDescent="0.25">
      <c r="A35" s="652" t="s">
        <v>256</v>
      </c>
      <c r="B35" s="653"/>
      <c r="C35" s="653"/>
      <c r="D35" s="653"/>
      <c r="E35" s="653"/>
      <c r="F35" s="654"/>
      <c r="G35" s="226" t="s">
        <v>254</v>
      </c>
      <c r="H35" s="227" t="s">
        <v>270</v>
      </c>
      <c r="I35" s="227" t="s">
        <v>271</v>
      </c>
      <c r="J35" s="228" t="s">
        <v>272</v>
      </c>
      <c r="K35" s="229" t="s">
        <v>365</v>
      </c>
      <c r="L35" s="229" t="s">
        <v>366</v>
      </c>
      <c r="M35" s="221"/>
    </row>
    <row r="36" spans="1:13" ht="12.75" customHeight="1" x14ac:dyDescent="0.25">
      <c r="A36" s="655" t="s">
        <v>273</v>
      </c>
      <c r="B36" s="656"/>
      <c r="C36" s="656"/>
      <c r="D36" s="656"/>
      <c r="E36" s="656"/>
      <c r="F36" s="657"/>
      <c r="G36" s="230"/>
      <c r="H36" s="231">
        <v>1994</v>
      </c>
      <c r="I36" s="231">
        <v>2022</v>
      </c>
      <c r="J36" s="231">
        <v>2079</v>
      </c>
      <c r="K36" s="231">
        <v>2139</v>
      </c>
      <c r="L36" s="231"/>
      <c r="M36" s="221"/>
    </row>
    <row r="37" spans="1:13" x14ac:dyDescent="0.25">
      <c r="A37" s="219" t="s">
        <v>117</v>
      </c>
      <c r="B37" s="220"/>
      <c r="C37" s="220"/>
      <c r="D37" s="220"/>
      <c r="E37" s="220"/>
      <c r="F37" s="220"/>
      <c r="G37" s="232"/>
      <c r="H37" s="233"/>
      <c r="I37" s="233"/>
      <c r="J37" s="233"/>
      <c r="K37" s="233"/>
      <c r="L37" s="234"/>
      <c r="M37" s="221"/>
    </row>
    <row r="38" spans="1:13" x14ac:dyDescent="0.25">
      <c r="A38" s="648" t="s">
        <v>274</v>
      </c>
      <c r="B38" s="648"/>
      <c r="C38" s="648"/>
      <c r="D38" s="648"/>
      <c r="E38" s="648"/>
      <c r="F38" s="648"/>
      <c r="G38" s="235">
        <v>1</v>
      </c>
      <c r="H38" s="236">
        <v>61.945031712473572</v>
      </c>
      <c r="I38" s="236">
        <v>61.61038961038961</v>
      </c>
      <c r="J38" s="236">
        <v>61.167002012072437</v>
      </c>
      <c r="K38" s="236">
        <v>62.713518789653492</v>
      </c>
      <c r="L38" s="236"/>
      <c r="M38" s="221"/>
    </row>
    <row r="39" spans="1:13" x14ac:dyDescent="0.25">
      <c r="A39" s="648" t="s">
        <v>275</v>
      </c>
      <c r="B39" s="648"/>
      <c r="C39" s="648"/>
      <c r="D39" s="648"/>
      <c r="E39" s="648"/>
      <c r="F39" s="648"/>
      <c r="G39" s="235">
        <v>2</v>
      </c>
      <c r="H39" s="236">
        <v>36.839323467230443</v>
      </c>
      <c r="I39" s="236">
        <v>37.61038961038961</v>
      </c>
      <c r="J39" s="236">
        <v>37.575452716297789</v>
      </c>
      <c r="K39" s="236">
        <v>36.066373840898002</v>
      </c>
      <c r="L39" s="236"/>
      <c r="M39" s="221"/>
    </row>
    <row r="40" spans="1:13" x14ac:dyDescent="0.25">
      <c r="A40" s="648" t="s">
        <v>276</v>
      </c>
      <c r="B40" s="648"/>
      <c r="C40" s="648"/>
      <c r="D40" s="648"/>
      <c r="E40" s="648"/>
      <c r="F40" s="648"/>
      <c r="G40" s="235">
        <v>3</v>
      </c>
      <c r="H40" s="236">
        <v>1.2156448202959831</v>
      </c>
      <c r="I40" s="236">
        <v>0.77922077922077926</v>
      </c>
      <c r="J40" s="236">
        <v>1.2575452716297786</v>
      </c>
      <c r="K40" s="236">
        <v>1.2201073694485114</v>
      </c>
      <c r="L40" s="236"/>
      <c r="M40" s="221"/>
    </row>
    <row r="41" spans="1:13" x14ac:dyDescent="0.25">
      <c r="A41" s="219" t="s">
        <v>88</v>
      </c>
      <c r="B41" s="220"/>
      <c r="C41" s="220"/>
      <c r="D41" s="220"/>
      <c r="E41" s="220"/>
      <c r="F41" s="220"/>
      <c r="G41" s="232"/>
      <c r="H41" s="233"/>
      <c r="I41" s="233"/>
      <c r="J41" s="233"/>
      <c r="K41" s="233"/>
      <c r="L41" s="234"/>
      <c r="M41" s="221"/>
    </row>
    <row r="42" spans="1:13" x14ac:dyDescent="0.25">
      <c r="A42" s="648" t="s">
        <v>274</v>
      </c>
      <c r="B42" s="648"/>
      <c r="C42" s="648"/>
      <c r="D42" s="648"/>
      <c r="E42" s="648"/>
      <c r="F42" s="648"/>
      <c r="G42" s="235">
        <v>1</v>
      </c>
      <c r="H42" s="236">
        <v>4.2811839323467229</v>
      </c>
      <c r="I42" s="236">
        <v>4.1558441558441555</v>
      </c>
      <c r="J42" s="236">
        <v>3.722334004024145</v>
      </c>
      <c r="K42" s="236">
        <v>3.9043435822352368</v>
      </c>
      <c r="L42" s="236"/>
      <c r="M42" s="221"/>
    </row>
    <row r="43" spans="1:13" x14ac:dyDescent="0.25">
      <c r="A43" s="648" t="s">
        <v>275</v>
      </c>
      <c r="B43" s="648"/>
      <c r="C43" s="648"/>
      <c r="D43" s="648"/>
      <c r="E43" s="648"/>
      <c r="F43" s="648"/>
      <c r="G43" s="235">
        <v>2</v>
      </c>
      <c r="H43" s="236">
        <v>2.1670190274841437</v>
      </c>
      <c r="I43" s="236">
        <v>2.1818181818181817</v>
      </c>
      <c r="J43" s="236">
        <v>2.2132796780684103</v>
      </c>
      <c r="K43" s="236">
        <v>2.1473889702293802</v>
      </c>
      <c r="L43" s="236"/>
      <c r="M43" s="221"/>
    </row>
    <row r="44" spans="1:13" x14ac:dyDescent="0.25">
      <c r="A44" s="648" t="s">
        <v>276</v>
      </c>
      <c r="B44" s="648"/>
      <c r="C44" s="648"/>
      <c r="D44" s="648"/>
      <c r="E44" s="648"/>
      <c r="F44" s="648"/>
      <c r="G44" s="235">
        <v>3</v>
      </c>
      <c r="H44" s="236">
        <v>5.2854122621564484E-2</v>
      </c>
      <c r="I44" s="236">
        <v>0</v>
      </c>
      <c r="J44" s="236">
        <v>5.030181086519115E-2</v>
      </c>
      <c r="K44" s="236">
        <v>9.760858955588092E-2</v>
      </c>
      <c r="L44" s="236"/>
      <c r="M44" s="221"/>
    </row>
    <row r="45" spans="1:13" x14ac:dyDescent="0.25">
      <c r="A45" s="219" t="s">
        <v>83</v>
      </c>
      <c r="B45" s="220"/>
      <c r="C45" s="220"/>
      <c r="D45" s="220"/>
      <c r="E45" s="220"/>
      <c r="F45" s="220"/>
      <c r="G45" s="232"/>
      <c r="H45" s="233"/>
      <c r="I45" s="233"/>
      <c r="J45" s="233"/>
      <c r="K45" s="233"/>
      <c r="L45" s="234"/>
      <c r="M45" s="221"/>
    </row>
    <row r="46" spans="1:13" x14ac:dyDescent="0.25">
      <c r="A46" s="648" t="s">
        <v>274</v>
      </c>
      <c r="B46" s="648"/>
      <c r="C46" s="648"/>
      <c r="D46" s="648"/>
      <c r="E46" s="648"/>
      <c r="F46" s="648"/>
      <c r="G46" s="235">
        <v>1</v>
      </c>
      <c r="H46" s="236">
        <v>3.7526427061310783</v>
      </c>
      <c r="I46" s="236">
        <v>4</v>
      </c>
      <c r="J46" s="236">
        <v>3.722334004024145</v>
      </c>
      <c r="K46" s="236">
        <v>3.8555392874572965</v>
      </c>
      <c r="L46" s="236"/>
      <c r="M46" s="221"/>
    </row>
    <row r="47" spans="1:13" x14ac:dyDescent="0.25">
      <c r="A47" s="648" t="s">
        <v>275</v>
      </c>
      <c r="B47" s="648"/>
      <c r="C47" s="648"/>
      <c r="D47" s="648"/>
      <c r="E47" s="648"/>
      <c r="F47" s="648"/>
      <c r="G47" s="235">
        <v>2</v>
      </c>
      <c r="H47" s="236">
        <v>2.3784355179704018</v>
      </c>
      <c r="I47" s="236">
        <v>2.1298701298701297</v>
      </c>
      <c r="J47" s="236">
        <v>2.2635814889336014</v>
      </c>
      <c r="K47" s="236">
        <v>2.0497803806734991</v>
      </c>
      <c r="L47" s="236"/>
      <c r="M47" s="221"/>
    </row>
    <row r="48" spans="1:13" x14ac:dyDescent="0.25">
      <c r="A48" s="648" t="s">
        <v>276</v>
      </c>
      <c r="B48" s="648"/>
      <c r="C48" s="648"/>
      <c r="D48" s="648"/>
      <c r="E48" s="648"/>
      <c r="F48" s="648"/>
      <c r="G48" s="235">
        <v>3</v>
      </c>
      <c r="H48" s="236">
        <v>0</v>
      </c>
      <c r="I48" s="236">
        <v>0</v>
      </c>
      <c r="J48" s="236">
        <v>0</v>
      </c>
      <c r="K48" s="236">
        <v>0</v>
      </c>
      <c r="L48" s="236"/>
      <c r="M48" s="221"/>
    </row>
    <row r="49" spans="1:13" x14ac:dyDescent="0.25">
      <c r="A49" s="219" t="s">
        <v>89</v>
      </c>
      <c r="B49" s="220"/>
      <c r="C49" s="220"/>
      <c r="D49" s="220"/>
      <c r="E49" s="220"/>
      <c r="F49" s="220"/>
      <c r="G49" s="232"/>
      <c r="H49" s="233"/>
      <c r="I49" s="233"/>
      <c r="J49" s="233"/>
      <c r="K49" s="233"/>
      <c r="L49" s="234"/>
      <c r="M49" s="221"/>
    </row>
    <row r="50" spans="1:13" x14ac:dyDescent="0.25">
      <c r="A50" s="648" t="s">
        <v>274</v>
      </c>
      <c r="B50" s="648"/>
      <c r="C50" s="648"/>
      <c r="D50" s="648"/>
      <c r="E50" s="648"/>
      <c r="F50" s="648"/>
      <c r="G50" s="235">
        <v>1</v>
      </c>
      <c r="H50" s="236">
        <v>17.23044397463002</v>
      </c>
      <c r="I50" s="236">
        <v>17.194805194805195</v>
      </c>
      <c r="J50" s="236">
        <v>17.052313883299799</v>
      </c>
      <c r="K50" s="236">
        <v>17.618350414836506</v>
      </c>
      <c r="L50" s="236"/>
      <c r="M50" s="221"/>
    </row>
    <row r="51" spans="1:13" x14ac:dyDescent="0.25">
      <c r="A51" s="648" t="s">
        <v>275</v>
      </c>
      <c r="B51" s="648"/>
      <c r="C51" s="648"/>
      <c r="D51" s="648"/>
      <c r="E51" s="648"/>
      <c r="F51" s="648"/>
      <c r="G51" s="235">
        <v>2</v>
      </c>
      <c r="H51" s="236">
        <v>10.095137420718816</v>
      </c>
      <c r="I51" s="236">
        <v>9.9220779220779214</v>
      </c>
      <c r="J51" s="236">
        <v>9.8088531187122729</v>
      </c>
      <c r="K51" s="236">
        <v>8.8335773548072236</v>
      </c>
      <c r="L51" s="236"/>
      <c r="M51" s="221"/>
    </row>
    <row r="52" spans="1:13" x14ac:dyDescent="0.25">
      <c r="A52" s="648" t="s">
        <v>276</v>
      </c>
      <c r="B52" s="648"/>
      <c r="C52" s="648"/>
      <c r="D52" s="648"/>
      <c r="E52" s="648"/>
      <c r="F52" s="648"/>
      <c r="G52" s="235">
        <v>3</v>
      </c>
      <c r="H52" s="236">
        <v>0.26427061310782241</v>
      </c>
      <c r="I52" s="236">
        <v>5.1948051948051945E-2</v>
      </c>
      <c r="J52" s="236">
        <v>0.10060362173038229</v>
      </c>
      <c r="K52" s="236">
        <v>9.760858955588092E-2</v>
      </c>
      <c r="L52" s="236"/>
      <c r="M52" s="221"/>
    </row>
    <row r="53" spans="1:13" x14ac:dyDescent="0.25">
      <c r="A53" s="219" t="s">
        <v>116</v>
      </c>
      <c r="B53" s="220"/>
      <c r="C53" s="220"/>
      <c r="D53" s="220"/>
      <c r="E53" s="220"/>
      <c r="F53" s="220"/>
      <c r="G53" s="232"/>
      <c r="H53" s="233"/>
      <c r="I53" s="233"/>
      <c r="J53" s="233"/>
      <c r="K53" s="233"/>
      <c r="L53" s="234"/>
      <c r="M53" s="221"/>
    </row>
    <row r="54" spans="1:13" x14ac:dyDescent="0.25">
      <c r="A54" s="648" t="s">
        <v>274</v>
      </c>
      <c r="B54" s="648"/>
      <c r="C54" s="648"/>
      <c r="D54" s="648"/>
      <c r="E54" s="648"/>
      <c r="F54" s="648"/>
      <c r="G54" s="235">
        <v>1</v>
      </c>
      <c r="H54" s="236">
        <v>2.3784355179704018</v>
      </c>
      <c r="I54" s="236">
        <v>2.2857142857142856</v>
      </c>
      <c r="J54" s="236">
        <v>2.3641851106639837</v>
      </c>
      <c r="K54" s="236">
        <v>2.0497803806734991</v>
      </c>
      <c r="L54" s="236"/>
      <c r="M54" s="221"/>
    </row>
    <row r="55" spans="1:13" x14ac:dyDescent="0.25">
      <c r="A55" s="648" t="s">
        <v>275</v>
      </c>
      <c r="B55" s="648"/>
      <c r="C55" s="648"/>
      <c r="D55" s="648"/>
      <c r="E55" s="648"/>
      <c r="F55" s="648"/>
      <c r="G55" s="235">
        <v>2</v>
      </c>
      <c r="H55" s="236">
        <v>1.7441860465116279</v>
      </c>
      <c r="I55" s="236">
        <v>1.8701298701298701</v>
      </c>
      <c r="J55" s="236">
        <v>1.7102615694164991</v>
      </c>
      <c r="K55" s="236">
        <v>1.9521717911176184</v>
      </c>
      <c r="L55" s="236"/>
      <c r="M55" s="221"/>
    </row>
    <row r="56" spans="1:13" x14ac:dyDescent="0.25">
      <c r="A56" s="648" t="s">
        <v>276</v>
      </c>
      <c r="B56" s="648"/>
      <c r="C56" s="648"/>
      <c r="D56" s="648"/>
      <c r="E56" s="648"/>
      <c r="F56" s="648"/>
      <c r="G56" s="235">
        <v>3</v>
      </c>
      <c r="H56" s="236">
        <v>5.2854122621564484E-2</v>
      </c>
      <c r="I56" s="236">
        <v>5.1948051948051945E-2</v>
      </c>
      <c r="J56" s="236">
        <v>5.030181086519115E-2</v>
      </c>
      <c r="K56" s="236">
        <v>4.880429477794046E-2</v>
      </c>
      <c r="L56" s="236"/>
      <c r="M56" s="221"/>
    </row>
    <row r="57" spans="1:13" x14ac:dyDescent="0.25">
      <c r="A57" s="219" t="s">
        <v>82</v>
      </c>
      <c r="B57" s="220"/>
      <c r="C57" s="220"/>
      <c r="D57" s="220"/>
      <c r="E57" s="220"/>
      <c r="F57" s="220"/>
      <c r="G57" s="232"/>
      <c r="H57" s="233"/>
      <c r="I57" s="233"/>
      <c r="J57" s="233"/>
      <c r="K57" s="233"/>
      <c r="L57" s="234"/>
      <c r="M57" s="221"/>
    </row>
    <row r="58" spans="1:13" x14ac:dyDescent="0.25">
      <c r="A58" s="648" t="s">
        <v>274</v>
      </c>
      <c r="B58" s="648"/>
      <c r="C58" s="648"/>
      <c r="D58" s="648"/>
      <c r="E58" s="648"/>
      <c r="F58" s="648"/>
      <c r="G58" s="235">
        <v>1</v>
      </c>
      <c r="H58" s="236">
        <v>8.2980972515856237</v>
      </c>
      <c r="I58" s="236">
        <v>7.8441558441558445</v>
      </c>
      <c r="J58" s="236">
        <v>7.3440643863179078</v>
      </c>
      <c r="K58" s="236">
        <v>7.564665690580771</v>
      </c>
      <c r="L58" s="236"/>
      <c r="M58" s="221"/>
    </row>
    <row r="59" spans="1:13" x14ac:dyDescent="0.25">
      <c r="A59" s="648" t="s">
        <v>275</v>
      </c>
      <c r="B59" s="648"/>
      <c r="C59" s="648"/>
      <c r="D59" s="648"/>
      <c r="E59" s="648"/>
      <c r="F59" s="648"/>
      <c r="G59" s="235">
        <v>2</v>
      </c>
      <c r="H59" s="236">
        <v>5.338266384778013</v>
      </c>
      <c r="I59" s="236">
        <v>5.5584415584415581</v>
      </c>
      <c r="J59" s="236">
        <v>6.0362173038229372</v>
      </c>
      <c r="K59" s="236">
        <v>5.6612981942410929</v>
      </c>
      <c r="L59" s="236"/>
      <c r="M59" s="221"/>
    </row>
    <row r="60" spans="1:13" x14ac:dyDescent="0.25">
      <c r="A60" s="648" t="s">
        <v>276</v>
      </c>
      <c r="B60" s="648"/>
      <c r="C60" s="648"/>
      <c r="D60" s="648"/>
      <c r="E60" s="648"/>
      <c r="F60" s="648"/>
      <c r="G60" s="235">
        <v>3</v>
      </c>
      <c r="H60" s="236">
        <v>0.15856236786469344</v>
      </c>
      <c r="I60" s="236">
        <v>0.20779220779220778</v>
      </c>
      <c r="J60" s="236">
        <v>0.20120724346076457</v>
      </c>
      <c r="K60" s="236">
        <v>0.19521717911176184</v>
      </c>
      <c r="L60" s="236"/>
      <c r="M60" s="221"/>
    </row>
    <row r="61" spans="1:13" x14ac:dyDescent="0.25">
      <c r="A61" s="219" t="s">
        <v>155</v>
      </c>
      <c r="B61" s="220"/>
      <c r="C61" s="220"/>
      <c r="D61" s="220"/>
      <c r="E61" s="220"/>
      <c r="F61" s="220"/>
      <c r="G61" s="232"/>
      <c r="H61" s="233"/>
      <c r="I61" s="233"/>
      <c r="J61" s="233"/>
      <c r="K61" s="233"/>
      <c r="L61" s="234"/>
      <c r="M61" s="221"/>
    </row>
    <row r="62" spans="1:13" x14ac:dyDescent="0.25">
      <c r="A62" s="648" t="s">
        <v>274</v>
      </c>
      <c r="B62" s="648"/>
      <c r="C62" s="648"/>
      <c r="D62" s="648"/>
      <c r="E62" s="648"/>
      <c r="F62" s="648"/>
      <c r="G62" s="235">
        <v>1</v>
      </c>
      <c r="H62" s="236">
        <v>13.79492600422833</v>
      </c>
      <c r="I62" s="236">
        <v>13.766233766233766</v>
      </c>
      <c r="J62" s="236">
        <v>14.688128772635816</v>
      </c>
      <c r="K62" s="236">
        <v>15.519765739385067</v>
      </c>
      <c r="L62" s="236"/>
      <c r="M62" s="221"/>
    </row>
    <row r="63" spans="1:13" x14ac:dyDescent="0.25">
      <c r="A63" s="648" t="s">
        <v>275</v>
      </c>
      <c r="B63" s="648"/>
      <c r="C63" s="648"/>
      <c r="D63" s="648"/>
      <c r="E63" s="648"/>
      <c r="F63" s="648"/>
      <c r="G63" s="235">
        <v>2</v>
      </c>
      <c r="H63" s="236">
        <v>6.3424947145877377</v>
      </c>
      <c r="I63" s="236">
        <v>7.2727272727272725</v>
      </c>
      <c r="J63" s="236">
        <v>6.9416498993963787</v>
      </c>
      <c r="K63" s="236">
        <v>6.5885797950219622</v>
      </c>
      <c r="L63" s="236"/>
      <c r="M63" s="221"/>
    </row>
    <row r="64" spans="1:13" x14ac:dyDescent="0.25">
      <c r="A64" s="648" t="s">
        <v>276</v>
      </c>
      <c r="B64" s="648"/>
      <c r="C64" s="648"/>
      <c r="D64" s="648"/>
      <c r="E64" s="648"/>
      <c r="F64" s="648"/>
      <c r="G64" s="235">
        <v>3</v>
      </c>
      <c r="H64" s="236">
        <v>0.47568710359408034</v>
      </c>
      <c r="I64" s="236">
        <v>0.31168831168831168</v>
      </c>
      <c r="J64" s="236">
        <v>0.65392354124748486</v>
      </c>
      <c r="K64" s="236">
        <v>0.63445583211322598</v>
      </c>
      <c r="L64" s="236"/>
      <c r="M64" s="221"/>
    </row>
    <row r="65" spans="1:13" x14ac:dyDescent="0.25">
      <c r="A65" s="219" t="s">
        <v>112</v>
      </c>
      <c r="B65" s="220"/>
      <c r="C65" s="220"/>
      <c r="D65" s="220"/>
      <c r="E65" s="220"/>
      <c r="F65" s="220"/>
      <c r="G65" s="232"/>
      <c r="H65" s="233"/>
      <c r="I65" s="233"/>
      <c r="J65" s="233"/>
      <c r="K65" s="233"/>
      <c r="L65" s="234"/>
      <c r="M65" s="221"/>
    </row>
    <row r="66" spans="1:13" x14ac:dyDescent="0.25">
      <c r="A66" s="648" t="s">
        <v>274</v>
      </c>
      <c r="B66" s="648"/>
      <c r="C66" s="648"/>
      <c r="D66" s="648"/>
      <c r="E66" s="648"/>
      <c r="F66" s="648"/>
      <c r="G66" s="235">
        <v>1</v>
      </c>
      <c r="H66" s="236">
        <v>1.3213530655391121</v>
      </c>
      <c r="I66" s="236">
        <v>1.2987012987012987</v>
      </c>
      <c r="J66" s="236">
        <v>1.3078470824949697</v>
      </c>
      <c r="K66" s="236">
        <v>1.4153245485602732</v>
      </c>
      <c r="L66" s="236"/>
      <c r="M66" s="221"/>
    </row>
    <row r="67" spans="1:13" x14ac:dyDescent="0.25">
      <c r="A67" s="648" t="s">
        <v>275</v>
      </c>
      <c r="B67" s="648"/>
      <c r="C67" s="648"/>
      <c r="D67" s="648"/>
      <c r="E67" s="648"/>
      <c r="F67" s="648"/>
      <c r="G67" s="235">
        <v>2</v>
      </c>
      <c r="H67" s="236">
        <v>1.0042283298097252</v>
      </c>
      <c r="I67" s="236">
        <v>1.1428571428571428</v>
      </c>
      <c r="J67" s="236">
        <v>1.0060362173038229</v>
      </c>
      <c r="K67" s="236">
        <v>1.0248901903367496</v>
      </c>
      <c r="L67" s="236"/>
      <c r="M67" s="221"/>
    </row>
    <row r="68" spans="1:13" x14ac:dyDescent="0.25">
      <c r="A68" s="648" t="s">
        <v>276</v>
      </c>
      <c r="B68" s="648"/>
      <c r="C68" s="648"/>
      <c r="D68" s="648"/>
      <c r="E68" s="648"/>
      <c r="F68" s="648"/>
      <c r="G68" s="235">
        <v>3</v>
      </c>
      <c r="H68" s="236">
        <v>0</v>
      </c>
      <c r="I68" s="236">
        <v>0</v>
      </c>
      <c r="J68" s="236">
        <v>0</v>
      </c>
      <c r="K68" s="236">
        <v>0</v>
      </c>
      <c r="L68" s="236"/>
      <c r="M68" s="221"/>
    </row>
    <row r="69" spans="1:13" x14ac:dyDescent="0.25">
      <c r="A69" s="219" t="s">
        <v>113</v>
      </c>
      <c r="B69" s="220"/>
      <c r="C69" s="220"/>
      <c r="D69" s="220"/>
      <c r="E69" s="220"/>
      <c r="F69" s="220"/>
      <c r="G69" s="232"/>
      <c r="H69" s="233"/>
      <c r="I69" s="233"/>
      <c r="J69" s="233"/>
      <c r="K69" s="233"/>
      <c r="L69" s="234"/>
      <c r="M69" s="221"/>
    </row>
    <row r="70" spans="1:13" x14ac:dyDescent="0.25">
      <c r="A70" s="648" t="s">
        <v>274</v>
      </c>
      <c r="B70" s="648"/>
      <c r="C70" s="648"/>
      <c r="D70" s="648"/>
      <c r="E70" s="648"/>
      <c r="F70" s="648"/>
      <c r="G70" s="235">
        <v>1</v>
      </c>
      <c r="H70" s="236">
        <v>4.4926004228329806</v>
      </c>
      <c r="I70" s="236">
        <v>4.7272727272727275</v>
      </c>
      <c r="J70" s="236">
        <v>4.929577464788732</v>
      </c>
      <c r="K70" s="236">
        <v>4.8316251830161052</v>
      </c>
      <c r="L70" s="236"/>
      <c r="M70" s="221"/>
    </row>
    <row r="71" spans="1:13" x14ac:dyDescent="0.25">
      <c r="A71" s="648" t="s">
        <v>275</v>
      </c>
      <c r="B71" s="648"/>
      <c r="C71" s="648"/>
      <c r="D71" s="648"/>
      <c r="E71" s="648"/>
      <c r="F71" s="648"/>
      <c r="G71" s="235">
        <v>2</v>
      </c>
      <c r="H71" s="236">
        <v>4.1226215644820297</v>
      </c>
      <c r="I71" s="236">
        <v>4</v>
      </c>
      <c r="J71" s="236">
        <v>3.8732394366197185</v>
      </c>
      <c r="K71" s="236">
        <v>4.0019521717911175</v>
      </c>
      <c r="L71" s="236"/>
      <c r="M71" s="221"/>
    </row>
    <row r="72" spans="1:13" x14ac:dyDescent="0.25">
      <c r="A72" s="648" t="s">
        <v>276</v>
      </c>
      <c r="B72" s="648"/>
      <c r="C72" s="648"/>
      <c r="D72" s="648"/>
      <c r="E72" s="648"/>
      <c r="F72" s="648"/>
      <c r="G72" s="235">
        <v>3</v>
      </c>
      <c r="H72" s="236">
        <v>0.15856236786469344</v>
      </c>
      <c r="I72" s="236">
        <v>0.10389610389610389</v>
      </c>
      <c r="J72" s="236">
        <v>0.10060362173038229</v>
      </c>
      <c r="K72" s="236">
        <v>4.880429477794046E-2</v>
      </c>
      <c r="L72" s="236"/>
      <c r="M72" s="221"/>
    </row>
    <row r="73" spans="1:13" x14ac:dyDescent="0.25">
      <c r="A73" s="219" t="s">
        <v>114</v>
      </c>
      <c r="B73" s="220"/>
      <c r="C73" s="220"/>
      <c r="D73" s="220"/>
      <c r="E73" s="220"/>
      <c r="F73" s="220"/>
      <c r="G73" s="232"/>
      <c r="H73" s="233"/>
      <c r="I73" s="233"/>
      <c r="J73" s="233"/>
      <c r="K73" s="233"/>
      <c r="L73" s="234"/>
      <c r="M73" s="221"/>
    </row>
    <row r="74" spans="1:13" x14ac:dyDescent="0.25">
      <c r="A74" s="648" t="s">
        <v>274</v>
      </c>
      <c r="B74" s="648"/>
      <c r="C74" s="648"/>
      <c r="D74" s="648"/>
      <c r="E74" s="648"/>
      <c r="F74" s="648"/>
      <c r="G74" s="235">
        <v>1</v>
      </c>
      <c r="H74" s="236">
        <v>5.7610993657505283</v>
      </c>
      <c r="I74" s="236">
        <v>5.7142857142857144</v>
      </c>
      <c r="J74" s="236">
        <v>5.4828973843058346</v>
      </c>
      <c r="K74" s="236">
        <v>5.3684724255734508</v>
      </c>
      <c r="L74" s="236"/>
      <c r="M74" s="221"/>
    </row>
    <row r="75" spans="1:13" x14ac:dyDescent="0.25">
      <c r="A75" s="648" t="s">
        <v>275</v>
      </c>
      <c r="B75" s="648"/>
      <c r="C75" s="648"/>
      <c r="D75" s="648"/>
      <c r="E75" s="648"/>
      <c r="F75" s="648"/>
      <c r="G75" s="235">
        <v>2</v>
      </c>
      <c r="H75" s="236">
        <v>3.3298097251585626</v>
      </c>
      <c r="I75" s="236">
        <v>3.220779220779221</v>
      </c>
      <c r="J75" s="236">
        <v>3.3199195171026159</v>
      </c>
      <c r="K75" s="236">
        <v>3.5139092240117131</v>
      </c>
      <c r="L75" s="236"/>
      <c r="M75" s="221"/>
    </row>
    <row r="76" spans="1:13" x14ac:dyDescent="0.25">
      <c r="A76" s="648" t="s">
        <v>276</v>
      </c>
      <c r="B76" s="648"/>
      <c r="C76" s="648"/>
      <c r="D76" s="648"/>
      <c r="E76" s="648"/>
      <c r="F76" s="648"/>
      <c r="G76" s="235">
        <v>3</v>
      </c>
      <c r="H76" s="236">
        <v>5.2854122621564484E-2</v>
      </c>
      <c r="I76" s="236">
        <v>5.1948051948051945E-2</v>
      </c>
      <c r="J76" s="236">
        <v>0.10060362173038229</v>
      </c>
      <c r="K76" s="236">
        <v>9.760858955588092E-2</v>
      </c>
      <c r="L76" s="236"/>
      <c r="M76" s="221"/>
    </row>
    <row r="77" spans="1:13" x14ac:dyDescent="0.25">
      <c r="A77" s="219" t="s">
        <v>115</v>
      </c>
      <c r="B77" s="220"/>
      <c r="C77" s="220"/>
      <c r="D77" s="220"/>
      <c r="E77" s="220"/>
      <c r="F77" s="220"/>
      <c r="G77" s="232"/>
      <c r="H77" s="233"/>
      <c r="I77" s="233"/>
      <c r="J77" s="233"/>
      <c r="K77" s="233"/>
      <c r="L77" s="234"/>
      <c r="M77" s="221"/>
    </row>
    <row r="78" spans="1:13" x14ac:dyDescent="0.25">
      <c r="A78" s="648" t="s">
        <v>274</v>
      </c>
      <c r="B78" s="648"/>
      <c r="C78" s="648"/>
      <c r="D78" s="648"/>
      <c r="E78" s="648"/>
      <c r="F78" s="648"/>
      <c r="G78" s="235">
        <v>1</v>
      </c>
      <c r="H78" s="236">
        <v>0.31712473572938688</v>
      </c>
      <c r="I78" s="236">
        <v>0.25974025974025972</v>
      </c>
      <c r="J78" s="236">
        <v>0.20120724346076457</v>
      </c>
      <c r="K78" s="236">
        <v>0.2440214738897023</v>
      </c>
      <c r="L78" s="236"/>
      <c r="M78" s="221"/>
    </row>
    <row r="79" spans="1:13" x14ac:dyDescent="0.25">
      <c r="A79" s="648" t="s">
        <v>275</v>
      </c>
      <c r="B79" s="648"/>
      <c r="C79" s="648"/>
      <c r="D79" s="648"/>
      <c r="E79" s="648"/>
      <c r="F79" s="648"/>
      <c r="G79" s="235">
        <v>2</v>
      </c>
      <c r="H79" s="236">
        <v>5.2854122621564484E-2</v>
      </c>
      <c r="I79" s="236">
        <v>5.1948051948051945E-2</v>
      </c>
      <c r="J79" s="236">
        <v>0.10060362173038229</v>
      </c>
      <c r="K79" s="236">
        <v>4.880429477794046E-2</v>
      </c>
      <c r="L79" s="236"/>
      <c r="M79" s="221"/>
    </row>
    <row r="80" spans="1:13" x14ac:dyDescent="0.25">
      <c r="A80" s="648" t="s">
        <v>276</v>
      </c>
      <c r="B80" s="648"/>
      <c r="C80" s="648"/>
      <c r="D80" s="648"/>
      <c r="E80" s="648"/>
      <c r="F80" s="648"/>
      <c r="G80" s="235">
        <v>3</v>
      </c>
      <c r="H80" s="236">
        <v>0</v>
      </c>
      <c r="I80" s="236">
        <v>0</v>
      </c>
      <c r="J80" s="236">
        <v>0</v>
      </c>
      <c r="K80" s="236">
        <v>0</v>
      </c>
      <c r="L80" s="236"/>
      <c r="M80" s="221"/>
    </row>
    <row r="81" spans="1:13" x14ac:dyDescent="0.25">
      <c r="A81" s="219" t="s">
        <v>110</v>
      </c>
      <c r="B81" s="220"/>
      <c r="C81" s="220"/>
      <c r="D81" s="220"/>
      <c r="E81" s="220"/>
      <c r="F81" s="220"/>
      <c r="G81" s="232"/>
      <c r="H81" s="233"/>
      <c r="I81" s="233"/>
      <c r="J81" s="233"/>
      <c r="K81" s="233"/>
      <c r="L81" s="234"/>
      <c r="M81" s="221"/>
    </row>
    <row r="82" spans="1:13" x14ac:dyDescent="0.25">
      <c r="A82" s="648" t="s">
        <v>274</v>
      </c>
      <c r="B82" s="648"/>
      <c r="C82" s="648"/>
      <c r="D82" s="648"/>
      <c r="E82" s="648"/>
      <c r="F82" s="648"/>
      <c r="G82" s="235">
        <v>1</v>
      </c>
      <c r="H82" s="236">
        <v>0.31712473572938688</v>
      </c>
      <c r="I82" s="236">
        <v>0.36363636363636365</v>
      </c>
      <c r="J82" s="236">
        <v>0.352112676056338</v>
      </c>
      <c r="K82" s="236">
        <v>0.34163006344558322</v>
      </c>
      <c r="L82" s="236"/>
      <c r="M82" s="221"/>
    </row>
    <row r="83" spans="1:13" x14ac:dyDescent="0.25">
      <c r="A83" s="648" t="s">
        <v>275</v>
      </c>
      <c r="B83" s="648"/>
      <c r="C83" s="648"/>
      <c r="D83" s="648"/>
      <c r="E83" s="648"/>
      <c r="F83" s="648"/>
      <c r="G83" s="235">
        <v>2</v>
      </c>
      <c r="H83" s="236">
        <v>0.26427061310782241</v>
      </c>
      <c r="I83" s="236">
        <v>0.25974025974025972</v>
      </c>
      <c r="J83" s="236">
        <v>0.30181086519114686</v>
      </c>
      <c r="K83" s="236">
        <v>0.2440214738897023</v>
      </c>
      <c r="L83" s="236"/>
      <c r="M83" s="221"/>
    </row>
    <row r="84" spans="1:13" x14ac:dyDescent="0.25">
      <c r="A84" s="648" t="s">
        <v>276</v>
      </c>
      <c r="B84" s="648"/>
      <c r="C84" s="648"/>
      <c r="D84" s="648"/>
      <c r="E84" s="648"/>
      <c r="F84" s="648"/>
      <c r="G84" s="235">
        <v>3</v>
      </c>
      <c r="H84" s="236">
        <v>0</v>
      </c>
      <c r="I84" s="236">
        <v>0</v>
      </c>
      <c r="J84" s="236">
        <v>0</v>
      </c>
      <c r="K84" s="236">
        <v>0</v>
      </c>
      <c r="L84" s="236"/>
      <c r="M84" s="221"/>
    </row>
    <row r="85" spans="1:13" x14ac:dyDescent="0.25">
      <c r="A85" s="216"/>
      <c r="B85" s="217"/>
      <c r="C85" s="217"/>
      <c r="D85" s="217"/>
      <c r="E85" s="217"/>
      <c r="F85" s="218"/>
      <c r="G85" s="237"/>
      <c r="H85" s="238"/>
      <c r="I85" s="238"/>
      <c r="J85" s="238"/>
      <c r="K85" s="238"/>
      <c r="L85" s="238"/>
      <c r="M85" s="221"/>
    </row>
    <row r="86" spans="1:13" ht="13.8" x14ac:dyDescent="0.3">
      <c r="A86" s="677" t="s">
        <v>257</v>
      </c>
      <c r="B86" s="678"/>
      <c r="C86" s="678"/>
      <c r="D86" s="678"/>
      <c r="E86" s="678"/>
      <c r="F86" s="679"/>
      <c r="G86" s="239"/>
      <c r="H86" s="240"/>
      <c r="I86" s="240"/>
      <c r="J86" s="240"/>
      <c r="K86" s="240"/>
      <c r="L86" s="240"/>
      <c r="M86" s="221"/>
    </row>
    <row r="87" spans="1:13" x14ac:dyDescent="0.25">
      <c r="A87" s="680" t="s">
        <v>274</v>
      </c>
      <c r="B87" s="680"/>
      <c r="C87" s="680"/>
      <c r="D87" s="680"/>
      <c r="E87" s="680"/>
      <c r="F87" s="680"/>
      <c r="G87" s="241">
        <v>1</v>
      </c>
      <c r="H87" s="242">
        <v>61.945031712473572</v>
      </c>
      <c r="I87" s="242">
        <v>61.61038961038961</v>
      </c>
      <c r="J87" s="242">
        <v>61.167002012072437</v>
      </c>
      <c r="K87" s="242">
        <v>62.713518789653492</v>
      </c>
      <c r="L87" s="242"/>
      <c r="M87" s="221"/>
    </row>
    <row r="88" spans="1:13" x14ac:dyDescent="0.25">
      <c r="A88" s="680" t="s">
        <v>275</v>
      </c>
      <c r="B88" s="680"/>
      <c r="C88" s="680"/>
      <c r="D88" s="680"/>
      <c r="E88" s="680"/>
      <c r="F88" s="680"/>
      <c r="G88" s="241">
        <v>2</v>
      </c>
      <c r="H88" s="242">
        <v>36.839323467230443</v>
      </c>
      <c r="I88" s="242">
        <v>37.61038961038961</v>
      </c>
      <c r="J88" s="242">
        <v>37.575452716297789</v>
      </c>
      <c r="K88" s="242">
        <v>36.066373840898002</v>
      </c>
      <c r="L88" s="242"/>
      <c r="M88" s="221"/>
    </row>
    <row r="89" spans="1:13" x14ac:dyDescent="0.25">
      <c r="A89" s="680" t="s">
        <v>276</v>
      </c>
      <c r="B89" s="680"/>
      <c r="C89" s="680"/>
      <c r="D89" s="680"/>
      <c r="E89" s="680"/>
      <c r="F89" s="680"/>
      <c r="G89" s="241">
        <v>3</v>
      </c>
      <c r="H89" s="242">
        <v>1.2156448202959831</v>
      </c>
      <c r="I89" s="242">
        <v>0.77922077922077926</v>
      </c>
      <c r="J89" s="242">
        <v>1.2575452716297786</v>
      </c>
      <c r="K89" s="242">
        <v>1.2201073694485114</v>
      </c>
      <c r="L89" s="242"/>
      <c r="M89" s="221"/>
    </row>
    <row r="90" spans="1:13" ht="13.8" x14ac:dyDescent="0.3">
      <c r="A90" s="676" t="s">
        <v>258</v>
      </c>
      <c r="B90" s="676"/>
      <c r="C90" s="676"/>
      <c r="D90" s="676"/>
      <c r="E90" s="676"/>
      <c r="F90" s="676"/>
      <c r="G90" s="241"/>
      <c r="H90" s="243"/>
      <c r="I90" s="243"/>
      <c r="J90" s="243"/>
      <c r="K90" s="243"/>
      <c r="L90" s="243"/>
      <c r="M90" s="221"/>
    </row>
    <row r="91" spans="1:13" ht="13.8" x14ac:dyDescent="0.3">
      <c r="A91" s="676"/>
      <c r="B91" s="676"/>
      <c r="C91" s="676"/>
      <c r="D91" s="676"/>
      <c r="E91" s="676"/>
      <c r="F91" s="676"/>
      <c r="G91" s="241"/>
      <c r="H91" s="243">
        <v>100</v>
      </c>
      <c r="I91" s="243">
        <v>100</v>
      </c>
      <c r="J91" s="243">
        <v>100</v>
      </c>
      <c r="K91" s="243">
        <v>100</v>
      </c>
      <c r="L91" s="243"/>
      <c r="M91" s="221"/>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88:F88"/>
    <mergeCell ref="A48:F48"/>
    <mergeCell ref="A8:K8"/>
    <mergeCell ref="A10:K10"/>
    <mergeCell ref="A25:G25"/>
    <mergeCell ref="A24:G24"/>
    <mergeCell ref="H25:K25"/>
    <mergeCell ref="A26:G26"/>
    <mergeCell ref="H26:K26"/>
    <mergeCell ref="A23:G23"/>
    <mergeCell ref="A38:F38"/>
    <mergeCell ref="A13:K13"/>
    <mergeCell ref="A14:K14"/>
    <mergeCell ref="A15:K15"/>
    <mergeCell ref="A16:K16"/>
    <mergeCell ref="A46:F46"/>
    <mergeCell ref="A47:F47"/>
    <mergeCell ref="A39:F39"/>
    <mergeCell ref="A40:F40"/>
    <mergeCell ref="A42:F42"/>
    <mergeCell ref="A43:F43"/>
    <mergeCell ref="A18:K18"/>
    <mergeCell ref="G4:K4"/>
    <mergeCell ref="A22:K22"/>
    <mergeCell ref="A4:F4"/>
    <mergeCell ref="A19:K19"/>
    <mergeCell ref="A20:K20"/>
    <mergeCell ref="A9:K9"/>
    <mergeCell ref="A21:K21"/>
    <mergeCell ref="A11:K11"/>
    <mergeCell ref="A12:K12"/>
    <mergeCell ref="K1:L1"/>
    <mergeCell ref="A6:F6"/>
    <mergeCell ref="G6:K6"/>
    <mergeCell ref="A7:K7"/>
    <mergeCell ref="A5:F5"/>
    <mergeCell ref="G5:K5"/>
    <mergeCell ref="A3:F3"/>
    <mergeCell ref="G3:K3"/>
    <mergeCell ref="A17:K17"/>
    <mergeCell ref="A35:F35"/>
    <mergeCell ref="A36:F36"/>
    <mergeCell ref="C33:K33"/>
    <mergeCell ref="A60:F60"/>
    <mergeCell ref="A44:F44"/>
    <mergeCell ref="A50:F50"/>
    <mergeCell ref="A51:F51"/>
    <mergeCell ref="A52:F52"/>
    <mergeCell ref="A54:F54"/>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7"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topLeftCell="A52" workbookViewId="0">
      <selection activeCell="F109" sqref="F109"/>
    </sheetView>
  </sheetViews>
  <sheetFormatPr defaultRowHeight="13.2" x14ac:dyDescent="0.25"/>
  <sheetData>
    <row r="1" spans="1:13" ht="15.6" x14ac:dyDescent="0.3">
      <c r="A1" s="244"/>
      <c r="B1" s="244"/>
      <c r="C1" s="244"/>
      <c r="D1" s="245"/>
      <c r="E1" s="244"/>
      <c r="F1" s="244"/>
      <c r="G1" s="244"/>
      <c r="H1" s="244"/>
      <c r="I1" s="244"/>
      <c r="J1" s="244"/>
      <c r="K1" s="695" t="s">
        <v>259</v>
      </c>
      <c r="L1" s="695"/>
      <c r="M1" s="247"/>
    </row>
    <row r="2" spans="1:13" ht="15.6" x14ac:dyDescent="0.3">
      <c r="A2" s="244"/>
      <c r="B2" s="244"/>
      <c r="C2" s="244"/>
      <c r="D2" s="245"/>
      <c r="E2" s="244"/>
      <c r="F2" s="244"/>
      <c r="G2" s="244"/>
      <c r="H2" s="244"/>
      <c r="I2" s="244"/>
      <c r="J2" s="244"/>
      <c r="K2" s="246"/>
      <c r="L2" s="246"/>
      <c r="M2" s="247"/>
    </row>
    <row r="3" spans="1:13" x14ac:dyDescent="0.25">
      <c r="A3" s="702" t="s">
        <v>250</v>
      </c>
      <c r="B3" s="703"/>
      <c r="C3" s="703"/>
      <c r="D3" s="703"/>
      <c r="E3" s="703"/>
      <c r="F3" s="704"/>
      <c r="G3" s="705" t="s">
        <v>260</v>
      </c>
      <c r="H3" s="706"/>
      <c r="I3" s="706"/>
      <c r="J3" s="706"/>
      <c r="K3" s="707"/>
      <c r="L3" s="244"/>
      <c r="M3" s="244"/>
    </row>
    <row r="4" spans="1:13" x14ac:dyDescent="0.25">
      <c r="A4" s="685" t="s">
        <v>202</v>
      </c>
      <c r="B4" s="686"/>
      <c r="C4" s="686"/>
      <c r="D4" s="686"/>
      <c r="E4" s="686"/>
      <c r="F4" s="687"/>
      <c r="G4" s="696">
        <v>2010</v>
      </c>
      <c r="H4" s="697"/>
      <c r="I4" s="697"/>
      <c r="J4" s="697"/>
      <c r="K4" s="698"/>
      <c r="L4" s="244"/>
      <c r="M4" s="244"/>
    </row>
    <row r="5" spans="1:13" x14ac:dyDescent="0.25">
      <c r="A5" s="685" t="s">
        <v>203</v>
      </c>
      <c r="B5" s="686"/>
      <c r="C5" s="686"/>
      <c r="D5" s="686"/>
      <c r="E5" s="686"/>
      <c r="F5" s="687"/>
      <c r="G5" s="696">
        <v>3</v>
      </c>
      <c r="H5" s="697"/>
      <c r="I5" s="697"/>
      <c r="J5" s="697"/>
      <c r="K5" s="698"/>
      <c r="L5" s="244"/>
      <c r="M5" s="244"/>
    </row>
    <row r="6" spans="1:13" x14ac:dyDescent="0.25">
      <c r="A6" s="685" t="s">
        <v>251</v>
      </c>
      <c r="B6" s="686"/>
      <c r="C6" s="686"/>
      <c r="D6" s="686"/>
      <c r="E6" s="686"/>
      <c r="F6" s="687"/>
      <c r="G6" s="696" t="s">
        <v>261</v>
      </c>
      <c r="H6" s="697"/>
      <c r="I6" s="697"/>
      <c r="J6" s="697"/>
      <c r="K6" s="698"/>
      <c r="L6" s="244"/>
      <c r="M6" s="244"/>
    </row>
    <row r="7" spans="1:13" x14ac:dyDescent="0.25">
      <c r="A7" s="699" t="s">
        <v>91</v>
      </c>
      <c r="B7" s="700"/>
      <c r="C7" s="700"/>
      <c r="D7" s="700"/>
      <c r="E7" s="700"/>
      <c r="F7" s="700"/>
      <c r="G7" s="700"/>
      <c r="H7" s="700"/>
      <c r="I7" s="700"/>
      <c r="J7" s="700"/>
      <c r="K7" s="701"/>
      <c r="L7" s="245"/>
      <c r="M7" s="244"/>
    </row>
    <row r="8" spans="1:13" x14ac:dyDescent="0.25">
      <c r="A8" s="685" t="s">
        <v>88</v>
      </c>
      <c r="B8" s="686"/>
      <c r="C8" s="686"/>
      <c r="D8" s="686"/>
      <c r="E8" s="686"/>
      <c r="F8" s="686"/>
      <c r="G8" s="686"/>
      <c r="H8" s="686"/>
      <c r="I8" s="686"/>
      <c r="J8" s="686"/>
      <c r="K8" s="687"/>
      <c r="L8" s="245"/>
      <c r="M8" s="244"/>
    </row>
    <row r="9" spans="1:13" x14ac:dyDescent="0.25">
      <c r="A9" s="685" t="s">
        <v>83</v>
      </c>
      <c r="B9" s="686"/>
      <c r="C9" s="686"/>
      <c r="D9" s="686"/>
      <c r="E9" s="686"/>
      <c r="F9" s="686"/>
      <c r="G9" s="686"/>
      <c r="H9" s="686"/>
      <c r="I9" s="686"/>
      <c r="J9" s="686"/>
      <c r="K9" s="687"/>
      <c r="L9" s="245"/>
      <c r="M9" s="244"/>
    </row>
    <row r="10" spans="1:13" x14ac:dyDescent="0.25">
      <c r="A10" s="685" t="s">
        <v>82</v>
      </c>
      <c r="B10" s="686"/>
      <c r="C10" s="686"/>
      <c r="D10" s="686"/>
      <c r="E10" s="686"/>
      <c r="F10" s="686"/>
      <c r="G10" s="686"/>
      <c r="H10" s="686"/>
      <c r="I10" s="686"/>
      <c r="J10" s="686"/>
      <c r="K10" s="687"/>
      <c r="L10" s="245"/>
      <c r="M10" s="244"/>
    </row>
    <row r="11" spans="1:13" x14ac:dyDescent="0.25">
      <c r="A11" s="685" t="s">
        <v>112</v>
      </c>
      <c r="B11" s="686"/>
      <c r="C11" s="686"/>
      <c r="D11" s="686"/>
      <c r="E11" s="686"/>
      <c r="F11" s="686"/>
      <c r="G11" s="686"/>
      <c r="H11" s="686"/>
      <c r="I11" s="686"/>
      <c r="J11" s="686"/>
      <c r="K11" s="687"/>
      <c r="L11" s="245"/>
      <c r="M11" s="244"/>
    </row>
    <row r="12" spans="1:13" x14ac:dyDescent="0.25">
      <c r="A12" s="685" t="s">
        <v>113</v>
      </c>
      <c r="B12" s="686"/>
      <c r="C12" s="686"/>
      <c r="D12" s="686"/>
      <c r="E12" s="686"/>
      <c r="F12" s="686"/>
      <c r="G12" s="686"/>
      <c r="H12" s="686"/>
      <c r="I12" s="686"/>
      <c r="J12" s="686"/>
      <c r="K12" s="687"/>
      <c r="L12" s="245"/>
      <c r="M12" s="244"/>
    </row>
    <row r="13" spans="1:13" x14ac:dyDescent="0.25">
      <c r="A13" s="685" t="s">
        <v>114</v>
      </c>
      <c r="B13" s="686"/>
      <c r="C13" s="686"/>
      <c r="D13" s="686"/>
      <c r="E13" s="686"/>
      <c r="F13" s="686"/>
      <c r="G13" s="686"/>
      <c r="H13" s="686"/>
      <c r="I13" s="686"/>
      <c r="J13" s="686"/>
      <c r="K13" s="687"/>
      <c r="L13" s="245"/>
      <c r="M13" s="244"/>
    </row>
    <row r="14" spans="1:13" x14ac:dyDescent="0.25">
      <c r="A14" s="685" t="s">
        <v>89</v>
      </c>
      <c r="B14" s="686"/>
      <c r="C14" s="686"/>
      <c r="D14" s="686"/>
      <c r="E14" s="686"/>
      <c r="F14" s="686"/>
      <c r="G14" s="686"/>
      <c r="H14" s="686"/>
      <c r="I14" s="686"/>
      <c r="J14" s="686"/>
      <c r="K14" s="687"/>
      <c r="L14" s="245"/>
      <c r="M14" s="244"/>
    </row>
    <row r="15" spans="1:13" x14ac:dyDescent="0.25">
      <c r="A15" s="685" t="s">
        <v>155</v>
      </c>
      <c r="B15" s="686"/>
      <c r="C15" s="686"/>
      <c r="D15" s="686"/>
      <c r="E15" s="686"/>
      <c r="F15" s="686"/>
      <c r="G15" s="686"/>
      <c r="H15" s="686"/>
      <c r="I15" s="686"/>
      <c r="J15" s="686"/>
      <c r="K15" s="687"/>
      <c r="L15" s="245"/>
      <c r="M15" s="244"/>
    </row>
    <row r="16" spans="1:13" x14ac:dyDescent="0.25">
      <c r="A16" s="685" t="s">
        <v>115</v>
      </c>
      <c r="B16" s="686"/>
      <c r="C16" s="686"/>
      <c r="D16" s="686"/>
      <c r="E16" s="686"/>
      <c r="F16" s="686"/>
      <c r="G16" s="686"/>
      <c r="H16" s="686"/>
      <c r="I16" s="686"/>
      <c r="J16" s="686"/>
      <c r="K16" s="687"/>
      <c r="L16" s="245"/>
      <c r="M16" s="244"/>
    </row>
    <row r="17" spans="1:13" x14ac:dyDescent="0.25">
      <c r="A17" s="685" t="s">
        <v>116</v>
      </c>
      <c r="B17" s="686"/>
      <c r="C17" s="686"/>
      <c r="D17" s="686"/>
      <c r="E17" s="686"/>
      <c r="F17" s="686"/>
      <c r="G17" s="686"/>
      <c r="H17" s="686"/>
      <c r="I17" s="686"/>
      <c r="J17" s="686"/>
      <c r="K17" s="687"/>
      <c r="L17" s="245"/>
      <c r="M17" s="253"/>
    </row>
    <row r="18" spans="1:13" x14ac:dyDescent="0.25">
      <c r="A18" s="685" t="s">
        <v>110</v>
      </c>
      <c r="B18" s="686"/>
      <c r="C18" s="686"/>
      <c r="D18" s="686"/>
      <c r="E18" s="686"/>
      <c r="F18" s="686"/>
      <c r="G18" s="686"/>
      <c r="H18" s="686"/>
      <c r="I18" s="686"/>
      <c r="J18" s="686"/>
      <c r="K18" s="687"/>
      <c r="L18" s="245"/>
      <c r="M18" s="253"/>
    </row>
    <row r="19" spans="1:13" x14ac:dyDescent="0.25">
      <c r="A19" s="708" t="s">
        <v>204</v>
      </c>
      <c r="B19" s="709"/>
      <c r="C19" s="709"/>
      <c r="D19" s="709"/>
      <c r="E19" s="709"/>
      <c r="F19" s="709"/>
      <c r="G19" s="709"/>
      <c r="H19" s="709"/>
      <c r="I19" s="709"/>
      <c r="J19" s="709"/>
      <c r="K19" s="710"/>
      <c r="L19" s="245"/>
      <c r="M19" s="253"/>
    </row>
    <row r="20" spans="1:13" x14ac:dyDescent="0.25">
      <c r="A20" s="708" t="s">
        <v>252</v>
      </c>
      <c r="B20" s="709"/>
      <c r="C20" s="709"/>
      <c r="D20" s="709"/>
      <c r="E20" s="709"/>
      <c r="F20" s="709"/>
      <c r="G20" s="709"/>
      <c r="H20" s="709"/>
      <c r="I20" s="709"/>
      <c r="J20" s="709"/>
      <c r="K20" s="710"/>
      <c r="L20" s="245"/>
      <c r="M20" s="253"/>
    </row>
    <row r="21" spans="1:13" x14ac:dyDescent="0.25">
      <c r="A21" s="708" t="s">
        <v>253</v>
      </c>
      <c r="B21" s="709"/>
      <c r="C21" s="709"/>
      <c r="D21" s="709"/>
      <c r="E21" s="709"/>
      <c r="F21" s="709"/>
      <c r="G21" s="709"/>
      <c r="H21" s="709"/>
      <c r="I21" s="709"/>
      <c r="J21" s="709"/>
      <c r="K21" s="710"/>
      <c r="L21" s="245"/>
      <c r="M21" s="253"/>
    </row>
    <row r="22" spans="1:13" x14ac:dyDescent="0.25">
      <c r="A22" s="699" t="s">
        <v>205</v>
      </c>
      <c r="B22" s="700"/>
      <c r="C22" s="700"/>
      <c r="D22" s="700"/>
      <c r="E22" s="700"/>
      <c r="F22" s="700"/>
      <c r="G22" s="700"/>
      <c r="H22" s="700"/>
      <c r="I22" s="700"/>
      <c r="J22" s="700"/>
      <c r="K22" s="701"/>
      <c r="L22" s="245"/>
      <c r="M22" s="253"/>
    </row>
    <row r="23" spans="1:13" x14ac:dyDescent="0.25">
      <c r="A23" s="699" t="s">
        <v>249</v>
      </c>
      <c r="B23" s="700"/>
      <c r="C23" s="700"/>
      <c r="D23" s="700"/>
      <c r="E23" s="700"/>
      <c r="F23" s="700"/>
      <c r="G23" s="701"/>
      <c r="H23" s="717" t="s">
        <v>254</v>
      </c>
      <c r="I23" s="718"/>
      <c r="J23" s="718"/>
      <c r="K23" s="719"/>
      <c r="L23" s="244"/>
      <c r="M23" s="253"/>
    </row>
    <row r="24" spans="1:13" x14ac:dyDescent="0.25">
      <c r="A24" s="685" t="s">
        <v>262</v>
      </c>
      <c r="B24" s="686"/>
      <c r="C24" s="686"/>
      <c r="D24" s="686"/>
      <c r="E24" s="686"/>
      <c r="F24" s="686"/>
      <c r="G24" s="687"/>
      <c r="H24" s="696">
        <v>2139</v>
      </c>
      <c r="I24" s="697"/>
      <c r="J24" s="697"/>
      <c r="K24" s="698"/>
      <c r="L24" s="244"/>
      <c r="M24" s="253"/>
    </row>
    <row r="25" spans="1:13" x14ac:dyDescent="0.25">
      <c r="A25" s="685" t="s">
        <v>263</v>
      </c>
      <c r="B25" s="686"/>
      <c r="C25" s="686"/>
      <c r="D25" s="686"/>
      <c r="E25" s="686"/>
      <c r="F25" s="686"/>
      <c r="G25" s="687"/>
      <c r="H25" s="696">
        <v>813634</v>
      </c>
      <c r="I25" s="697"/>
      <c r="J25" s="697"/>
      <c r="K25" s="698"/>
      <c r="L25" s="244"/>
      <c r="M25" s="253"/>
    </row>
    <row r="26" spans="1:13" x14ac:dyDescent="0.25">
      <c r="A26" s="685" t="s">
        <v>264</v>
      </c>
      <c r="B26" s="686"/>
      <c r="C26" s="686"/>
      <c r="D26" s="686"/>
      <c r="E26" s="686"/>
      <c r="F26" s="686"/>
      <c r="G26" s="687"/>
      <c r="H26" s="711">
        <v>3296012.87</v>
      </c>
      <c r="I26" s="711"/>
      <c r="J26" s="711"/>
      <c r="K26" s="711"/>
      <c r="L26" s="244"/>
      <c r="M26" s="253"/>
    </row>
    <row r="27" spans="1:13" x14ac:dyDescent="0.25">
      <c r="A27" s="685" t="s">
        <v>265</v>
      </c>
      <c r="B27" s="686"/>
      <c r="C27" s="686"/>
      <c r="D27" s="686"/>
      <c r="E27" s="686"/>
      <c r="F27" s="686"/>
      <c r="G27" s="687"/>
      <c r="H27" s="696">
        <v>2139</v>
      </c>
      <c r="I27" s="697"/>
      <c r="J27" s="697"/>
      <c r="K27" s="698"/>
      <c r="L27" s="244"/>
      <c r="M27" s="253"/>
    </row>
    <row r="28" spans="1:13" x14ac:dyDescent="0.25">
      <c r="A28" s="685" t="s">
        <v>266</v>
      </c>
      <c r="B28" s="686"/>
      <c r="C28" s="686"/>
      <c r="D28" s="686"/>
      <c r="E28" s="686"/>
      <c r="F28" s="686"/>
      <c r="G28" s="687"/>
      <c r="H28" s="696">
        <v>2139</v>
      </c>
      <c r="I28" s="697"/>
      <c r="J28" s="697"/>
      <c r="K28" s="698"/>
      <c r="L28" s="244"/>
      <c r="M28" s="253"/>
    </row>
    <row r="29" spans="1:13" x14ac:dyDescent="0.25">
      <c r="A29" s="685" t="s">
        <v>267</v>
      </c>
      <c r="B29" s="686"/>
      <c r="C29" s="686"/>
      <c r="D29" s="686"/>
      <c r="E29" s="686"/>
      <c r="F29" s="686"/>
      <c r="G29" s="687"/>
      <c r="H29" s="696">
        <v>3296012874.2579999</v>
      </c>
      <c r="I29" s="697"/>
      <c r="J29" s="697"/>
      <c r="K29" s="698"/>
      <c r="L29" s="244"/>
      <c r="M29" s="253"/>
    </row>
    <row r="30" spans="1:13" x14ac:dyDescent="0.25">
      <c r="A30" s="685" t="s">
        <v>268</v>
      </c>
      <c r="B30" s="686"/>
      <c r="C30" s="686"/>
      <c r="D30" s="686"/>
      <c r="E30" s="686"/>
      <c r="F30" s="686"/>
      <c r="G30" s="687"/>
      <c r="H30" s="696">
        <v>3296012874.2579999</v>
      </c>
      <c r="I30" s="697"/>
      <c r="J30" s="697"/>
      <c r="K30" s="698"/>
      <c r="L30" s="244"/>
      <c r="M30" s="253"/>
    </row>
    <row r="31" spans="1:13" x14ac:dyDescent="0.25">
      <c r="A31" s="685" t="s">
        <v>269</v>
      </c>
      <c r="B31" s="686"/>
      <c r="C31" s="686"/>
      <c r="D31" s="686"/>
      <c r="E31" s="686"/>
      <c r="F31" s="686"/>
      <c r="G31" s="687"/>
      <c r="H31" s="696">
        <v>2049</v>
      </c>
      <c r="I31" s="697"/>
      <c r="J31" s="697"/>
      <c r="K31" s="698"/>
      <c r="L31" s="244"/>
      <c r="M31" s="253"/>
    </row>
    <row r="32" spans="1:13" x14ac:dyDescent="0.25">
      <c r="A32" s="254"/>
      <c r="B32" s="254"/>
      <c r="C32" s="254"/>
      <c r="D32" s="254"/>
      <c r="E32" s="254"/>
      <c r="F32" s="254"/>
      <c r="G32" s="254"/>
      <c r="H32" s="255"/>
      <c r="I32" s="255"/>
      <c r="J32" s="255"/>
      <c r="K32" s="255"/>
      <c r="L32" s="244"/>
      <c r="M32" s="253"/>
    </row>
    <row r="33" spans="1:13" x14ac:dyDescent="0.25">
      <c r="A33" s="244"/>
      <c r="B33" s="244"/>
      <c r="C33" s="694" t="s">
        <v>255</v>
      </c>
      <c r="D33" s="694"/>
      <c r="E33" s="694"/>
      <c r="F33" s="694"/>
      <c r="G33" s="694"/>
      <c r="H33" s="694"/>
      <c r="I33" s="694"/>
      <c r="J33" s="694"/>
      <c r="K33" s="694"/>
      <c r="L33" s="256"/>
      <c r="M33" s="253"/>
    </row>
    <row r="34" spans="1:13" x14ac:dyDescent="0.25">
      <c r="A34" s="244"/>
      <c r="B34" s="244"/>
      <c r="C34" s="244"/>
      <c r="D34" s="244"/>
      <c r="E34" s="244"/>
      <c r="F34" s="244"/>
      <c r="G34" s="244"/>
      <c r="H34" s="244"/>
      <c r="I34" s="244"/>
      <c r="J34" s="257"/>
      <c r="K34" s="257"/>
      <c r="L34" s="244"/>
      <c r="M34" s="253"/>
    </row>
    <row r="35" spans="1:13" ht="79.2" x14ac:dyDescent="0.25">
      <c r="A35" s="688" t="s">
        <v>256</v>
      </c>
      <c r="B35" s="689"/>
      <c r="C35" s="689"/>
      <c r="D35" s="689"/>
      <c r="E35" s="689"/>
      <c r="F35" s="690"/>
      <c r="G35" s="258" t="s">
        <v>254</v>
      </c>
      <c r="H35" s="259" t="s">
        <v>270</v>
      </c>
      <c r="I35" s="259" t="s">
        <v>271</v>
      </c>
      <c r="J35" s="260" t="s">
        <v>272</v>
      </c>
      <c r="K35" s="261" t="s">
        <v>365</v>
      </c>
      <c r="L35" s="261" t="s">
        <v>366</v>
      </c>
      <c r="M35" s="253"/>
    </row>
    <row r="36" spans="1:13" ht="12.75" customHeight="1" x14ac:dyDescent="0.25">
      <c r="A36" s="691" t="s">
        <v>273</v>
      </c>
      <c r="B36" s="692"/>
      <c r="C36" s="692"/>
      <c r="D36" s="692"/>
      <c r="E36" s="692"/>
      <c r="F36" s="693"/>
      <c r="G36" s="262"/>
      <c r="H36" s="263">
        <v>1994</v>
      </c>
      <c r="I36" s="263">
        <v>2022</v>
      </c>
      <c r="J36" s="263">
        <v>2079</v>
      </c>
      <c r="K36" s="263">
        <v>2139</v>
      </c>
      <c r="L36" s="263"/>
      <c r="M36" s="253"/>
    </row>
    <row r="37" spans="1:13" x14ac:dyDescent="0.25">
      <c r="A37" s="251" t="s">
        <v>117</v>
      </c>
      <c r="B37" s="252"/>
      <c r="C37" s="252"/>
      <c r="D37" s="252"/>
      <c r="E37" s="252"/>
      <c r="F37" s="252"/>
      <c r="G37" s="264"/>
      <c r="H37" s="265"/>
      <c r="I37" s="265"/>
      <c r="J37" s="265"/>
      <c r="K37" s="265"/>
      <c r="L37" s="266"/>
      <c r="M37" s="253"/>
    </row>
    <row r="38" spans="1:13" x14ac:dyDescent="0.25">
      <c r="A38" s="684" t="s">
        <v>277</v>
      </c>
      <c r="B38" s="684"/>
      <c r="C38" s="684"/>
      <c r="D38" s="684"/>
      <c r="E38" s="684"/>
      <c r="F38" s="684"/>
      <c r="G38" s="267">
        <v>1</v>
      </c>
      <c r="H38" s="268">
        <v>41.173361522198732</v>
      </c>
      <c r="I38" s="268">
        <v>40.20779220779221</v>
      </c>
      <c r="J38" s="268">
        <v>39.336016096579478</v>
      </c>
      <c r="K38" s="268">
        <v>41.044411908247923</v>
      </c>
      <c r="L38" s="268"/>
      <c r="M38" s="253"/>
    </row>
    <row r="39" spans="1:13" x14ac:dyDescent="0.25">
      <c r="A39" s="684" t="s">
        <v>278</v>
      </c>
      <c r="B39" s="684"/>
      <c r="C39" s="684"/>
      <c r="D39" s="684"/>
      <c r="E39" s="684"/>
      <c r="F39" s="684"/>
      <c r="G39" s="267">
        <v>2</v>
      </c>
      <c r="H39" s="268">
        <v>58.826638477801268</v>
      </c>
      <c r="I39" s="268">
        <v>59.740259740259738</v>
      </c>
      <c r="J39" s="268">
        <v>60.613682092555329</v>
      </c>
      <c r="K39" s="268">
        <v>58.955588091752077</v>
      </c>
      <c r="L39" s="268"/>
      <c r="M39" s="253"/>
    </row>
    <row r="40" spans="1:13" x14ac:dyDescent="0.25">
      <c r="A40" s="684" t="s">
        <v>279</v>
      </c>
      <c r="B40" s="684"/>
      <c r="C40" s="684"/>
      <c r="D40" s="684"/>
      <c r="E40" s="684"/>
      <c r="F40" s="684"/>
      <c r="G40" s="267">
        <v>3</v>
      </c>
      <c r="H40" s="268">
        <v>0</v>
      </c>
      <c r="I40" s="268">
        <v>5.1948051948051945E-2</v>
      </c>
      <c r="J40" s="268">
        <v>5.030181086519115E-2</v>
      </c>
      <c r="K40" s="268">
        <v>0</v>
      </c>
      <c r="L40" s="268"/>
      <c r="M40" s="253"/>
    </row>
    <row r="41" spans="1:13" x14ac:dyDescent="0.25">
      <c r="A41" s="251" t="s">
        <v>88</v>
      </c>
      <c r="B41" s="252"/>
      <c r="C41" s="252"/>
      <c r="D41" s="252"/>
      <c r="E41" s="252"/>
      <c r="F41" s="252"/>
      <c r="G41" s="264"/>
      <c r="H41" s="265"/>
      <c r="I41" s="265"/>
      <c r="J41" s="265"/>
      <c r="K41" s="265"/>
      <c r="L41" s="266"/>
      <c r="M41" s="253"/>
    </row>
    <row r="42" spans="1:13" x14ac:dyDescent="0.25">
      <c r="A42" s="684" t="s">
        <v>277</v>
      </c>
      <c r="B42" s="684"/>
      <c r="C42" s="684"/>
      <c r="D42" s="684"/>
      <c r="E42" s="684"/>
      <c r="F42" s="684"/>
      <c r="G42" s="267">
        <v>1</v>
      </c>
      <c r="H42" s="268">
        <v>2.9598308668076112</v>
      </c>
      <c r="I42" s="268">
        <v>3.116883116883117</v>
      </c>
      <c r="J42" s="268">
        <v>2.8672032193158952</v>
      </c>
      <c r="K42" s="268">
        <v>2.9282576866764276</v>
      </c>
      <c r="L42" s="268"/>
      <c r="M42" s="253"/>
    </row>
    <row r="43" spans="1:13" x14ac:dyDescent="0.25">
      <c r="A43" s="684" t="s">
        <v>278</v>
      </c>
      <c r="B43" s="684"/>
      <c r="C43" s="684"/>
      <c r="D43" s="684"/>
      <c r="E43" s="684"/>
      <c r="F43" s="684"/>
      <c r="G43" s="267">
        <v>2</v>
      </c>
      <c r="H43" s="268">
        <v>3.5412262156448202</v>
      </c>
      <c r="I43" s="268">
        <v>3.220779220779221</v>
      </c>
      <c r="J43" s="268">
        <v>3.1187122736418509</v>
      </c>
      <c r="K43" s="268">
        <v>3.2210834553440701</v>
      </c>
      <c r="L43" s="268"/>
      <c r="M43" s="253"/>
    </row>
    <row r="44" spans="1:13" x14ac:dyDescent="0.25">
      <c r="A44" s="684" t="s">
        <v>279</v>
      </c>
      <c r="B44" s="684"/>
      <c r="C44" s="684"/>
      <c r="D44" s="684"/>
      <c r="E44" s="684"/>
      <c r="F44" s="684"/>
      <c r="G44" s="267">
        <v>3</v>
      </c>
      <c r="H44" s="268">
        <v>0</v>
      </c>
      <c r="I44" s="268">
        <v>0</v>
      </c>
      <c r="J44" s="268">
        <v>0</v>
      </c>
      <c r="K44" s="268">
        <v>0</v>
      </c>
      <c r="L44" s="268"/>
      <c r="M44" s="253"/>
    </row>
    <row r="45" spans="1:13" x14ac:dyDescent="0.25">
      <c r="A45" s="251" t="s">
        <v>83</v>
      </c>
      <c r="B45" s="252"/>
      <c r="C45" s="252"/>
      <c r="D45" s="252"/>
      <c r="E45" s="252"/>
      <c r="F45" s="252"/>
      <c r="G45" s="264"/>
      <c r="H45" s="265"/>
      <c r="I45" s="265"/>
      <c r="J45" s="265"/>
      <c r="K45" s="265"/>
      <c r="L45" s="266"/>
      <c r="M45" s="253"/>
    </row>
    <row r="46" spans="1:13" x14ac:dyDescent="0.25">
      <c r="A46" s="684" t="s">
        <v>277</v>
      </c>
      <c r="B46" s="684"/>
      <c r="C46" s="684"/>
      <c r="D46" s="684"/>
      <c r="E46" s="684"/>
      <c r="F46" s="684"/>
      <c r="G46" s="267">
        <v>1</v>
      </c>
      <c r="H46" s="268">
        <v>2.9069767441860463</v>
      </c>
      <c r="I46" s="268">
        <v>2.9610389610389611</v>
      </c>
      <c r="J46" s="268">
        <v>2.6659959758551306</v>
      </c>
      <c r="K46" s="268">
        <v>2.8306490971205465</v>
      </c>
      <c r="L46" s="268"/>
      <c r="M46" s="253"/>
    </row>
    <row r="47" spans="1:13" x14ac:dyDescent="0.25">
      <c r="A47" s="684" t="s">
        <v>278</v>
      </c>
      <c r="B47" s="684"/>
      <c r="C47" s="684"/>
      <c r="D47" s="684"/>
      <c r="E47" s="684"/>
      <c r="F47" s="684"/>
      <c r="G47" s="267">
        <v>2</v>
      </c>
      <c r="H47" s="268">
        <v>3.2241014799154333</v>
      </c>
      <c r="I47" s="268">
        <v>3.168831168831169</v>
      </c>
      <c r="J47" s="268">
        <v>3.3199195171026159</v>
      </c>
      <c r="K47" s="268">
        <v>3.0746705710102491</v>
      </c>
      <c r="L47" s="268"/>
      <c r="M47" s="253"/>
    </row>
    <row r="48" spans="1:13" x14ac:dyDescent="0.25">
      <c r="A48" s="684" t="s">
        <v>279</v>
      </c>
      <c r="B48" s="684"/>
      <c r="C48" s="684"/>
      <c r="D48" s="684"/>
      <c r="E48" s="684"/>
      <c r="F48" s="684"/>
      <c r="G48" s="267">
        <v>3</v>
      </c>
      <c r="H48" s="268">
        <v>0</v>
      </c>
      <c r="I48" s="268">
        <v>0</v>
      </c>
      <c r="J48" s="268">
        <v>0</v>
      </c>
      <c r="K48" s="268">
        <v>0</v>
      </c>
      <c r="L48" s="268"/>
      <c r="M48" s="253"/>
    </row>
    <row r="49" spans="1:13" x14ac:dyDescent="0.25">
      <c r="A49" s="251" t="s">
        <v>89</v>
      </c>
      <c r="B49" s="252"/>
      <c r="C49" s="252"/>
      <c r="D49" s="252"/>
      <c r="E49" s="252"/>
      <c r="F49" s="252"/>
      <c r="G49" s="264"/>
      <c r="H49" s="265"/>
      <c r="I49" s="265"/>
      <c r="J49" s="265"/>
      <c r="K49" s="265"/>
      <c r="L49" s="266"/>
      <c r="M49" s="253"/>
    </row>
    <row r="50" spans="1:13" x14ac:dyDescent="0.25">
      <c r="A50" s="684" t="s">
        <v>277</v>
      </c>
      <c r="B50" s="684"/>
      <c r="C50" s="684"/>
      <c r="D50" s="684"/>
      <c r="E50" s="684"/>
      <c r="F50" s="684"/>
      <c r="G50" s="267">
        <v>1</v>
      </c>
      <c r="H50" s="268">
        <v>12.050739957716702</v>
      </c>
      <c r="I50" s="268">
        <v>12</v>
      </c>
      <c r="J50" s="268">
        <v>11.619718309859154</v>
      </c>
      <c r="K50" s="268">
        <v>12.054660810151294</v>
      </c>
      <c r="L50" s="268"/>
      <c r="M50" s="253"/>
    </row>
    <row r="51" spans="1:13" x14ac:dyDescent="0.25">
      <c r="A51" s="684" t="s">
        <v>278</v>
      </c>
      <c r="B51" s="684"/>
      <c r="C51" s="684"/>
      <c r="D51" s="684"/>
      <c r="E51" s="684"/>
      <c r="F51" s="684"/>
      <c r="G51" s="267">
        <v>2</v>
      </c>
      <c r="H51" s="268">
        <v>15.539112050739957</v>
      </c>
      <c r="I51" s="268">
        <v>15.168831168831169</v>
      </c>
      <c r="J51" s="268">
        <v>15.3420523138833</v>
      </c>
      <c r="K51" s="268">
        <v>14.494875549048317</v>
      </c>
      <c r="L51" s="268"/>
      <c r="M51" s="253"/>
    </row>
    <row r="52" spans="1:13" x14ac:dyDescent="0.25">
      <c r="A52" s="684" t="s">
        <v>279</v>
      </c>
      <c r="B52" s="684"/>
      <c r="C52" s="684"/>
      <c r="D52" s="684"/>
      <c r="E52" s="684"/>
      <c r="F52" s="684"/>
      <c r="G52" s="267">
        <v>3</v>
      </c>
      <c r="H52" s="268">
        <v>0</v>
      </c>
      <c r="I52" s="268">
        <v>0</v>
      </c>
      <c r="J52" s="268">
        <v>0</v>
      </c>
      <c r="K52" s="268">
        <v>0</v>
      </c>
      <c r="L52" s="268"/>
      <c r="M52" s="253"/>
    </row>
    <row r="53" spans="1:13" x14ac:dyDescent="0.25">
      <c r="A53" s="251" t="s">
        <v>116</v>
      </c>
      <c r="B53" s="252"/>
      <c r="C53" s="252"/>
      <c r="D53" s="252"/>
      <c r="E53" s="252"/>
      <c r="F53" s="252"/>
      <c r="G53" s="264"/>
      <c r="H53" s="265"/>
      <c r="I53" s="265"/>
      <c r="J53" s="265"/>
      <c r="K53" s="265"/>
      <c r="L53" s="266"/>
      <c r="M53" s="253"/>
    </row>
    <row r="54" spans="1:13" x14ac:dyDescent="0.25">
      <c r="A54" s="684" t="s">
        <v>277</v>
      </c>
      <c r="B54" s="684"/>
      <c r="C54" s="684"/>
      <c r="D54" s="684"/>
      <c r="E54" s="684"/>
      <c r="F54" s="684"/>
      <c r="G54" s="267">
        <v>1</v>
      </c>
      <c r="H54" s="268">
        <v>1.7970401691331923</v>
      </c>
      <c r="I54" s="268">
        <v>1.5584415584415585</v>
      </c>
      <c r="J54" s="268">
        <v>1.9114688128772637</v>
      </c>
      <c r="K54" s="268">
        <v>1.7569546120058566</v>
      </c>
      <c r="L54" s="268"/>
      <c r="M54" s="253"/>
    </row>
    <row r="55" spans="1:13" x14ac:dyDescent="0.25">
      <c r="A55" s="684" t="s">
        <v>278</v>
      </c>
      <c r="B55" s="684"/>
      <c r="C55" s="684"/>
      <c r="D55" s="684"/>
      <c r="E55" s="684"/>
      <c r="F55" s="684"/>
      <c r="G55" s="267">
        <v>2</v>
      </c>
      <c r="H55" s="268">
        <v>2.3784355179704018</v>
      </c>
      <c r="I55" s="268">
        <v>2.6493506493506493</v>
      </c>
      <c r="J55" s="268">
        <v>2.2132796780684103</v>
      </c>
      <c r="K55" s="268">
        <v>2.2938018545632017</v>
      </c>
      <c r="L55" s="268"/>
      <c r="M55" s="253"/>
    </row>
    <row r="56" spans="1:13" x14ac:dyDescent="0.25">
      <c r="A56" s="684" t="s">
        <v>279</v>
      </c>
      <c r="B56" s="684"/>
      <c r="C56" s="684"/>
      <c r="D56" s="684"/>
      <c r="E56" s="684"/>
      <c r="F56" s="684"/>
      <c r="G56" s="267">
        <v>3</v>
      </c>
      <c r="H56" s="268">
        <v>0</v>
      </c>
      <c r="I56" s="268">
        <v>0</v>
      </c>
      <c r="J56" s="268">
        <v>0</v>
      </c>
      <c r="K56" s="268">
        <v>0</v>
      </c>
      <c r="L56" s="268"/>
      <c r="M56" s="253"/>
    </row>
    <row r="57" spans="1:13" x14ac:dyDescent="0.25">
      <c r="A57" s="251" t="s">
        <v>82</v>
      </c>
      <c r="B57" s="252"/>
      <c r="C57" s="252"/>
      <c r="D57" s="252"/>
      <c r="E57" s="252"/>
      <c r="F57" s="252"/>
      <c r="G57" s="264"/>
      <c r="H57" s="265"/>
      <c r="I57" s="265"/>
      <c r="J57" s="265"/>
      <c r="K57" s="265"/>
      <c r="L57" s="266"/>
      <c r="M57" s="253"/>
    </row>
    <row r="58" spans="1:13" x14ac:dyDescent="0.25">
      <c r="A58" s="684" t="s">
        <v>277</v>
      </c>
      <c r="B58" s="684"/>
      <c r="C58" s="684"/>
      <c r="D58" s="684"/>
      <c r="E58" s="684"/>
      <c r="F58" s="684"/>
      <c r="G58" s="267">
        <v>1</v>
      </c>
      <c r="H58" s="268">
        <v>4.8625792811839323</v>
      </c>
      <c r="I58" s="268">
        <v>4</v>
      </c>
      <c r="J58" s="268">
        <v>3.6720321931589539</v>
      </c>
      <c r="K58" s="268">
        <v>4.1483650561249386</v>
      </c>
      <c r="L58" s="268"/>
      <c r="M58" s="253"/>
    </row>
    <row r="59" spans="1:13" x14ac:dyDescent="0.25">
      <c r="A59" s="684" t="s">
        <v>278</v>
      </c>
      <c r="B59" s="684"/>
      <c r="C59" s="684"/>
      <c r="D59" s="684"/>
      <c r="E59" s="684"/>
      <c r="F59" s="684"/>
      <c r="G59" s="267">
        <v>2</v>
      </c>
      <c r="H59" s="268">
        <v>8.9323467230443967</v>
      </c>
      <c r="I59" s="268">
        <v>9.6103896103896105</v>
      </c>
      <c r="J59" s="268">
        <v>9.9094567404426552</v>
      </c>
      <c r="K59" s="268">
        <v>9.2728160078086876</v>
      </c>
      <c r="L59" s="268"/>
      <c r="M59" s="253"/>
    </row>
    <row r="60" spans="1:13" x14ac:dyDescent="0.25">
      <c r="A60" s="684" t="s">
        <v>279</v>
      </c>
      <c r="B60" s="684"/>
      <c r="C60" s="684"/>
      <c r="D60" s="684"/>
      <c r="E60" s="684"/>
      <c r="F60" s="684"/>
      <c r="G60" s="267">
        <v>3</v>
      </c>
      <c r="H60" s="268">
        <v>0</v>
      </c>
      <c r="I60" s="268">
        <v>0</v>
      </c>
      <c r="J60" s="268">
        <v>0</v>
      </c>
      <c r="K60" s="268">
        <v>0</v>
      </c>
      <c r="L60" s="268"/>
      <c r="M60" s="253"/>
    </row>
    <row r="61" spans="1:13" x14ac:dyDescent="0.25">
      <c r="A61" s="251" t="s">
        <v>155</v>
      </c>
      <c r="B61" s="252"/>
      <c r="C61" s="252"/>
      <c r="D61" s="252"/>
      <c r="E61" s="252"/>
      <c r="F61" s="252"/>
      <c r="G61" s="264"/>
      <c r="H61" s="265"/>
      <c r="I61" s="265"/>
      <c r="J61" s="265"/>
      <c r="K61" s="265"/>
      <c r="L61" s="266"/>
      <c r="M61" s="253"/>
    </row>
    <row r="62" spans="1:13" x14ac:dyDescent="0.25">
      <c r="A62" s="684" t="s">
        <v>277</v>
      </c>
      <c r="B62" s="684"/>
      <c r="C62" s="684"/>
      <c r="D62" s="684"/>
      <c r="E62" s="684"/>
      <c r="F62" s="684"/>
      <c r="G62" s="267">
        <v>1</v>
      </c>
      <c r="H62" s="268">
        <v>7.5052854122621566</v>
      </c>
      <c r="I62" s="268">
        <v>7.116883116883117</v>
      </c>
      <c r="J62" s="268">
        <v>7.9476861167002015</v>
      </c>
      <c r="K62" s="268">
        <v>8.6871644704734017</v>
      </c>
      <c r="L62" s="268"/>
      <c r="M62" s="253"/>
    </row>
    <row r="63" spans="1:13" x14ac:dyDescent="0.25">
      <c r="A63" s="684" t="s">
        <v>278</v>
      </c>
      <c r="B63" s="684"/>
      <c r="C63" s="684"/>
      <c r="D63" s="684"/>
      <c r="E63" s="684"/>
      <c r="F63" s="684"/>
      <c r="G63" s="267">
        <v>2</v>
      </c>
      <c r="H63" s="268">
        <v>13.107822410147991</v>
      </c>
      <c r="I63" s="268">
        <v>14.181818181818182</v>
      </c>
      <c r="J63" s="268">
        <v>14.285714285714286</v>
      </c>
      <c r="K63" s="268">
        <v>14.055636896046853</v>
      </c>
      <c r="L63" s="268"/>
      <c r="M63" s="253"/>
    </row>
    <row r="64" spans="1:13" x14ac:dyDescent="0.25">
      <c r="A64" s="684" t="s">
        <v>279</v>
      </c>
      <c r="B64" s="684"/>
      <c r="C64" s="684"/>
      <c r="D64" s="684"/>
      <c r="E64" s="684"/>
      <c r="F64" s="684"/>
      <c r="G64" s="267">
        <v>3</v>
      </c>
      <c r="H64" s="268">
        <v>0</v>
      </c>
      <c r="I64" s="268">
        <v>5.1948051948051945E-2</v>
      </c>
      <c r="J64" s="268">
        <v>5.030181086519115E-2</v>
      </c>
      <c r="K64" s="268">
        <v>0</v>
      </c>
      <c r="L64" s="268"/>
      <c r="M64" s="253"/>
    </row>
    <row r="65" spans="1:13" x14ac:dyDescent="0.25">
      <c r="A65" s="251" t="s">
        <v>112</v>
      </c>
      <c r="B65" s="252"/>
      <c r="C65" s="252"/>
      <c r="D65" s="252"/>
      <c r="E65" s="252"/>
      <c r="F65" s="252"/>
      <c r="G65" s="264"/>
      <c r="H65" s="265"/>
      <c r="I65" s="265"/>
      <c r="J65" s="265"/>
      <c r="K65" s="265"/>
      <c r="L65" s="266"/>
      <c r="M65" s="253"/>
    </row>
    <row r="66" spans="1:13" x14ac:dyDescent="0.25">
      <c r="A66" s="684" t="s">
        <v>277</v>
      </c>
      <c r="B66" s="684"/>
      <c r="C66" s="684"/>
      <c r="D66" s="684"/>
      <c r="E66" s="684"/>
      <c r="F66" s="684"/>
      <c r="G66" s="267">
        <v>1</v>
      </c>
      <c r="H66" s="268">
        <v>1.2156448202959831</v>
      </c>
      <c r="I66" s="268">
        <v>1.0389610389610389</v>
      </c>
      <c r="J66" s="268">
        <v>1.056338028169014</v>
      </c>
      <c r="K66" s="268">
        <v>1.1224987798926305</v>
      </c>
      <c r="L66" s="268"/>
      <c r="M66" s="253"/>
    </row>
    <row r="67" spans="1:13" x14ac:dyDescent="0.25">
      <c r="A67" s="684" t="s">
        <v>278</v>
      </c>
      <c r="B67" s="684"/>
      <c r="C67" s="684"/>
      <c r="D67" s="684"/>
      <c r="E67" s="684"/>
      <c r="F67" s="684"/>
      <c r="G67" s="267">
        <v>2</v>
      </c>
      <c r="H67" s="268">
        <v>1.109936575052854</v>
      </c>
      <c r="I67" s="268">
        <v>1.4025974025974026</v>
      </c>
      <c r="J67" s="268">
        <v>1.2575452716297786</v>
      </c>
      <c r="K67" s="268">
        <v>1.3177159590043923</v>
      </c>
      <c r="L67" s="268"/>
      <c r="M67" s="253"/>
    </row>
    <row r="68" spans="1:13" x14ac:dyDescent="0.25">
      <c r="A68" s="684" t="s">
        <v>279</v>
      </c>
      <c r="B68" s="684"/>
      <c r="C68" s="684"/>
      <c r="D68" s="684"/>
      <c r="E68" s="684"/>
      <c r="F68" s="684"/>
      <c r="G68" s="267">
        <v>3</v>
      </c>
      <c r="H68" s="268">
        <v>0</v>
      </c>
      <c r="I68" s="268">
        <v>0</v>
      </c>
      <c r="J68" s="268">
        <v>0</v>
      </c>
      <c r="K68" s="268">
        <v>0</v>
      </c>
      <c r="L68" s="268"/>
      <c r="M68" s="253"/>
    </row>
    <row r="69" spans="1:13" x14ac:dyDescent="0.25">
      <c r="A69" s="251" t="s">
        <v>113</v>
      </c>
      <c r="B69" s="252"/>
      <c r="C69" s="252"/>
      <c r="D69" s="252"/>
      <c r="E69" s="252"/>
      <c r="F69" s="252"/>
      <c r="G69" s="264"/>
      <c r="H69" s="265"/>
      <c r="I69" s="265"/>
      <c r="J69" s="265"/>
      <c r="K69" s="265"/>
      <c r="L69" s="266"/>
      <c r="M69" s="253"/>
    </row>
    <row r="70" spans="1:13" x14ac:dyDescent="0.25">
      <c r="A70" s="684" t="s">
        <v>277</v>
      </c>
      <c r="B70" s="684"/>
      <c r="C70" s="684"/>
      <c r="D70" s="684"/>
      <c r="E70" s="684"/>
      <c r="F70" s="684"/>
      <c r="G70" s="267">
        <v>1</v>
      </c>
      <c r="H70" s="268">
        <v>3.4883720930232558</v>
      </c>
      <c r="I70" s="268">
        <v>3.8441558441558441</v>
      </c>
      <c r="J70" s="268">
        <v>3.4205231388329982</v>
      </c>
      <c r="K70" s="268">
        <v>3.3674963396778916</v>
      </c>
      <c r="L70" s="268"/>
      <c r="M70" s="253"/>
    </row>
    <row r="71" spans="1:13" x14ac:dyDescent="0.25">
      <c r="A71" s="684" t="s">
        <v>278</v>
      </c>
      <c r="B71" s="684"/>
      <c r="C71" s="684"/>
      <c r="D71" s="684"/>
      <c r="E71" s="684"/>
      <c r="F71" s="684"/>
      <c r="G71" s="267">
        <v>2</v>
      </c>
      <c r="H71" s="268">
        <v>5.2854122621564485</v>
      </c>
      <c r="I71" s="268">
        <v>4.9870129870129869</v>
      </c>
      <c r="J71" s="268">
        <v>5.4828973843058346</v>
      </c>
      <c r="K71" s="268">
        <v>5.5148853099072719</v>
      </c>
      <c r="L71" s="268"/>
      <c r="M71" s="253"/>
    </row>
    <row r="72" spans="1:13" x14ac:dyDescent="0.25">
      <c r="A72" s="684" t="s">
        <v>279</v>
      </c>
      <c r="B72" s="684"/>
      <c r="C72" s="684"/>
      <c r="D72" s="684"/>
      <c r="E72" s="684"/>
      <c r="F72" s="684"/>
      <c r="G72" s="267">
        <v>3</v>
      </c>
      <c r="H72" s="268">
        <v>0</v>
      </c>
      <c r="I72" s="268">
        <v>0</v>
      </c>
      <c r="J72" s="268">
        <v>0</v>
      </c>
      <c r="K72" s="268">
        <v>0</v>
      </c>
      <c r="L72" s="268"/>
      <c r="M72" s="253"/>
    </row>
    <row r="73" spans="1:13" x14ac:dyDescent="0.25">
      <c r="A73" s="251" t="s">
        <v>114</v>
      </c>
      <c r="B73" s="252"/>
      <c r="C73" s="252"/>
      <c r="D73" s="252"/>
      <c r="E73" s="252"/>
      <c r="F73" s="252"/>
      <c r="G73" s="264"/>
      <c r="H73" s="265"/>
      <c r="I73" s="265"/>
      <c r="J73" s="265"/>
      <c r="K73" s="265"/>
      <c r="L73" s="266"/>
      <c r="M73" s="253"/>
    </row>
    <row r="74" spans="1:13" x14ac:dyDescent="0.25">
      <c r="A74" s="684" t="s">
        <v>277</v>
      </c>
      <c r="B74" s="684"/>
      <c r="C74" s="684"/>
      <c r="D74" s="684"/>
      <c r="E74" s="684"/>
      <c r="F74" s="684"/>
      <c r="G74" s="267">
        <v>1</v>
      </c>
      <c r="H74" s="268">
        <v>3.8583509513742071</v>
      </c>
      <c r="I74" s="268">
        <v>4.0519480519480515</v>
      </c>
      <c r="J74" s="268">
        <v>3.6720321931589539</v>
      </c>
      <c r="K74" s="268">
        <v>3.7579306979014153</v>
      </c>
      <c r="L74" s="268"/>
      <c r="M74" s="253"/>
    </row>
    <row r="75" spans="1:13" x14ac:dyDescent="0.25">
      <c r="A75" s="684" t="s">
        <v>278</v>
      </c>
      <c r="B75" s="684"/>
      <c r="C75" s="684"/>
      <c r="D75" s="684"/>
      <c r="E75" s="684"/>
      <c r="F75" s="684"/>
      <c r="G75" s="267">
        <v>2</v>
      </c>
      <c r="H75" s="268">
        <v>5.2854122621564485</v>
      </c>
      <c r="I75" s="268">
        <v>4.9350649350649354</v>
      </c>
      <c r="J75" s="268">
        <v>5.2313883299798789</v>
      </c>
      <c r="K75" s="268">
        <v>5.2220595412396289</v>
      </c>
      <c r="L75" s="268"/>
      <c r="M75" s="253"/>
    </row>
    <row r="76" spans="1:13" x14ac:dyDescent="0.25">
      <c r="A76" s="684" t="s">
        <v>279</v>
      </c>
      <c r="B76" s="684"/>
      <c r="C76" s="684"/>
      <c r="D76" s="684"/>
      <c r="E76" s="684"/>
      <c r="F76" s="684"/>
      <c r="G76" s="267">
        <v>3</v>
      </c>
      <c r="H76" s="268">
        <v>0</v>
      </c>
      <c r="I76" s="268">
        <v>0</v>
      </c>
      <c r="J76" s="268">
        <v>0</v>
      </c>
      <c r="K76" s="268">
        <v>0</v>
      </c>
      <c r="L76" s="268"/>
      <c r="M76" s="253"/>
    </row>
    <row r="77" spans="1:13" x14ac:dyDescent="0.25">
      <c r="A77" s="251" t="s">
        <v>115</v>
      </c>
      <c r="B77" s="252"/>
      <c r="C77" s="252"/>
      <c r="D77" s="252"/>
      <c r="E77" s="252"/>
      <c r="F77" s="252"/>
      <c r="G77" s="264"/>
      <c r="H77" s="265"/>
      <c r="I77" s="265"/>
      <c r="J77" s="265"/>
      <c r="K77" s="265"/>
      <c r="L77" s="266"/>
      <c r="M77" s="253"/>
    </row>
    <row r="78" spans="1:13" x14ac:dyDescent="0.25">
      <c r="A78" s="684" t="s">
        <v>277</v>
      </c>
      <c r="B78" s="684"/>
      <c r="C78" s="684"/>
      <c r="D78" s="684"/>
      <c r="E78" s="684"/>
      <c r="F78" s="684"/>
      <c r="G78" s="267">
        <v>1</v>
      </c>
      <c r="H78" s="268">
        <v>0.31712473572938688</v>
      </c>
      <c r="I78" s="268">
        <v>0.15584415584415584</v>
      </c>
      <c r="J78" s="268">
        <v>0.15090543259557343</v>
      </c>
      <c r="K78" s="268">
        <v>0.14641288433382138</v>
      </c>
      <c r="L78" s="268"/>
      <c r="M78" s="253"/>
    </row>
    <row r="79" spans="1:13" x14ac:dyDescent="0.25">
      <c r="A79" s="684" t="s">
        <v>278</v>
      </c>
      <c r="B79" s="684"/>
      <c r="C79" s="684"/>
      <c r="D79" s="684"/>
      <c r="E79" s="684"/>
      <c r="F79" s="684"/>
      <c r="G79" s="267">
        <v>2</v>
      </c>
      <c r="H79" s="268">
        <v>5.2854122621564484E-2</v>
      </c>
      <c r="I79" s="268">
        <v>0.15584415584415584</v>
      </c>
      <c r="J79" s="268">
        <v>0.15090543259557343</v>
      </c>
      <c r="K79" s="268">
        <v>0.14641288433382138</v>
      </c>
      <c r="L79" s="268"/>
      <c r="M79" s="253"/>
    </row>
    <row r="80" spans="1:13" x14ac:dyDescent="0.25">
      <c r="A80" s="684" t="s">
        <v>279</v>
      </c>
      <c r="B80" s="684"/>
      <c r="C80" s="684"/>
      <c r="D80" s="684"/>
      <c r="E80" s="684"/>
      <c r="F80" s="684"/>
      <c r="G80" s="267">
        <v>3</v>
      </c>
      <c r="H80" s="268">
        <v>0</v>
      </c>
      <c r="I80" s="268">
        <v>0</v>
      </c>
      <c r="J80" s="268">
        <v>0</v>
      </c>
      <c r="K80" s="268">
        <v>0</v>
      </c>
      <c r="L80" s="268"/>
      <c r="M80" s="253"/>
    </row>
    <row r="81" spans="1:13" x14ac:dyDescent="0.25">
      <c r="A81" s="251" t="s">
        <v>110</v>
      </c>
      <c r="B81" s="252"/>
      <c r="C81" s="252"/>
      <c r="D81" s="252"/>
      <c r="E81" s="252"/>
      <c r="F81" s="252"/>
      <c r="G81" s="264"/>
      <c r="H81" s="265"/>
      <c r="I81" s="265"/>
      <c r="J81" s="265"/>
      <c r="K81" s="265"/>
      <c r="L81" s="266"/>
      <c r="M81" s="253"/>
    </row>
    <row r="82" spans="1:13" x14ac:dyDescent="0.25">
      <c r="A82" s="684" t="s">
        <v>277</v>
      </c>
      <c r="B82" s="684"/>
      <c r="C82" s="684"/>
      <c r="D82" s="684"/>
      <c r="E82" s="684"/>
      <c r="F82" s="684"/>
      <c r="G82" s="267">
        <v>1</v>
      </c>
      <c r="H82" s="268">
        <v>0</v>
      </c>
      <c r="I82" s="268">
        <v>0</v>
      </c>
      <c r="J82" s="268">
        <v>0</v>
      </c>
      <c r="K82" s="268">
        <v>0</v>
      </c>
      <c r="L82" s="268"/>
      <c r="M82" s="253"/>
    </row>
    <row r="83" spans="1:13" x14ac:dyDescent="0.25">
      <c r="A83" s="684" t="s">
        <v>278</v>
      </c>
      <c r="B83" s="684"/>
      <c r="C83" s="684"/>
      <c r="D83" s="684"/>
      <c r="E83" s="684"/>
      <c r="F83" s="684"/>
      <c r="G83" s="267">
        <v>2</v>
      </c>
      <c r="H83" s="268">
        <v>0.21141649048625794</v>
      </c>
      <c r="I83" s="268">
        <v>0.36363636363636365</v>
      </c>
      <c r="J83" s="268">
        <v>0.352112676056338</v>
      </c>
      <c r="K83" s="268">
        <v>0.2440214738897023</v>
      </c>
      <c r="L83" s="268"/>
      <c r="M83" s="253"/>
    </row>
    <row r="84" spans="1:13" x14ac:dyDescent="0.25">
      <c r="A84" s="684" t="s">
        <v>279</v>
      </c>
      <c r="B84" s="684"/>
      <c r="C84" s="684"/>
      <c r="D84" s="684"/>
      <c r="E84" s="684"/>
      <c r="F84" s="684"/>
      <c r="G84" s="267">
        <v>3</v>
      </c>
      <c r="H84" s="268">
        <v>0.3699788583509514</v>
      </c>
      <c r="I84" s="268">
        <v>0.25974025974025972</v>
      </c>
      <c r="J84" s="268">
        <v>0.30181086519114686</v>
      </c>
      <c r="K84" s="268">
        <v>0.34163006344558322</v>
      </c>
      <c r="L84" s="268"/>
      <c r="M84" s="253"/>
    </row>
    <row r="85" spans="1:13" x14ac:dyDescent="0.25">
      <c r="A85" s="248"/>
      <c r="B85" s="249"/>
      <c r="C85" s="249"/>
      <c r="D85" s="249"/>
      <c r="E85" s="249"/>
      <c r="F85" s="250"/>
      <c r="G85" s="269"/>
      <c r="H85" s="270"/>
      <c r="I85" s="270"/>
      <c r="J85" s="270"/>
      <c r="K85" s="270"/>
      <c r="L85" s="270"/>
      <c r="M85" s="253"/>
    </row>
    <row r="86" spans="1:13" ht="13.8" x14ac:dyDescent="0.3">
      <c r="A86" s="713" t="s">
        <v>257</v>
      </c>
      <c r="B86" s="714"/>
      <c r="C86" s="714"/>
      <c r="D86" s="714"/>
      <c r="E86" s="714"/>
      <c r="F86" s="715"/>
      <c r="G86" s="271"/>
      <c r="H86" s="272"/>
      <c r="I86" s="272"/>
      <c r="J86" s="272"/>
      <c r="K86" s="272"/>
      <c r="L86" s="272"/>
      <c r="M86" s="253"/>
    </row>
    <row r="87" spans="1:13" x14ac:dyDescent="0.25">
      <c r="A87" s="716" t="s">
        <v>277</v>
      </c>
      <c r="B87" s="716"/>
      <c r="C87" s="716"/>
      <c r="D87" s="716"/>
      <c r="E87" s="716"/>
      <c r="F87" s="716"/>
      <c r="G87" s="273">
        <v>1</v>
      </c>
      <c r="H87" s="274">
        <v>41.173361522198732</v>
      </c>
      <c r="I87" s="274">
        <v>40.20779220779221</v>
      </c>
      <c r="J87" s="274">
        <v>39.336016096579478</v>
      </c>
      <c r="K87" s="274">
        <v>41.044411908247923</v>
      </c>
      <c r="L87" s="274"/>
      <c r="M87" s="253"/>
    </row>
    <row r="88" spans="1:13" x14ac:dyDescent="0.25">
      <c r="A88" s="716" t="s">
        <v>278</v>
      </c>
      <c r="B88" s="716"/>
      <c r="C88" s="716"/>
      <c r="D88" s="716"/>
      <c r="E88" s="716"/>
      <c r="F88" s="716"/>
      <c r="G88" s="273">
        <v>2</v>
      </c>
      <c r="H88" s="274">
        <v>58.826638477801268</v>
      </c>
      <c r="I88" s="274">
        <v>59.740259740259738</v>
      </c>
      <c r="J88" s="274">
        <v>60.613682092555329</v>
      </c>
      <c r="K88" s="274">
        <v>58.955588091752077</v>
      </c>
      <c r="L88" s="274"/>
      <c r="M88" s="253"/>
    </row>
    <row r="89" spans="1:13" x14ac:dyDescent="0.25">
      <c r="A89" s="716" t="s">
        <v>279</v>
      </c>
      <c r="B89" s="716"/>
      <c r="C89" s="716"/>
      <c r="D89" s="716"/>
      <c r="E89" s="716"/>
      <c r="F89" s="716"/>
      <c r="G89" s="273">
        <v>3</v>
      </c>
      <c r="H89" s="274">
        <v>0</v>
      </c>
      <c r="I89" s="274">
        <v>5.1948051948051945E-2</v>
      </c>
      <c r="J89" s="274">
        <v>5.030181086519115E-2</v>
      </c>
      <c r="K89" s="274">
        <v>0</v>
      </c>
      <c r="L89" s="274"/>
      <c r="M89" s="253"/>
    </row>
    <row r="90" spans="1:13" ht="13.8" x14ac:dyDescent="0.3">
      <c r="A90" s="712" t="s">
        <v>258</v>
      </c>
      <c r="B90" s="712"/>
      <c r="C90" s="712"/>
      <c r="D90" s="712"/>
      <c r="E90" s="712"/>
      <c r="F90" s="712"/>
      <c r="G90" s="273"/>
      <c r="H90" s="275"/>
      <c r="I90" s="275"/>
      <c r="J90" s="275"/>
      <c r="K90" s="275"/>
      <c r="L90" s="275"/>
      <c r="M90" s="253"/>
    </row>
    <row r="91" spans="1:13" ht="13.8" x14ac:dyDescent="0.3">
      <c r="A91" s="712"/>
      <c r="B91" s="712"/>
      <c r="C91" s="712"/>
      <c r="D91" s="712"/>
      <c r="E91" s="712"/>
      <c r="F91" s="712"/>
      <c r="G91" s="273"/>
      <c r="H91" s="275">
        <v>100</v>
      </c>
      <c r="I91" s="275">
        <v>100</v>
      </c>
      <c r="J91" s="275">
        <v>100</v>
      </c>
      <c r="K91" s="275">
        <v>100</v>
      </c>
      <c r="L91" s="275"/>
      <c r="M91" s="253"/>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88:F88"/>
    <mergeCell ref="A48:F48"/>
    <mergeCell ref="A8:K8"/>
    <mergeCell ref="A10:K10"/>
    <mergeCell ref="A25:G25"/>
    <mergeCell ref="A24:G24"/>
    <mergeCell ref="H25:K25"/>
    <mergeCell ref="A26:G26"/>
    <mergeCell ref="H26:K26"/>
    <mergeCell ref="A23:G23"/>
    <mergeCell ref="A38:F38"/>
    <mergeCell ref="A13:K13"/>
    <mergeCell ref="A14:K14"/>
    <mergeCell ref="A15:K15"/>
    <mergeCell ref="A16:K16"/>
    <mergeCell ref="A46:F46"/>
    <mergeCell ref="A47:F47"/>
    <mergeCell ref="A39:F39"/>
    <mergeCell ref="A40:F40"/>
    <mergeCell ref="A42:F42"/>
    <mergeCell ref="A43:F43"/>
    <mergeCell ref="A18:K18"/>
    <mergeCell ref="G4:K4"/>
    <mergeCell ref="A22:K22"/>
    <mergeCell ref="A4:F4"/>
    <mergeCell ref="A19:K19"/>
    <mergeCell ref="A20:K20"/>
    <mergeCell ref="A9:K9"/>
    <mergeCell ref="A21:K21"/>
    <mergeCell ref="A11:K11"/>
    <mergeCell ref="A12:K12"/>
    <mergeCell ref="K1:L1"/>
    <mergeCell ref="A6:F6"/>
    <mergeCell ref="G6:K6"/>
    <mergeCell ref="A7:K7"/>
    <mergeCell ref="A5:F5"/>
    <mergeCell ref="G5:K5"/>
    <mergeCell ref="A3:F3"/>
    <mergeCell ref="G3:K3"/>
    <mergeCell ref="A17:K17"/>
    <mergeCell ref="A35:F35"/>
    <mergeCell ref="A36:F36"/>
    <mergeCell ref="C33:K33"/>
    <mergeCell ref="A60:F60"/>
    <mergeCell ref="A44:F44"/>
    <mergeCell ref="A50:F50"/>
    <mergeCell ref="A51:F51"/>
    <mergeCell ref="A52:F52"/>
    <mergeCell ref="A54:F54"/>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7"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activeCell="M25" sqref="M25"/>
    </sheetView>
  </sheetViews>
  <sheetFormatPr defaultRowHeight="13.2" x14ac:dyDescent="0.25"/>
  <sheetData>
    <row r="1" spans="1:13" ht="15.6" x14ac:dyDescent="0.3">
      <c r="A1" s="276"/>
      <c r="B1" s="276"/>
      <c r="C1" s="276"/>
      <c r="D1" s="277"/>
      <c r="E1" s="276"/>
      <c r="F1" s="276"/>
      <c r="G1" s="276"/>
      <c r="H1" s="276"/>
      <c r="I1" s="276"/>
      <c r="J1" s="276"/>
      <c r="K1" s="731" t="s">
        <v>259</v>
      </c>
      <c r="L1" s="731"/>
      <c r="M1" s="279"/>
    </row>
    <row r="2" spans="1:13" ht="15.6" x14ac:dyDescent="0.3">
      <c r="A2" s="276"/>
      <c r="B2" s="276"/>
      <c r="C2" s="276"/>
      <c r="D2" s="277"/>
      <c r="E2" s="276"/>
      <c r="F2" s="276"/>
      <c r="G2" s="276"/>
      <c r="H2" s="276"/>
      <c r="I2" s="276"/>
      <c r="J2" s="276"/>
      <c r="K2" s="278"/>
      <c r="L2" s="278"/>
      <c r="M2" s="279"/>
    </row>
    <row r="3" spans="1:13" x14ac:dyDescent="0.25">
      <c r="A3" s="738" t="s">
        <v>250</v>
      </c>
      <c r="B3" s="739"/>
      <c r="C3" s="739"/>
      <c r="D3" s="739"/>
      <c r="E3" s="739"/>
      <c r="F3" s="740"/>
      <c r="G3" s="741" t="s">
        <v>280</v>
      </c>
      <c r="H3" s="742"/>
      <c r="I3" s="742"/>
      <c r="J3" s="742"/>
      <c r="K3" s="743"/>
      <c r="L3" s="276"/>
      <c r="M3" s="276"/>
    </row>
    <row r="4" spans="1:13" x14ac:dyDescent="0.25">
      <c r="A4" s="721" t="s">
        <v>202</v>
      </c>
      <c r="B4" s="722"/>
      <c r="C4" s="722"/>
      <c r="D4" s="722"/>
      <c r="E4" s="722"/>
      <c r="F4" s="723"/>
      <c r="G4" s="732">
        <v>2010</v>
      </c>
      <c r="H4" s="733"/>
      <c r="I4" s="733"/>
      <c r="J4" s="733"/>
      <c r="K4" s="734"/>
      <c r="L4" s="276"/>
      <c r="M4" s="276"/>
    </row>
    <row r="5" spans="1:13" x14ac:dyDescent="0.25">
      <c r="A5" s="721" t="s">
        <v>203</v>
      </c>
      <c r="B5" s="722"/>
      <c r="C5" s="722"/>
      <c r="D5" s="722"/>
      <c r="E5" s="722"/>
      <c r="F5" s="723"/>
      <c r="G5" s="732">
        <v>3</v>
      </c>
      <c r="H5" s="733"/>
      <c r="I5" s="733"/>
      <c r="J5" s="733"/>
      <c r="K5" s="734"/>
      <c r="L5" s="276"/>
      <c r="M5" s="276"/>
    </row>
    <row r="6" spans="1:13" x14ac:dyDescent="0.25">
      <c r="A6" s="721" t="s">
        <v>251</v>
      </c>
      <c r="B6" s="722"/>
      <c r="C6" s="722"/>
      <c r="D6" s="722"/>
      <c r="E6" s="722"/>
      <c r="F6" s="723"/>
      <c r="G6" s="732" t="s">
        <v>261</v>
      </c>
      <c r="H6" s="733"/>
      <c r="I6" s="733"/>
      <c r="J6" s="733"/>
      <c r="K6" s="734"/>
      <c r="L6" s="276"/>
      <c r="M6" s="276"/>
    </row>
    <row r="7" spans="1:13" x14ac:dyDescent="0.25">
      <c r="A7" s="735" t="s">
        <v>91</v>
      </c>
      <c r="B7" s="736"/>
      <c r="C7" s="736"/>
      <c r="D7" s="736"/>
      <c r="E7" s="736"/>
      <c r="F7" s="736"/>
      <c r="G7" s="736"/>
      <c r="H7" s="736"/>
      <c r="I7" s="736"/>
      <c r="J7" s="736"/>
      <c r="K7" s="737"/>
      <c r="L7" s="277"/>
      <c r="M7" s="276"/>
    </row>
    <row r="8" spans="1:13" x14ac:dyDescent="0.25">
      <c r="A8" s="721" t="s">
        <v>88</v>
      </c>
      <c r="B8" s="722"/>
      <c r="C8" s="722"/>
      <c r="D8" s="722"/>
      <c r="E8" s="722"/>
      <c r="F8" s="722"/>
      <c r="G8" s="722"/>
      <c r="H8" s="722"/>
      <c r="I8" s="722"/>
      <c r="J8" s="722"/>
      <c r="K8" s="723"/>
      <c r="L8" s="277"/>
      <c r="M8" s="276"/>
    </row>
    <row r="9" spans="1:13" x14ac:dyDescent="0.25">
      <c r="A9" s="721" t="s">
        <v>83</v>
      </c>
      <c r="B9" s="722"/>
      <c r="C9" s="722"/>
      <c r="D9" s="722"/>
      <c r="E9" s="722"/>
      <c r="F9" s="722"/>
      <c r="G9" s="722"/>
      <c r="H9" s="722"/>
      <c r="I9" s="722"/>
      <c r="J9" s="722"/>
      <c r="K9" s="723"/>
      <c r="L9" s="277"/>
      <c r="M9" s="276"/>
    </row>
    <row r="10" spans="1:13" x14ac:dyDescent="0.25">
      <c r="A10" s="721" t="s">
        <v>82</v>
      </c>
      <c r="B10" s="722"/>
      <c r="C10" s="722"/>
      <c r="D10" s="722"/>
      <c r="E10" s="722"/>
      <c r="F10" s="722"/>
      <c r="G10" s="722"/>
      <c r="H10" s="722"/>
      <c r="I10" s="722"/>
      <c r="J10" s="722"/>
      <c r="K10" s="723"/>
      <c r="L10" s="277"/>
      <c r="M10" s="276"/>
    </row>
    <row r="11" spans="1:13" x14ac:dyDescent="0.25">
      <c r="A11" s="721" t="s">
        <v>112</v>
      </c>
      <c r="B11" s="722"/>
      <c r="C11" s="722"/>
      <c r="D11" s="722"/>
      <c r="E11" s="722"/>
      <c r="F11" s="722"/>
      <c r="G11" s="722"/>
      <c r="H11" s="722"/>
      <c r="I11" s="722"/>
      <c r="J11" s="722"/>
      <c r="K11" s="723"/>
      <c r="L11" s="277"/>
      <c r="M11" s="276"/>
    </row>
    <row r="12" spans="1:13" x14ac:dyDescent="0.25">
      <c r="A12" s="721" t="s">
        <v>113</v>
      </c>
      <c r="B12" s="722"/>
      <c r="C12" s="722"/>
      <c r="D12" s="722"/>
      <c r="E12" s="722"/>
      <c r="F12" s="722"/>
      <c r="G12" s="722"/>
      <c r="H12" s="722"/>
      <c r="I12" s="722"/>
      <c r="J12" s="722"/>
      <c r="K12" s="723"/>
      <c r="L12" s="277"/>
      <c r="M12" s="276"/>
    </row>
    <row r="13" spans="1:13" x14ac:dyDescent="0.25">
      <c r="A13" s="721" t="s">
        <v>114</v>
      </c>
      <c r="B13" s="722"/>
      <c r="C13" s="722"/>
      <c r="D13" s="722"/>
      <c r="E13" s="722"/>
      <c r="F13" s="722"/>
      <c r="G13" s="722"/>
      <c r="H13" s="722"/>
      <c r="I13" s="722"/>
      <c r="J13" s="722"/>
      <c r="K13" s="723"/>
      <c r="L13" s="277"/>
      <c r="M13" s="276"/>
    </row>
    <row r="14" spans="1:13" x14ac:dyDescent="0.25">
      <c r="A14" s="721" t="s">
        <v>89</v>
      </c>
      <c r="B14" s="722"/>
      <c r="C14" s="722"/>
      <c r="D14" s="722"/>
      <c r="E14" s="722"/>
      <c r="F14" s="722"/>
      <c r="G14" s="722"/>
      <c r="H14" s="722"/>
      <c r="I14" s="722"/>
      <c r="J14" s="722"/>
      <c r="K14" s="723"/>
      <c r="L14" s="277"/>
      <c r="M14" s="276"/>
    </row>
    <row r="15" spans="1:13" x14ac:dyDescent="0.25">
      <c r="A15" s="721" t="s">
        <v>155</v>
      </c>
      <c r="B15" s="722"/>
      <c r="C15" s="722"/>
      <c r="D15" s="722"/>
      <c r="E15" s="722"/>
      <c r="F15" s="722"/>
      <c r="G15" s="722"/>
      <c r="H15" s="722"/>
      <c r="I15" s="722"/>
      <c r="J15" s="722"/>
      <c r="K15" s="723"/>
      <c r="L15" s="277"/>
      <c r="M15" s="276"/>
    </row>
    <row r="16" spans="1:13" x14ac:dyDescent="0.25">
      <c r="A16" s="721" t="s">
        <v>115</v>
      </c>
      <c r="B16" s="722"/>
      <c r="C16" s="722"/>
      <c r="D16" s="722"/>
      <c r="E16" s="722"/>
      <c r="F16" s="722"/>
      <c r="G16" s="722"/>
      <c r="H16" s="722"/>
      <c r="I16" s="722"/>
      <c r="J16" s="722"/>
      <c r="K16" s="723"/>
      <c r="L16" s="277"/>
      <c r="M16" s="276"/>
    </row>
    <row r="17" spans="1:13" x14ac:dyDescent="0.25">
      <c r="A17" s="721" t="s">
        <v>116</v>
      </c>
      <c r="B17" s="722"/>
      <c r="C17" s="722"/>
      <c r="D17" s="722"/>
      <c r="E17" s="722"/>
      <c r="F17" s="722"/>
      <c r="G17" s="722"/>
      <c r="H17" s="722"/>
      <c r="I17" s="722"/>
      <c r="J17" s="722"/>
      <c r="K17" s="723"/>
      <c r="L17" s="277"/>
      <c r="M17" s="285"/>
    </row>
    <row r="18" spans="1:13" x14ac:dyDescent="0.25">
      <c r="A18" s="721" t="s">
        <v>110</v>
      </c>
      <c r="B18" s="722"/>
      <c r="C18" s="722"/>
      <c r="D18" s="722"/>
      <c r="E18" s="722"/>
      <c r="F18" s="722"/>
      <c r="G18" s="722"/>
      <c r="H18" s="722"/>
      <c r="I18" s="722"/>
      <c r="J18" s="722"/>
      <c r="K18" s="723"/>
      <c r="L18" s="277"/>
      <c r="M18" s="285"/>
    </row>
    <row r="19" spans="1:13" x14ac:dyDescent="0.25">
      <c r="A19" s="744" t="s">
        <v>204</v>
      </c>
      <c r="B19" s="745"/>
      <c r="C19" s="745"/>
      <c r="D19" s="745"/>
      <c r="E19" s="745"/>
      <c r="F19" s="745"/>
      <c r="G19" s="745"/>
      <c r="H19" s="745"/>
      <c r="I19" s="745"/>
      <c r="J19" s="745"/>
      <c r="K19" s="746"/>
      <c r="L19" s="277"/>
      <c r="M19" s="285"/>
    </row>
    <row r="20" spans="1:13" x14ac:dyDescent="0.25">
      <c r="A20" s="744" t="s">
        <v>252</v>
      </c>
      <c r="B20" s="745"/>
      <c r="C20" s="745"/>
      <c r="D20" s="745"/>
      <c r="E20" s="745"/>
      <c r="F20" s="745"/>
      <c r="G20" s="745"/>
      <c r="H20" s="745"/>
      <c r="I20" s="745"/>
      <c r="J20" s="745"/>
      <c r="K20" s="746"/>
      <c r="L20" s="277"/>
      <c r="M20" s="285"/>
    </row>
    <row r="21" spans="1:13" x14ac:dyDescent="0.25">
      <c r="A21" s="744" t="s">
        <v>253</v>
      </c>
      <c r="B21" s="745"/>
      <c r="C21" s="745"/>
      <c r="D21" s="745"/>
      <c r="E21" s="745"/>
      <c r="F21" s="745"/>
      <c r="G21" s="745"/>
      <c r="H21" s="745"/>
      <c r="I21" s="745"/>
      <c r="J21" s="745"/>
      <c r="K21" s="746"/>
      <c r="L21" s="277"/>
      <c r="M21" s="285"/>
    </row>
    <row r="22" spans="1:13" x14ac:dyDescent="0.25">
      <c r="A22" s="735" t="s">
        <v>205</v>
      </c>
      <c r="B22" s="736"/>
      <c r="C22" s="736"/>
      <c r="D22" s="736"/>
      <c r="E22" s="736"/>
      <c r="F22" s="736"/>
      <c r="G22" s="736"/>
      <c r="H22" s="736"/>
      <c r="I22" s="736"/>
      <c r="J22" s="736"/>
      <c r="K22" s="737"/>
      <c r="L22" s="277"/>
      <c r="M22" s="285"/>
    </row>
    <row r="23" spans="1:13" x14ac:dyDescent="0.25">
      <c r="A23" s="735" t="s">
        <v>249</v>
      </c>
      <c r="B23" s="736"/>
      <c r="C23" s="736"/>
      <c r="D23" s="736"/>
      <c r="E23" s="736"/>
      <c r="F23" s="736"/>
      <c r="G23" s="737"/>
      <c r="H23" s="753" t="s">
        <v>254</v>
      </c>
      <c r="I23" s="754"/>
      <c r="J23" s="754"/>
      <c r="K23" s="755"/>
      <c r="L23" s="276"/>
      <c r="M23" s="285"/>
    </row>
    <row r="24" spans="1:13" x14ac:dyDescent="0.25">
      <c r="A24" s="721" t="s">
        <v>262</v>
      </c>
      <c r="B24" s="722"/>
      <c r="C24" s="722"/>
      <c r="D24" s="722"/>
      <c r="E24" s="722"/>
      <c r="F24" s="722"/>
      <c r="G24" s="723"/>
      <c r="H24" s="732">
        <v>2139</v>
      </c>
      <c r="I24" s="733"/>
      <c r="J24" s="733"/>
      <c r="K24" s="734"/>
      <c r="L24" s="276"/>
      <c r="M24" s="285"/>
    </row>
    <row r="25" spans="1:13" x14ac:dyDescent="0.25">
      <c r="A25" s="721" t="s">
        <v>263</v>
      </c>
      <c r="B25" s="722"/>
      <c r="C25" s="722"/>
      <c r="D25" s="722"/>
      <c r="E25" s="722"/>
      <c r="F25" s="722"/>
      <c r="G25" s="723"/>
      <c r="H25" s="732">
        <v>813634</v>
      </c>
      <c r="I25" s="733"/>
      <c r="J25" s="733"/>
      <c r="K25" s="734"/>
      <c r="L25" s="276"/>
      <c r="M25" s="285"/>
    </row>
    <row r="26" spans="1:13" x14ac:dyDescent="0.25">
      <c r="A26" s="721" t="s">
        <v>264</v>
      </c>
      <c r="B26" s="722"/>
      <c r="C26" s="722"/>
      <c r="D26" s="722"/>
      <c r="E26" s="722"/>
      <c r="F26" s="722"/>
      <c r="G26" s="723"/>
      <c r="H26" s="747">
        <v>3296012.87</v>
      </c>
      <c r="I26" s="747"/>
      <c r="J26" s="747"/>
      <c r="K26" s="747"/>
      <c r="L26" s="276"/>
      <c r="M26" s="285"/>
    </row>
    <row r="27" spans="1:13" x14ac:dyDescent="0.25">
      <c r="A27" s="721" t="s">
        <v>265</v>
      </c>
      <c r="B27" s="722"/>
      <c r="C27" s="722"/>
      <c r="D27" s="722"/>
      <c r="E27" s="722"/>
      <c r="F27" s="722"/>
      <c r="G27" s="723"/>
      <c r="H27" s="732">
        <v>2139</v>
      </c>
      <c r="I27" s="733"/>
      <c r="J27" s="733"/>
      <c r="K27" s="734"/>
      <c r="L27" s="276"/>
      <c r="M27" s="285"/>
    </row>
    <row r="28" spans="1:13" x14ac:dyDescent="0.25">
      <c r="A28" s="721" t="s">
        <v>266</v>
      </c>
      <c r="B28" s="722"/>
      <c r="C28" s="722"/>
      <c r="D28" s="722"/>
      <c r="E28" s="722"/>
      <c r="F28" s="722"/>
      <c r="G28" s="723"/>
      <c r="H28" s="732">
        <v>2139</v>
      </c>
      <c r="I28" s="733"/>
      <c r="J28" s="733"/>
      <c r="K28" s="734"/>
      <c r="L28" s="276"/>
      <c r="M28" s="285"/>
    </row>
    <row r="29" spans="1:13" x14ac:dyDescent="0.25">
      <c r="A29" s="721" t="s">
        <v>267</v>
      </c>
      <c r="B29" s="722"/>
      <c r="C29" s="722"/>
      <c r="D29" s="722"/>
      <c r="E29" s="722"/>
      <c r="F29" s="722"/>
      <c r="G29" s="723"/>
      <c r="H29" s="732">
        <v>3296012874.2579999</v>
      </c>
      <c r="I29" s="733"/>
      <c r="J29" s="733"/>
      <c r="K29" s="734"/>
      <c r="L29" s="276"/>
      <c r="M29" s="285"/>
    </row>
    <row r="30" spans="1:13" x14ac:dyDescent="0.25">
      <c r="A30" s="721" t="s">
        <v>268</v>
      </c>
      <c r="B30" s="722"/>
      <c r="C30" s="722"/>
      <c r="D30" s="722"/>
      <c r="E30" s="722"/>
      <c r="F30" s="722"/>
      <c r="G30" s="723"/>
      <c r="H30" s="732">
        <v>3296012874.2579999</v>
      </c>
      <c r="I30" s="733"/>
      <c r="J30" s="733"/>
      <c r="K30" s="734"/>
      <c r="L30" s="276"/>
      <c r="M30" s="285"/>
    </row>
    <row r="31" spans="1:13" x14ac:dyDescent="0.25">
      <c r="A31" s="721" t="s">
        <v>269</v>
      </c>
      <c r="B31" s="722"/>
      <c r="C31" s="722"/>
      <c r="D31" s="722"/>
      <c r="E31" s="722"/>
      <c r="F31" s="722"/>
      <c r="G31" s="723"/>
      <c r="H31" s="732">
        <v>2135</v>
      </c>
      <c r="I31" s="733"/>
      <c r="J31" s="733"/>
      <c r="K31" s="734"/>
      <c r="L31" s="276"/>
      <c r="M31" s="285"/>
    </row>
    <row r="32" spans="1:13" x14ac:dyDescent="0.25">
      <c r="A32" s="286"/>
      <c r="B32" s="286"/>
      <c r="C32" s="286"/>
      <c r="D32" s="286"/>
      <c r="E32" s="286"/>
      <c r="F32" s="286"/>
      <c r="G32" s="286"/>
      <c r="H32" s="287"/>
      <c r="I32" s="287"/>
      <c r="J32" s="287"/>
      <c r="K32" s="287"/>
      <c r="L32" s="276"/>
      <c r="M32" s="285"/>
    </row>
    <row r="33" spans="1:13" x14ac:dyDescent="0.25">
      <c r="A33" s="276"/>
      <c r="B33" s="276"/>
      <c r="C33" s="730" t="s">
        <v>255</v>
      </c>
      <c r="D33" s="730"/>
      <c r="E33" s="730"/>
      <c r="F33" s="730"/>
      <c r="G33" s="730"/>
      <c r="H33" s="730"/>
      <c r="I33" s="730"/>
      <c r="J33" s="730"/>
      <c r="K33" s="730"/>
      <c r="L33" s="288"/>
      <c r="M33" s="285"/>
    </row>
    <row r="34" spans="1:13" x14ac:dyDescent="0.25">
      <c r="A34" s="276"/>
      <c r="B34" s="276"/>
      <c r="C34" s="276"/>
      <c r="D34" s="276"/>
      <c r="E34" s="276"/>
      <c r="F34" s="276"/>
      <c r="G34" s="276"/>
      <c r="H34" s="276"/>
      <c r="I34" s="276"/>
      <c r="J34" s="289"/>
      <c r="K34" s="289"/>
      <c r="L34" s="276"/>
      <c r="M34" s="285"/>
    </row>
    <row r="35" spans="1:13" ht="79.2" x14ac:dyDescent="0.25">
      <c r="A35" s="724" t="s">
        <v>256</v>
      </c>
      <c r="B35" s="725"/>
      <c r="C35" s="725"/>
      <c r="D35" s="725"/>
      <c r="E35" s="725"/>
      <c r="F35" s="726"/>
      <c r="G35" s="290" t="s">
        <v>254</v>
      </c>
      <c r="H35" s="291" t="s">
        <v>270</v>
      </c>
      <c r="I35" s="291" t="s">
        <v>271</v>
      </c>
      <c r="J35" s="292" t="s">
        <v>272</v>
      </c>
      <c r="K35" s="293" t="s">
        <v>365</v>
      </c>
      <c r="L35" s="293" t="s">
        <v>366</v>
      </c>
      <c r="M35" s="285"/>
    </row>
    <row r="36" spans="1:13" ht="12.75" customHeight="1" x14ac:dyDescent="0.25">
      <c r="A36" s="727" t="s">
        <v>273</v>
      </c>
      <c r="B36" s="728"/>
      <c r="C36" s="728"/>
      <c r="D36" s="728"/>
      <c r="E36" s="728"/>
      <c r="F36" s="729"/>
      <c r="G36" s="294"/>
      <c r="H36" s="295">
        <v>1994</v>
      </c>
      <c r="I36" s="295">
        <v>2022</v>
      </c>
      <c r="J36" s="295">
        <v>2079</v>
      </c>
      <c r="K36" s="295">
        <v>2139</v>
      </c>
      <c r="L36" s="295"/>
      <c r="M36" s="285"/>
    </row>
    <row r="37" spans="1:13" x14ac:dyDescent="0.25">
      <c r="A37" s="283" t="s">
        <v>117</v>
      </c>
      <c r="B37" s="284"/>
      <c r="C37" s="284"/>
      <c r="D37" s="284"/>
      <c r="E37" s="284"/>
      <c r="F37" s="284"/>
      <c r="G37" s="296"/>
      <c r="H37" s="297"/>
      <c r="I37" s="297"/>
      <c r="J37" s="297"/>
      <c r="K37" s="297"/>
      <c r="L37" s="298"/>
      <c r="M37" s="285"/>
    </row>
    <row r="38" spans="1:13" x14ac:dyDescent="0.25">
      <c r="A38" s="720" t="s">
        <v>281</v>
      </c>
      <c r="B38" s="720"/>
      <c r="C38" s="720"/>
      <c r="D38" s="720"/>
      <c r="E38" s="720"/>
      <c r="F38" s="720"/>
      <c r="G38" s="299">
        <v>1</v>
      </c>
      <c r="H38" s="300">
        <v>32.830568124685769</v>
      </c>
      <c r="I38" s="300">
        <v>32.523549826474962</v>
      </c>
      <c r="J38" s="300">
        <v>31.195756991321119</v>
      </c>
      <c r="K38" s="300">
        <v>31.756440281030446</v>
      </c>
      <c r="L38" s="300"/>
      <c r="M38" s="285"/>
    </row>
    <row r="39" spans="1:13" x14ac:dyDescent="0.25">
      <c r="A39" s="720" t="s">
        <v>282</v>
      </c>
      <c r="B39" s="720"/>
      <c r="C39" s="720"/>
      <c r="D39" s="720"/>
      <c r="E39" s="720"/>
      <c r="F39" s="720"/>
      <c r="G39" s="299">
        <v>2</v>
      </c>
      <c r="H39" s="300">
        <v>67.119155354449475</v>
      </c>
      <c r="I39" s="300">
        <v>67.426871591472491</v>
      </c>
      <c r="J39" s="300">
        <v>68.804243008678881</v>
      </c>
      <c r="K39" s="300">
        <v>68.24355971896955</v>
      </c>
      <c r="L39" s="300"/>
      <c r="M39" s="285"/>
    </row>
    <row r="40" spans="1:13" x14ac:dyDescent="0.25">
      <c r="A40" s="720" t="s">
        <v>283</v>
      </c>
      <c r="B40" s="720"/>
      <c r="C40" s="720"/>
      <c r="D40" s="720"/>
      <c r="E40" s="720"/>
      <c r="F40" s="720"/>
      <c r="G40" s="299">
        <v>3</v>
      </c>
      <c r="H40" s="300">
        <v>5.0276520864756161E-2</v>
      </c>
      <c r="I40" s="300">
        <v>4.9578582052553298E-2</v>
      </c>
      <c r="J40" s="300">
        <v>0</v>
      </c>
      <c r="K40" s="300">
        <v>0</v>
      </c>
      <c r="L40" s="300"/>
      <c r="M40" s="285"/>
    </row>
    <row r="41" spans="1:13" x14ac:dyDescent="0.25">
      <c r="A41" s="283" t="s">
        <v>88</v>
      </c>
      <c r="B41" s="284"/>
      <c r="C41" s="284"/>
      <c r="D41" s="284"/>
      <c r="E41" s="284"/>
      <c r="F41" s="284"/>
      <c r="G41" s="296"/>
      <c r="H41" s="297"/>
      <c r="I41" s="297"/>
      <c r="J41" s="297"/>
      <c r="K41" s="297"/>
      <c r="L41" s="298"/>
      <c r="M41" s="285"/>
    </row>
    <row r="42" spans="1:13" x14ac:dyDescent="0.25">
      <c r="A42" s="720" t="s">
        <v>281</v>
      </c>
      <c r="B42" s="720"/>
      <c r="C42" s="720"/>
      <c r="D42" s="720"/>
      <c r="E42" s="720"/>
      <c r="F42" s="720"/>
      <c r="G42" s="299">
        <v>1</v>
      </c>
      <c r="H42" s="300">
        <v>3.1674208144796379</v>
      </c>
      <c r="I42" s="300">
        <v>2.9251363411006444</v>
      </c>
      <c r="J42" s="300">
        <v>2.651880424300868</v>
      </c>
      <c r="K42" s="300">
        <v>2.9039812646370025</v>
      </c>
      <c r="L42" s="300"/>
      <c r="M42" s="285"/>
    </row>
    <row r="43" spans="1:13" x14ac:dyDescent="0.25">
      <c r="A43" s="720" t="s">
        <v>282</v>
      </c>
      <c r="B43" s="720"/>
      <c r="C43" s="720"/>
      <c r="D43" s="720"/>
      <c r="E43" s="720"/>
      <c r="F43" s="720"/>
      <c r="G43" s="299">
        <v>2</v>
      </c>
      <c r="H43" s="300">
        <v>3.5696329813976875</v>
      </c>
      <c r="I43" s="300">
        <v>3.470500743678731</v>
      </c>
      <c r="J43" s="300">
        <v>3.3751205400192865</v>
      </c>
      <c r="K43" s="300">
        <v>3.278688524590164</v>
      </c>
      <c r="L43" s="300"/>
      <c r="M43" s="285"/>
    </row>
    <row r="44" spans="1:13" x14ac:dyDescent="0.25">
      <c r="A44" s="720" t="s">
        <v>283</v>
      </c>
      <c r="B44" s="720"/>
      <c r="C44" s="720"/>
      <c r="D44" s="720"/>
      <c r="E44" s="720"/>
      <c r="F44" s="720"/>
      <c r="G44" s="299">
        <v>3</v>
      </c>
      <c r="H44" s="300">
        <v>0</v>
      </c>
      <c r="I44" s="300">
        <v>0</v>
      </c>
      <c r="J44" s="300">
        <v>0</v>
      </c>
      <c r="K44" s="300">
        <v>0</v>
      </c>
      <c r="L44" s="300"/>
      <c r="M44" s="285"/>
    </row>
    <row r="45" spans="1:13" x14ac:dyDescent="0.25">
      <c r="A45" s="283" t="s">
        <v>83</v>
      </c>
      <c r="B45" s="284"/>
      <c r="C45" s="284"/>
      <c r="D45" s="284"/>
      <c r="E45" s="284"/>
      <c r="F45" s="284"/>
      <c r="G45" s="296"/>
      <c r="H45" s="297"/>
      <c r="I45" s="297"/>
      <c r="J45" s="297"/>
      <c r="K45" s="297"/>
      <c r="L45" s="298"/>
      <c r="M45" s="285"/>
    </row>
    <row r="46" spans="1:13" x14ac:dyDescent="0.25">
      <c r="A46" s="720" t="s">
        <v>281</v>
      </c>
      <c r="B46" s="720"/>
      <c r="C46" s="720"/>
      <c r="D46" s="720"/>
      <c r="E46" s="720"/>
      <c r="F46" s="720"/>
      <c r="G46" s="299">
        <v>1</v>
      </c>
      <c r="H46" s="300">
        <v>2.3629964806435395</v>
      </c>
      <c r="I46" s="300">
        <v>2.4293505205751114</v>
      </c>
      <c r="J46" s="300">
        <v>2.3625843780135005</v>
      </c>
      <c r="K46" s="300">
        <v>2.3419203747072599</v>
      </c>
      <c r="L46" s="300"/>
      <c r="M46" s="285"/>
    </row>
    <row r="47" spans="1:13" x14ac:dyDescent="0.25">
      <c r="A47" s="720" t="s">
        <v>282</v>
      </c>
      <c r="B47" s="720"/>
      <c r="C47" s="720"/>
      <c r="D47" s="720"/>
      <c r="E47" s="720"/>
      <c r="F47" s="720"/>
      <c r="G47" s="299">
        <v>2</v>
      </c>
      <c r="H47" s="300">
        <v>3.5696329813976875</v>
      </c>
      <c r="I47" s="300">
        <v>3.470500743678731</v>
      </c>
      <c r="J47" s="300">
        <v>3.4233365477338475</v>
      </c>
      <c r="K47" s="300">
        <v>3.3723653395784545</v>
      </c>
      <c r="L47" s="300"/>
      <c r="M47" s="285"/>
    </row>
    <row r="48" spans="1:13" x14ac:dyDescent="0.25">
      <c r="A48" s="720" t="s">
        <v>283</v>
      </c>
      <c r="B48" s="720"/>
      <c r="C48" s="720"/>
      <c r="D48" s="720"/>
      <c r="E48" s="720"/>
      <c r="F48" s="720"/>
      <c r="G48" s="299">
        <v>3</v>
      </c>
      <c r="H48" s="300">
        <v>0</v>
      </c>
      <c r="I48" s="300">
        <v>0</v>
      </c>
      <c r="J48" s="300">
        <v>0</v>
      </c>
      <c r="K48" s="300">
        <v>0</v>
      </c>
      <c r="L48" s="300"/>
      <c r="M48" s="285"/>
    </row>
    <row r="49" spans="1:13" x14ac:dyDescent="0.25">
      <c r="A49" s="283" t="s">
        <v>89</v>
      </c>
      <c r="B49" s="284"/>
      <c r="C49" s="284"/>
      <c r="D49" s="284"/>
      <c r="E49" s="284"/>
      <c r="F49" s="284"/>
      <c r="G49" s="296"/>
      <c r="H49" s="297"/>
      <c r="I49" s="297"/>
      <c r="J49" s="297"/>
      <c r="K49" s="297"/>
      <c r="L49" s="298"/>
      <c r="M49" s="285"/>
    </row>
    <row r="50" spans="1:13" x14ac:dyDescent="0.25">
      <c r="A50" s="720" t="s">
        <v>281</v>
      </c>
      <c r="B50" s="720"/>
      <c r="C50" s="720"/>
      <c r="D50" s="720"/>
      <c r="E50" s="720"/>
      <c r="F50" s="720"/>
      <c r="G50" s="299">
        <v>1</v>
      </c>
      <c r="H50" s="300">
        <v>9.3011563599798901</v>
      </c>
      <c r="I50" s="300">
        <v>9.0233019335646993</v>
      </c>
      <c r="J50" s="300">
        <v>8.6306653809064606</v>
      </c>
      <c r="K50" s="300">
        <v>8.5245901639344268</v>
      </c>
      <c r="L50" s="300"/>
      <c r="M50" s="285"/>
    </row>
    <row r="51" spans="1:13" x14ac:dyDescent="0.25">
      <c r="A51" s="720" t="s">
        <v>282</v>
      </c>
      <c r="B51" s="720"/>
      <c r="C51" s="720"/>
      <c r="D51" s="720"/>
      <c r="E51" s="720"/>
      <c r="F51" s="720"/>
      <c r="G51" s="299">
        <v>2</v>
      </c>
      <c r="H51" s="300">
        <v>18.149824032176973</v>
      </c>
      <c r="I51" s="300">
        <v>17.89786812097174</v>
      </c>
      <c r="J51" s="300">
        <v>18.273866923818709</v>
      </c>
      <c r="K51" s="300">
        <v>17.939110070257613</v>
      </c>
      <c r="L51" s="300"/>
      <c r="M51" s="285"/>
    </row>
    <row r="52" spans="1:13" x14ac:dyDescent="0.25">
      <c r="A52" s="720" t="s">
        <v>283</v>
      </c>
      <c r="B52" s="720"/>
      <c r="C52" s="720"/>
      <c r="D52" s="720"/>
      <c r="E52" s="720"/>
      <c r="F52" s="720"/>
      <c r="G52" s="299">
        <v>3</v>
      </c>
      <c r="H52" s="300">
        <v>0</v>
      </c>
      <c r="I52" s="300">
        <v>4.9578582052553298E-2</v>
      </c>
      <c r="J52" s="300">
        <v>0</v>
      </c>
      <c r="K52" s="300">
        <v>0</v>
      </c>
      <c r="L52" s="300"/>
      <c r="M52" s="285"/>
    </row>
    <row r="53" spans="1:13" x14ac:dyDescent="0.25">
      <c r="A53" s="283" t="s">
        <v>116</v>
      </c>
      <c r="B53" s="284"/>
      <c r="C53" s="284"/>
      <c r="D53" s="284"/>
      <c r="E53" s="284"/>
      <c r="F53" s="284"/>
      <c r="G53" s="296"/>
      <c r="H53" s="297"/>
      <c r="I53" s="297"/>
      <c r="J53" s="297"/>
      <c r="K53" s="297"/>
      <c r="L53" s="298"/>
      <c r="M53" s="285"/>
    </row>
    <row r="54" spans="1:13" x14ac:dyDescent="0.25">
      <c r="A54" s="720" t="s">
        <v>281</v>
      </c>
      <c r="B54" s="720"/>
      <c r="C54" s="720"/>
      <c r="D54" s="720"/>
      <c r="E54" s="720"/>
      <c r="F54" s="720"/>
      <c r="G54" s="299">
        <v>1</v>
      </c>
      <c r="H54" s="300">
        <v>3.0165912518853695</v>
      </c>
      <c r="I54" s="300">
        <v>2.825979176995538</v>
      </c>
      <c r="J54" s="300">
        <v>2.892960462873674</v>
      </c>
      <c r="K54" s="300">
        <v>2.7634660421545667</v>
      </c>
      <c r="L54" s="300"/>
      <c r="M54" s="285"/>
    </row>
    <row r="55" spans="1:13" x14ac:dyDescent="0.25">
      <c r="A55" s="720" t="s">
        <v>282</v>
      </c>
      <c r="B55" s="720"/>
      <c r="C55" s="720"/>
      <c r="D55" s="720"/>
      <c r="E55" s="720"/>
      <c r="F55" s="720"/>
      <c r="G55" s="299">
        <v>2</v>
      </c>
      <c r="H55" s="300">
        <v>1.1563599798893915</v>
      </c>
      <c r="I55" s="300">
        <v>1.3882002974714922</v>
      </c>
      <c r="J55" s="300">
        <v>1.2054001928640308</v>
      </c>
      <c r="K55" s="300">
        <v>1.2646370023419204</v>
      </c>
      <c r="L55" s="300"/>
      <c r="M55" s="285"/>
    </row>
    <row r="56" spans="1:13" x14ac:dyDescent="0.25">
      <c r="A56" s="720" t="s">
        <v>283</v>
      </c>
      <c r="B56" s="720"/>
      <c r="C56" s="720"/>
      <c r="D56" s="720"/>
      <c r="E56" s="720"/>
      <c r="F56" s="720"/>
      <c r="G56" s="299">
        <v>3</v>
      </c>
      <c r="H56" s="300">
        <v>0</v>
      </c>
      <c r="I56" s="300">
        <v>0</v>
      </c>
      <c r="J56" s="300">
        <v>0</v>
      </c>
      <c r="K56" s="300">
        <v>0</v>
      </c>
      <c r="L56" s="300"/>
      <c r="M56" s="285"/>
    </row>
    <row r="57" spans="1:13" x14ac:dyDescent="0.25">
      <c r="A57" s="283" t="s">
        <v>82</v>
      </c>
      <c r="B57" s="284"/>
      <c r="C57" s="284"/>
      <c r="D57" s="284"/>
      <c r="E57" s="284"/>
      <c r="F57" s="284"/>
      <c r="G57" s="296"/>
      <c r="H57" s="297"/>
      <c r="I57" s="297"/>
      <c r="J57" s="297"/>
      <c r="K57" s="297"/>
      <c r="L57" s="298"/>
      <c r="M57" s="285"/>
    </row>
    <row r="58" spans="1:13" x14ac:dyDescent="0.25">
      <c r="A58" s="720" t="s">
        <v>281</v>
      </c>
      <c r="B58" s="720"/>
      <c r="C58" s="720"/>
      <c r="D58" s="720"/>
      <c r="E58" s="720"/>
      <c r="F58" s="720"/>
      <c r="G58" s="299">
        <v>1</v>
      </c>
      <c r="H58" s="300">
        <v>3.7204625439919559</v>
      </c>
      <c r="I58" s="300">
        <v>3.966286564204264</v>
      </c>
      <c r="J58" s="300">
        <v>3.1340405014464801</v>
      </c>
      <c r="K58" s="300">
        <v>3.3723653395784545</v>
      </c>
      <c r="L58" s="300"/>
      <c r="M58" s="285"/>
    </row>
    <row r="59" spans="1:13" x14ac:dyDescent="0.25">
      <c r="A59" s="720" t="s">
        <v>282</v>
      </c>
      <c r="B59" s="720"/>
      <c r="C59" s="720"/>
      <c r="D59" s="720"/>
      <c r="E59" s="720"/>
      <c r="F59" s="720"/>
      <c r="G59" s="299">
        <v>2</v>
      </c>
      <c r="H59" s="300">
        <v>10.055304172951232</v>
      </c>
      <c r="I59" s="300">
        <v>9.6182449181953391</v>
      </c>
      <c r="J59" s="300">
        <v>10.366441658630665</v>
      </c>
      <c r="K59" s="300">
        <v>9.9765807962529269</v>
      </c>
      <c r="L59" s="300"/>
      <c r="M59" s="285"/>
    </row>
    <row r="60" spans="1:13" x14ac:dyDescent="0.25">
      <c r="A60" s="720" t="s">
        <v>283</v>
      </c>
      <c r="B60" s="720"/>
      <c r="C60" s="720"/>
      <c r="D60" s="720"/>
      <c r="E60" s="720"/>
      <c r="F60" s="720"/>
      <c r="G60" s="299">
        <v>3</v>
      </c>
      <c r="H60" s="300">
        <v>0</v>
      </c>
      <c r="I60" s="300">
        <v>0</v>
      </c>
      <c r="J60" s="300">
        <v>0</v>
      </c>
      <c r="K60" s="300">
        <v>0</v>
      </c>
      <c r="L60" s="300"/>
      <c r="M60" s="285"/>
    </row>
    <row r="61" spans="1:13" x14ac:dyDescent="0.25">
      <c r="A61" s="283" t="s">
        <v>155</v>
      </c>
      <c r="B61" s="284"/>
      <c r="C61" s="284"/>
      <c r="D61" s="284"/>
      <c r="E61" s="284"/>
      <c r="F61" s="284"/>
      <c r="G61" s="296"/>
      <c r="H61" s="297"/>
      <c r="I61" s="297"/>
      <c r="J61" s="297"/>
      <c r="K61" s="297"/>
      <c r="L61" s="298"/>
      <c r="M61" s="285"/>
    </row>
    <row r="62" spans="1:13" x14ac:dyDescent="0.25">
      <c r="A62" s="720" t="s">
        <v>281</v>
      </c>
      <c r="B62" s="720"/>
      <c r="C62" s="720"/>
      <c r="D62" s="720"/>
      <c r="E62" s="720"/>
      <c r="F62" s="720"/>
      <c r="G62" s="299">
        <v>1</v>
      </c>
      <c r="H62" s="300">
        <v>4.0723981900452486</v>
      </c>
      <c r="I62" s="300">
        <v>3.9167079821517103</v>
      </c>
      <c r="J62" s="300">
        <v>4.0019286403085825</v>
      </c>
      <c r="K62" s="300">
        <v>4.5901639344262293</v>
      </c>
      <c r="L62" s="300"/>
      <c r="M62" s="285"/>
    </row>
    <row r="63" spans="1:13" x14ac:dyDescent="0.25">
      <c r="A63" s="720" t="s">
        <v>282</v>
      </c>
      <c r="B63" s="720"/>
      <c r="C63" s="720"/>
      <c r="D63" s="720"/>
      <c r="E63" s="720"/>
      <c r="F63" s="720"/>
      <c r="G63" s="299">
        <v>2</v>
      </c>
      <c r="H63" s="300">
        <v>16.390145801910506</v>
      </c>
      <c r="I63" s="300">
        <v>17.402082300446207</v>
      </c>
      <c r="J63" s="300">
        <v>18.129218900675024</v>
      </c>
      <c r="K63" s="300">
        <v>18.079625292740047</v>
      </c>
      <c r="L63" s="300"/>
      <c r="M63" s="285"/>
    </row>
    <row r="64" spans="1:13" x14ac:dyDescent="0.25">
      <c r="A64" s="720" t="s">
        <v>283</v>
      </c>
      <c r="B64" s="720"/>
      <c r="C64" s="720"/>
      <c r="D64" s="720"/>
      <c r="E64" s="720"/>
      <c r="F64" s="720"/>
      <c r="G64" s="299">
        <v>3</v>
      </c>
      <c r="H64" s="300">
        <v>0</v>
      </c>
      <c r="I64" s="300">
        <v>0</v>
      </c>
      <c r="J64" s="300">
        <v>0</v>
      </c>
      <c r="K64" s="300">
        <v>0</v>
      </c>
      <c r="L64" s="300"/>
      <c r="M64" s="285"/>
    </row>
    <row r="65" spans="1:13" x14ac:dyDescent="0.25">
      <c r="A65" s="283" t="s">
        <v>112</v>
      </c>
      <c r="B65" s="284"/>
      <c r="C65" s="284"/>
      <c r="D65" s="284"/>
      <c r="E65" s="284"/>
      <c r="F65" s="284"/>
      <c r="G65" s="296"/>
      <c r="H65" s="297"/>
      <c r="I65" s="297"/>
      <c r="J65" s="297"/>
      <c r="K65" s="297"/>
      <c r="L65" s="298"/>
      <c r="M65" s="285"/>
    </row>
    <row r="66" spans="1:13" x14ac:dyDescent="0.25">
      <c r="A66" s="720" t="s">
        <v>281</v>
      </c>
      <c r="B66" s="720"/>
      <c r="C66" s="720"/>
      <c r="D66" s="720"/>
      <c r="E66" s="720"/>
      <c r="F66" s="720"/>
      <c r="G66" s="299">
        <v>1</v>
      </c>
      <c r="H66" s="300">
        <v>0.95525389643036707</v>
      </c>
      <c r="I66" s="300">
        <v>0.9419930589985126</v>
      </c>
      <c r="J66" s="300">
        <v>0.9161041465766635</v>
      </c>
      <c r="K66" s="300">
        <v>0.98360655737704916</v>
      </c>
      <c r="L66" s="300"/>
      <c r="M66" s="285"/>
    </row>
    <row r="67" spans="1:13" x14ac:dyDescent="0.25">
      <c r="A67" s="720" t="s">
        <v>282</v>
      </c>
      <c r="B67" s="720"/>
      <c r="C67" s="720"/>
      <c r="D67" s="720"/>
      <c r="E67" s="720"/>
      <c r="F67" s="720"/>
      <c r="G67" s="299">
        <v>2</v>
      </c>
      <c r="H67" s="300">
        <v>1.3574660633484164</v>
      </c>
      <c r="I67" s="300">
        <v>1.4377788795240456</v>
      </c>
      <c r="J67" s="300">
        <v>1.3982642237222758</v>
      </c>
      <c r="K67" s="300">
        <v>1.4988290398126465</v>
      </c>
      <c r="L67" s="300"/>
      <c r="M67" s="285"/>
    </row>
    <row r="68" spans="1:13" x14ac:dyDescent="0.25">
      <c r="A68" s="720" t="s">
        <v>283</v>
      </c>
      <c r="B68" s="720"/>
      <c r="C68" s="720"/>
      <c r="D68" s="720"/>
      <c r="E68" s="720"/>
      <c r="F68" s="720"/>
      <c r="G68" s="299">
        <v>3</v>
      </c>
      <c r="H68" s="300">
        <v>0</v>
      </c>
      <c r="I68" s="300">
        <v>0</v>
      </c>
      <c r="J68" s="300">
        <v>0</v>
      </c>
      <c r="K68" s="300">
        <v>0</v>
      </c>
      <c r="L68" s="300"/>
      <c r="M68" s="285"/>
    </row>
    <row r="69" spans="1:13" x14ac:dyDescent="0.25">
      <c r="A69" s="283" t="s">
        <v>113</v>
      </c>
      <c r="B69" s="284"/>
      <c r="C69" s="284"/>
      <c r="D69" s="284"/>
      <c r="E69" s="284"/>
      <c r="F69" s="284"/>
      <c r="G69" s="296"/>
      <c r="H69" s="297"/>
      <c r="I69" s="297"/>
      <c r="J69" s="297"/>
      <c r="K69" s="297"/>
      <c r="L69" s="298"/>
      <c r="M69" s="285"/>
    </row>
    <row r="70" spans="1:13" x14ac:dyDescent="0.25">
      <c r="A70" s="720" t="s">
        <v>281</v>
      </c>
      <c r="B70" s="720"/>
      <c r="C70" s="720"/>
      <c r="D70" s="720"/>
      <c r="E70" s="720"/>
      <c r="F70" s="720"/>
      <c r="G70" s="299">
        <v>1</v>
      </c>
      <c r="H70" s="300">
        <v>2.3127199597787831</v>
      </c>
      <c r="I70" s="300">
        <v>2.6276648487853249</v>
      </c>
      <c r="J70" s="300">
        <v>2.9411764705882355</v>
      </c>
      <c r="K70" s="300">
        <v>2.7166276346604215</v>
      </c>
      <c r="L70" s="300"/>
      <c r="M70" s="285"/>
    </row>
    <row r="71" spans="1:13" x14ac:dyDescent="0.25">
      <c r="A71" s="720" t="s">
        <v>282</v>
      </c>
      <c r="B71" s="720"/>
      <c r="C71" s="720"/>
      <c r="D71" s="720"/>
      <c r="E71" s="720"/>
      <c r="F71" s="720"/>
      <c r="G71" s="299">
        <v>2</v>
      </c>
      <c r="H71" s="300">
        <v>6.3851181498240326</v>
      </c>
      <c r="I71" s="300">
        <v>6.3460585027268221</v>
      </c>
      <c r="J71" s="300">
        <v>6.1234329797492766</v>
      </c>
      <c r="K71" s="300">
        <v>6.182669789227166</v>
      </c>
      <c r="L71" s="300"/>
      <c r="M71" s="285"/>
    </row>
    <row r="72" spans="1:13" x14ac:dyDescent="0.25">
      <c r="A72" s="720" t="s">
        <v>283</v>
      </c>
      <c r="B72" s="720"/>
      <c r="C72" s="720"/>
      <c r="D72" s="720"/>
      <c r="E72" s="720"/>
      <c r="F72" s="720"/>
      <c r="G72" s="299">
        <v>3</v>
      </c>
      <c r="H72" s="300">
        <v>5.0276520864756161E-2</v>
      </c>
      <c r="I72" s="300">
        <v>0</v>
      </c>
      <c r="J72" s="300">
        <v>0</v>
      </c>
      <c r="K72" s="300">
        <v>0</v>
      </c>
      <c r="L72" s="300"/>
      <c r="M72" s="285"/>
    </row>
    <row r="73" spans="1:13" x14ac:dyDescent="0.25">
      <c r="A73" s="283" t="s">
        <v>114</v>
      </c>
      <c r="B73" s="284"/>
      <c r="C73" s="284"/>
      <c r="D73" s="284"/>
      <c r="E73" s="284"/>
      <c r="F73" s="284"/>
      <c r="G73" s="296"/>
      <c r="H73" s="297"/>
      <c r="I73" s="297"/>
      <c r="J73" s="297"/>
      <c r="K73" s="297"/>
      <c r="L73" s="298"/>
      <c r="M73" s="285"/>
    </row>
    <row r="74" spans="1:13" x14ac:dyDescent="0.25">
      <c r="A74" s="720" t="s">
        <v>281</v>
      </c>
      <c r="B74" s="720"/>
      <c r="C74" s="720"/>
      <c r="D74" s="720"/>
      <c r="E74" s="720"/>
      <c r="F74" s="720"/>
      <c r="G74" s="299">
        <v>1</v>
      </c>
      <c r="H74" s="300">
        <v>3.2679738562091503</v>
      </c>
      <c r="I74" s="300">
        <v>3.1730292513634111</v>
      </c>
      <c r="J74" s="300">
        <v>2.9893924783027965</v>
      </c>
      <c r="K74" s="300">
        <v>3.091334894613583</v>
      </c>
      <c r="L74" s="300"/>
      <c r="M74" s="285"/>
    </row>
    <row r="75" spans="1:13" x14ac:dyDescent="0.25">
      <c r="A75" s="720" t="s">
        <v>282</v>
      </c>
      <c r="B75" s="720"/>
      <c r="C75" s="720"/>
      <c r="D75" s="720"/>
      <c r="E75" s="720"/>
      <c r="F75" s="720"/>
      <c r="G75" s="299">
        <v>2</v>
      </c>
      <c r="H75" s="300">
        <v>5.932629462041227</v>
      </c>
      <c r="I75" s="300">
        <v>5.8502726822012887</v>
      </c>
      <c r="J75" s="300">
        <v>5.9787849566055931</v>
      </c>
      <c r="K75" s="300">
        <v>5.9953161592505859</v>
      </c>
      <c r="L75" s="300"/>
      <c r="M75" s="285"/>
    </row>
    <row r="76" spans="1:13" x14ac:dyDescent="0.25">
      <c r="A76" s="720" t="s">
        <v>283</v>
      </c>
      <c r="B76" s="720"/>
      <c r="C76" s="720"/>
      <c r="D76" s="720"/>
      <c r="E76" s="720"/>
      <c r="F76" s="720"/>
      <c r="G76" s="299">
        <v>3</v>
      </c>
      <c r="H76" s="300">
        <v>0</v>
      </c>
      <c r="I76" s="300">
        <v>0</v>
      </c>
      <c r="J76" s="300">
        <v>0</v>
      </c>
      <c r="K76" s="300">
        <v>0</v>
      </c>
      <c r="L76" s="300"/>
      <c r="M76" s="285"/>
    </row>
    <row r="77" spans="1:13" x14ac:dyDescent="0.25">
      <c r="A77" s="283" t="s">
        <v>115</v>
      </c>
      <c r="B77" s="284"/>
      <c r="C77" s="284"/>
      <c r="D77" s="284"/>
      <c r="E77" s="284"/>
      <c r="F77" s="284"/>
      <c r="G77" s="296"/>
      <c r="H77" s="297"/>
      <c r="I77" s="297"/>
      <c r="J77" s="297"/>
      <c r="K77" s="297"/>
      <c r="L77" s="298"/>
      <c r="M77" s="285"/>
    </row>
    <row r="78" spans="1:13" x14ac:dyDescent="0.25">
      <c r="A78" s="720" t="s">
        <v>281</v>
      </c>
      <c r="B78" s="720"/>
      <c r="C78" s="720"/>
      <c r="D78" s="720"/>
      <c r="E78" s="720"/>
      <c r="F78" s="720"/>
      <c r="G78" s="299">
        <v>1</v>
      </c>
      <c r="H78" s="300">
        <v>0.40221216691804929</v>
      </c>
      <c r="I78" s="300">
        <v>0.39662865642042638</v>
      </c>
      <c r="J78" s="300">
        <v>0.38572806171648988</v>
      </c>
      <c r="K78" s="300">
        <v>0.23419203747072601</v>
      </c>
      <c r="L78" s="300"/>
      <c r="M78" s="285"/>
    </row>
    <row r="79" spans="1:13" x14ac:dyDescent="0.25">
      <c r="A79" s="720" t="s">
        <v>282</v>
      </c>
      <c r="B79" s="720"/>
      <c r="C79" s="720"/>
      <c r="D79" s="720"/>
      <c r="E79" s="720"/>
      <c r="F79" s="720"/>
      <c r="G79" s="299">
        <v>2</v>
      </c>
      <c r="H79" s="300">
        <v>0.10055304172951232</v>
      </c>
      <c r="I79" s="300">
        <v>9.9157164105106596E-2</v>
      </c>
      <c r="J79" s="300">
        <v>9.643201542912247E-2</v>
      </c>
      <c r="K79" s="300">
        <v>0.23419203747072601</v>
      </c>
      <c r="L79" s="300"/>
      <c r="M79" s="285"/>
    </row>
    <row r="80" spans="1:13" x14ac:dyDescent="0.25">
      <c r="A80" s="720" t="s">
        <v>283</v>
      </c>
      <c r="B80" s="720"/>
      <c r="C80" s="720"/>
      <c r="D80" s="720"/>
      <c r="E80" s="720"/>
      <c r="F80" s="720"/>
      <c r="G80" s="299">
        <v>3</v>
      </c>
      <c r="H80" s="300">
        <v>0</v>
      </c>
      <c r="I80" s="300">
        <v>0</v>
      </c>
      <c r="J80" s="300">
        <v>0</v>
      </c>
      <c r="K80" s="300">
        <v>0</v>
      </c>
      <c r="L80" s="300"/>
      <c r="M80" s="285"/>
    </row>
    <row r="81" spans="1:13" x14ac:dyDescent="0.25">
      <c r="A81" s="283" t="s">
        <v>110</v>
      </c>
      <c r="B81" s="284"/>
      <c r="C81" s="284"/>
      <c r="D81" s="284"/>
      <c r="E81" s="284"/>
      <c r="F81" s="284"/>
      <c r="G81" s="296"/>
      <c r="H81" s="297"/>
      <c r="I81" s="297"/>
      <c r="J81" s="297"/>
      <c r="K81" s="297"/>
      <c r="L81" s="298"/>
      <c r="M81" s="285"/>
    </row>
    <row r="82" spans="1:13" x14ac:dyDescent="0.25">
      <c r="A82" s="720" t="s">
        <v>281</v>
      </c>
      <c r="B82" s="720"/>
      <c r="C82" s="720"/>
      <c r="D82" s="720"/>
      <c r="E82" s="720"/>
      <c r="F82" s="720"/>
      <c r="G82" s="299">
        <v>1</v>
      </c>
      <c r="H82" s="300">
        <v>0.25138260432378079</v>
      </c>
      <c r="I82" s="300">
        <v>0.29747149231531977</v>
      </c>
      <c r="J82" s="300">
        <v>0.28929604628736738</v>
      </c>
      <c r="K82" s="300">
        <v>0.23419203747072601</v>
      </c>
      <c r="L82" s="300"/>
      <c r="M82" s="285"/>
    </row>
    <row r="83" spans="1:13" x14ac:dyDescent="0.25">
      <c r="A83" s="720" t="s">
        <v>282</v>
      </c>
      <c r="B83" s="720"/>
      <c r="C83" s="720"/>
      <c r="D83" s="720"/>
      <c r="E83" s="720"/>
      <c r="F83" s="720"/>
      <c r="G83" s="299">
        <v>2</v>
      </c>
      <c r="H83" s="300">
        <v>0.45248868778280543</v>
      </c>
      <c r="I83" s="300">
        <v>0.44620723847297966</v>
      </c>
      <c r="J83" s="300">
        <v>0.43394406943105113</v>
      </c>
      <c r="K83" s="300">
        <v>0.42154566744730682</v>
      </c>
      <c r="L83" s="300"/>
      <c r="M83" s="285"/>
    </row>
    <row r="84" spans="1:13" x14ac:dyDescent="0.25">
      <c r="A84" s="720" t="s">
        <v>283</v>
      </c>
      <c r="B84" s="720"/>
      <c r="C84" s="720"/>
      <c r="D84" s="720"/>
      <c r="E84" s="720"/>
      <c r="F84" s="720"/>
      <c r="G84" s="299">
        <v>3</v>
      </c>
      <c r="H84" s="300">
        <v>0</v>
      </c>
      <c r="I84" s="300">
        <v>0</v>
      </c>
      <c r="J84" s="300">
        <v>0</v>
      </c>
      <c r="K84" s="300">
        <v>0</v>
      </c>
      <c r="L84" s="300"/>
      <c r="M84" s="285"/>
    </row>
    <row r="85" spans="1:13" x14ac:dyDescent="0.25">
      <c r="A85" s="280"/>
      <c r="B85" s="281"/>
      <c r="C85" s="281"/>
      <c r="D85" s="281"/>
      <c r="E85" s="281"/>
      <c r="F85" s="282"/>
      <c r="G85" s="301"/>
      <c r="H85" s="302"/>
      <c r="I85" s="302"/>
      <c r="J85" s="302"/>
      <c r="K85" s="302"/>
      <c r="L85" s="302"/>
      <c r="M85" s="285"/>
    </row>
    <row r="86" spans="1:13" ht="13.8" x14ac:dyDescent="0.3">
      <c r="A86" s="749" t="s">
        <v>257</v>
      </c>
      <c r="B86" s="750"/>
      <c r="C86" s="750"/>
      <c r="D86" s="750"/>
      <c r="E86" s="750"/>
      <c r="F86" s="751"/>
      <c r="G86" s="303"/>
      <c r="H86" s="304"/>
      <c r="I86" s="304"/>
      <c r="J86" s="304"/>
      <c r="K86" s="304"/>
      <c r="L86" s="304"/>
      <c r="M86" s="285"/>
    </row>
    <row r="87" spans="1:13" x14ac:dyDescent="0.25">
      <c r="A87" s="752" t="s">
        <v>281</v>
      </c>
      <c r="B87" s="752"/>
      <c r="C87" s="752"/>
      <c r="D87" s="752"/>
      <c r="E87" s="752"/>
      <c r="F87" s="752"/>
      <c r="G87" s="305">
        <v>1</v>
      </c>
      <c r="H87" s="306">
        <v>32.830568124685769</v>
      </c>
      <c r="I87" s="306">
        <v>32.523549826474962</v>
      </c>
      <c r="J87" s="306">
        <v>31.195756991321119</v>
      </c>
      <c r="K87" s="306">
        <v>31.756440281030446</v>
      </c>
      <c r="L87" s="306"/>
      <c r="M87" s="285"/>
    </row>
    <row r="88" spans="1:13" x14ac:dyDescent="0.25">
      <c r="A88" s="752" t="s">
        <v>282</v>
      </c>
      <c r="B88" s="752"/>
      <c r="C88" s="752"/>
      <c r="D88" s="752"/>
      <c r="E88" s="752"/>
      <c r="F88" s="752"/>
      <c r="G88" s="305">
        <v>2</v>
      </c>
      <c r="H88" s="306">
        <v>67.119155354449475</v>
      </c>
      <c r="I88" s="306">
        <v>67.426871591472491</v>
      </c>
      <c r="J88" s="306">
        <v>68.804243008678881</v>
      </c>
      <c r="K88" s="306">
        <v>68.24355971896955</v>
      </c>
      <c r="L88" s="306"/>
      <c r="M88" s="285"/>
    </row>
    <row r="89" spans="1:13" x14ac:dyDescent="0.25">
      <c r="A89" s="752" t="s">
        <v>283</v>
      </c>
      <c r="B89" s="752"/>
      <c r="C89" s="752"/>
      <c r="D89" s="752"/>
      <c r="E89" s="752"/>
      <c r="F89" s="752"/>
      <c r="G89" s="305">
        <v>3</v>
      </c>
      <c r="H89" s="306">
        <v>5.0276520864756161E-2</v>
      </c>
      <c r="I89" s="306">
        <v>4.9578582052553298E-2</v>
      </c>
      <c r="J89" s="306">
        <v>0</v>
      </c>
      <c r="K89" s="306">
        <v>0</v>
      </c>
      <c r="L89" s="306"/>
      <c r="M89" s="285"/>
    </row>
    <row r="90" spans="1:13" ht="13.8" x14ac:dyDescent="0.3">
      <c r="A90" s="748" t="s">
        <v>258</v>
      </c>
      <c r="B90" s="748"/>
      <c r="C90" s="748"/>
      <c r="D90" s="748"/>
      <c r="E90" s="748"/>
      <c r="F90" s="748"/>
      <c r="G90" s="305"/>
      <c r="H90" s="307"/>
      <c r="I90" s="307"/>
      <c r="J90" s="307"/>
      <c r="K90" s="307"/>
      <c r="L90" s="307"/>
      <c r="M90" s="285"/>
    </row>
    <row r="91" spans="1:13" ht="13.8" x14ac:dyDescent="0.3">
      <c r="A91" s="748"/>
      <c r="B91" s="748"/>
      <c r="C91" s="748"/>
      <c r="D91" s="748"/>
      <c r="E91" s="748"/>
      <c r="F91" s="748"/>
      <c r="G91" s="305"/>
      <c r="H91" s="307">
        <v>100</v>
      </c>
      <c r="I91" s="307">
        <v>100</v>
      </c>
      <c r="J91" s="307">
        <v>100</v>
      </c>
      <c r="K91" s="307">
        <v>100</v>
      </c>
      <c r="L91" s="307"/>
      <c r="M91" s="285"/>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88:F88"/>
    <mergeCell ref="A48:F48"/>
    <mergeCell ref="A8:K8"/>
    <mergeCell ref="A10:K10"/>
    <mergeCell ref="A25:G25"/>
    <mergeCell ref="A24:G24"/>
    <mergeCell ref="H25:K25"/>
    <mergeCell ref="A26:G26"/>
    <mergeCell ref="H26:K26"/>
    <mergeCell ref="A23:G23"/>
    <mergeCell ref="A38:F38"/>
    <mergeCell ref="A13:K13"/>
    <mergeCell ref="A14:K14"/>
    <mergeCell ref="A15:K15"/>
    <mergeCell ref="A16:K16"/>
    <mergeCell ref="A46:F46"/>
    <mergeCell ref="A47:F47"/>
    <mergeCell ref="A39:F39"/>
    <mergeCell ref="A40:F40"/>
    <mergeCell ref="A42:F42"/>
    <mergeCell ref="A43:F43"/>
    <mergeCell ref="A18:K18"/>
    <mergeCell ref="G4:K4"/>
    <mergeCell ref="A22:K22"/>
    <mergeCell ref="A4:F4"/>
    <mergeCell ref="A19:K19"/>
    <mergeCell ref="A20:K20"/>
    <mergeCell ref="A9:K9"/>
    <mergeCell ref="A21:K21"/>
    <mergeCell ref="A11:K11"/>
    <mergeCell ref="A12:K12"/>
    <mergeCell ref="K1:L1"/>
    <mergeCell ref="A6:F6"/>
    <mergeCell ref="G6:K6"/>
    <mergeCell ref="A7:K7"/>
    <mergeCell ref="A5:F5"/>
    <mergeCell ref="G5:K5"/>
    <mergeCell ref="A3:F3"/>
    <mergeCell ref="G3:K3"/>
    <mergeCell ref="A17:K17"/>
    <mergeCell ref="A35:F35"/>
    <mergeCell ref="A36:F36"/>
    <mergeCell ref="C33:K33"/>
    <mergeCell ref="A60:F60"/>
    <mergeCell ref="A44:F44"/>
    <mergeCell ref="A50:F50"/>
    <mergeCell ref="A51:F51"/>
    <mergeCell ref="A52:F52"/>
    <mergeCell ref="A54:F54"/>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7"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17"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N34"/>
  <sheetViews>
    <sheetView workbookViewId="0">
      <selection activeCell="A31" sqref="A31"/>
    </sheetView>
  </sheetViews>
  <sheetFormatPr defaultRowHeight="13.2" x14ac:dyDescent="0.25"/>
  <sheetData>
    <row r="1" spans="1:14" ht="15.6" x14ac:dyDescent="0.3">
      <c r="A1" s="318"/>
      <c r="B1" s="318"/>
      <c r="C1" s="318"/>
      <c r="D1" s="319"/>
      <c r="E1" s="318"/>
      <c r="F1" s="318"/>
      <c r="G1" s="318"/>
      <c r="H1" s="318"/>
      <c r="I1" s="318"/>
      <c r="J1" s="318"/>
      <c r="K1" s="756" t="s">
        <v>259</v>
      </c>
      <c r="L1" s="756"/>
      <c r="M1" s="321"/>
    </row>
    <row r="2" spans="1:14" ht="15.6" x14ac:dyDescent="0.3">
      <c r="A2" s="318"/>
      <c r="B2" s="318"/>
      <c r="C2" s="318"/>
      <c r="D2" s="319"/>
      <c r="E2" s="318"/>
      <c r="F2" s="318"/>
      <c r="G2" s="318"/>
      <c r="H2" s="318"/>
      <c r="I2" s="318"/>
      <c r="J2" s="318"/>
      <c r="K2" s="320"/>
      <c r="L2" s="320"/>
      <c r="M2" s="321"/>
    </row>
    <row r="3" spans="1:14" x14ac:dyDescent="0.25">
      <c r="A3" s="764" t="s">
        <v>250</v>
      </c>
      <c r="B3" s="765"/>
      <c r="C3" s="765"/>
      <c r="D3" s="765"/>
      <c r="E3" s="765"/>
      <c r="F3" s="766"/>
      <c r="G3" s="767" t="s">
        <v>439</v>
      </c>
      <c r="H3" s="768"/>
      <c r="I3" s="768"/>
      <c r="J3" s="768"/>
      <c r="K3" s="769"/>
      <c r="L3" s="318"/>
      <c r="M3" s="318"/>
    </row>
    <row r="4" spans="1:14" x14ac:dyDescent="0.25">
      <c r="A4" s="757" t="s">
        <v>202</v>
      </c>
      <c r="B4" s="758"/>
      <c r="C4" s="758"/>
      <c r="D4" s="758"/>
      <c r="E4" s="758"/>
      <c r="F4" s="759"/>
      <c r="G4" s="760">
        <v>2010</v>
      </c>
      <c r="H4" s="761"/>
      <c r="I4" s="761"/>
      <c r="J4" s="761"/>
      <c r="K4" s="762"/>
      <c r="L4" s="318"/>
      <c r="M4" s="318"/>
    </row>
    <row r="5" spans="1:14" x14ac:dyDescent="0.25">
      <c r="A5" s="757" t="s">
        <v>203</v>
      </c>
      <c r="B5" s="758"/>
      <c r="C5" s="758"/>
      <c r="D5" s="758"/>
      <c r="E5" s="758"/>
      <c r="F5" s="759"/>
      <c r="G5" s="760">
        <v>2</v>
      </c>
      <c r="H5" s="761"/>
      <c r="I5" s="761"/>
      <c r="J5" s="761"/>
      <c r="K5" s="762"/>
      <c r="L5" s="318"/>
      <c r="M5" s="318"/>
    </row>
    <row r="6" spans="1:14" x14ac:dyDescent="0.25">
      <c r="A6" s="757" t="s">
        <v>251</v>
      </c>
      <c r="B6" s="758"/>
      <c r="C6" s="758"/>
      <c r="D6" s="758"/>
      <c r="E6" s="758"/>
      <c r="F6" s="759"/>
      <c r="G6" s="760" t="s">
        <v>261</v>
      </c>
      <c r="H6" s="761"/>
      <c r="I6" s="761"/>
      <c r="J6" s="761"/>
      <c r="K6" s="762"/>
      <c r="L6" s="318"/>
      <c r="M6" s="318"/>
    </row>
    <row r="7" spans="1:14" x14ac:dyDescent="0.25">
      <c r="A7" s="318"/>
      <c r="B7" s="318"/>
      <c r="C7" s="772" t="s">
        <v>255</v>
      </c>
      <c r="D7" s="772"/>
      <c r="E7" s="772"/>
      <c r="F7" s="772"/>
      <c r="G7" s="772"/>
      <c r="H7" s="772"/>
      <c r="I7" s="772"/>
      <c r="J7" s="772"/>
      <c r="K7" s="772"/>
      <c r="L7" s="325"/>
      <c r="M7" s="324"/>
    </row>
    <row r="8" spans="1:14" x14ac:dyDescent="0.25">
      <c r="A8" s="318"/>
      <c r="B8" s="318"/>
      <c r="C8" s="318"/>
      <c r="D8" s="318"/>
      <c r="E8" s="318"/>
      <c r="F8" s="318"/>
      <c r="G8" s="318"/>
      <c r="H8" s="318"/>
      <c r="I8" s="318"/>
      <c r="J8" s="326"/>
      <c r="K8" s="326"/>
      <c r="L8" s="318"/>
      <c r="M8" s="324"/>
    </row>
    <row r="9" spans="1:14" ht="81.75" customHeight="1" x14ac:dyDescent="0.25">
      <c r="A9" s="773" t="s">
        <v>256</v>
      </c>
      <c r="B9" s="774"/>
      <c r="C9" s="774"/>
      <c r="D9" s="774"/>
      <c r="E9" s="774"/>
      <c r="F9" s="775"/>
      <c r="G9" s="327" t="s">
        <v>254</v>
      </c>
      <c r="H9" s="328" t="s">
        <v>270</v>
      </c>
      <c r="I9" s="328" t="s">
        <v>271</v>
      </c>
      <c r="J9" s="329" t="s">
        <v>272</v>
      </c>
      <c r="K9" s="330" t="s">
        <v>365</v>
      </c>
      <c r="L9" s="330"/>
      <c r="M9" s="324"/>
      <c r="N9" s="339" t="s">
        <v>297</v>
      </c>
    </row>
    <row r="10" spans="1:14" x14ac:dyDescent="0.25">
      <c r="A10" s="776" t="s">
        <v>273</v>
      </c>
      <c r="B10" s="777"/>
      <c r="C10" s="777"/>
      <c r="D10" s="777"/>
      <c r="E10" s="777"/>
      <c r="F10" s="778"/>
      <c r="G10" s="331"/>
      <c r="H10" s="332">
        <v>1994</v>
      </c>
      <c r="I10" s="332">
        <v>2022</v>
      </c>
      <c r="J10" s="332">
        <v>2079</v>
      </c>
      <c r="K10" s="332">
        <v>2139</v>
      </c>
      <c r="L10" s="332"/>
      <c r="M10" s="324"/>
    </row>
    <row r="11" spans="1:14" x14ac:dyDescent="0.25">
      <c r="A11" s="322" t="s">
        <v>117</v>
      </c>
      <c r="B11" s="323"/>
      <c r="C11" s="323"/>
      <c r="D11" s="323"/>
      <c r="E11" s="323"/>
      <c r="F11" s="323"/>
      <c r="G11" s="333"/>
      <c r="H11" s="334"/>
      <c r="I11" s="334"/>
      <c r="J11" s="334"/>
      <c r="K11" s="334"/>
      <c r="L11" s="335"/>
      <c r="M11" s="324"/>
      <c r="N11" s="338">
        <f>AVERAGE(' 2 Бөлім'!C134:F134)</f>
        <v>0.42751735944845815</v>
      </c>
    </row>
    <row r="12" spans="1:14" x14ac:dyDescent="0.25">
      <c r="A12" s="770" t="s">
        <v>367</v>
      </c>
      <c r="B12" s="770"/>
      <c r="C12" s="770"/>
      <c r="D12" s="770"/>
      <c r="E12" s="770"/>
      <c r="F12" s="770"/>
      <c r="G12" s="336">
        <v>1</v>
      </c>
      <c r="H12" s="337">
        <v>57.900101936799182</v>
      </c>
      <c r="I12" s="337">
        <v>45.755901557006531</v>
      </c>
      <c r="J12" s="337">
        <v>56.189083820662766</v>
      </c>
      <c r="K12" s="337">
        <v>57.827324478178369</v>
      </c>
      <c r="L12" s="337"/>
      <c r="M12" s="324"/>
    </row>
    <row r="13" spans="1:14" x14ac:dyDescent="0.25">
      <c r="A13" s="770" t="s">
        <v>368</v>
      </c>
      <c r="B13" s="770"/>
      <c r="C13" s="770"/>
      <c r="D13" s="770"/>
      <c r="E13" s="770"/>
      <c r="F13" s="770"/>
      <c r="G13" s="336">
        <v>2</v>
      </c>
      <c r="H13" s="337">
        <v>42.048929663608561</v>
      </c>
      <c r="I13" s="337">
        <v>54.193872425916624</v>
      </c>
      <c r="J13" s="337">
        <v>43.664717348927873</v>
      </c>
      <c r="K13" s="337">
        <v>42.125237191650854</v>
      </c>
      <c r="L13" s="337"/>
      <c r="M13" s="324"/>
    </row>
    <row r="14" spans="1:14" x14ac:dyDescent="0.25">
      <c r="A14" s="770" t="s">
        <v>369</v>
      </c>
      <c r="B14" s="770"/>
      <c r="C14" s="770"/>
      <c r="D14" s="770"/>
      <c r="E14" s="770"/>
      <c r="F14" s="770"/>
      <c r="G14" s="336">
        <v>3</v>
      </c>
      <c r="H14" s="337">
        <v>5.09683995922528E-2</v>
      </c>
      <c r="I14" s="337">
        <v>5.0226017076845805E-2</v>
      </c>
      <c r="J14" s="337">
        <v>0.14619883040935672</v>
      </c>
      <c r="K14" s="337">
        <v>4.743833017077799E-2</v>
      </c>
      <c r="L14" s="337"/>
      <c r="M14" s="324"/>
    </row>
    <row r="15" spans="1:14" x14ac:dyDescent="0.25">
      <c r="A15" s="322" t="s">
        <v>83</v>
      </c>
      <c r="B15" s="323"/>
      <c r="C15" s="323"/>
      <c r="D15" s="323"/>
      <c r="E15" s="323"/>
      <c r="F15" s="323"/>
      <c r="G15" s="333"/>
      <c r="H15" s="334"/>
      <c r="I15" s="334"/>
      <c r="J15" s="334"/>
      <c r="K15" s="334"/>
      <c r="L15" s="335"/>
      <c r="M15" s="324"/>
      <c r="N15" s="340">
        <f>AVERAGE(' 2 Бөлім'!J134:M134)</f>
        <v>0.56064434258456408</v>
      </c>
    </row>
    <row r="16" spans="1:14" x14ac:dyDescent="0.25">
      <c r="A16" s="771" t="s">
        <v>370</v>
      </c>
      <c r="B16" s="771"/>
      <c r="C16" s="771"/>
      <c r="D16" s="771"/>
      <c r="E16" s="771"/>
      <c r="F16" s="771"/>
      <c r="G16" s="336">
        <v>1</v>
      </c>
      <c r="H16" s="337">
        <v>45.762711864406782</v>
      </c>
      <c r="I16" s="337">
        <v>33.613445378151262</v>
      </c>
      <c r="J16" s="337">
        <v>37.5</v>
      </c>
      <c r="K16" s="337">
        <v>44.26229508196721</v>
      </c>
      <c r="L16" s="337"/>
      <c r="M16" s="324"/>
    </row>
    <row r="17" spans="1:14" x14ac:dyDescent="0.25">
      <c r="A17" s="771" t="s">
        <v>371</v>
      </c>
      <c r="B17" s="771"/>
      <c r="C17" s="771"/>
      <c r="D17" s="771"/>
      <c r="E17" s="771"/>
      <c r="F17" s="771"/>
      <c r="G17" s="336">
        <v>2</v>
      </c>
      <c r="H17" s="337">
        <v>54.237288135593218</v>
      </c>
      <c r="I17" s="337">
        <v>66.386554621848745</v>
      </c>
      <c r="J17" s="337">
        <v>62.5</v>
      </c>
      <c r="K17" s="337">
        <v>55.73770491803279</v>
      </c>
      <c r="L17" s="337"/>
      <c r="M17" s="324"/>
    </row>
    <row r="18" spans="1:14" x14ac:dyDescent="0.25">
      <c r="A18" s="771" t="s">
        <v>372</v>
      </c>
      <c r="B18" s="771"/>
      <c r="C18" s="771"/>
      <c r="D18" s="771"/>
      <c r="E18" s="771"/>
      <c r="F18" s="771"/>
      <c r="G18" s="336">
        <v>3</v>
      </c>
      <c r="H18" s="337">
        <v>0</v>
      </c>
      <c r="I18" s="337">
        <v>0</v>
      </c>
      <c r="J18" s="337">
        <v>0</v>
      </c>
      <c r="K18" s="337">
        <v>0</v>
      </c>
      <c r="L18" s="337"/>
      <c r="M18" s="324"/>
    </row>
    <row r="19" spans="1:14" x14ac:dyDescent="0.25">
      <c r="A19" s="322" t="s">
        <v>89</v>
      </c>
      <c r="B19" s="323"/>
      <c r="C19" s="323"/>
      <c r="D19" s="323"/>
      <c r="E19" s="323"/>
      <c r="F19" s="323"/>
      <c r="G19" s="333"/>
      <c r="H19" s="334"/>
      <c r="I19" s="334"/>
      <c r="J19" s="334"/>
      <c r="K19" s="334"/>
      <c r="L19" s="335"/>
      <c r="M19" s="324"/>
      <c r="N19" s="341">
        <f>AVERAGE(' 2 Бөлім'!Q134:T134)</f>
        <v>0.33348602372971714</v>
      </c>
    </row>
    <row r="20" spans="1:14" x14ac:dyDescent="0.25">
      <c r="A20" s="779" t="s">
        <v>298</v>
      </c>
      <c r="B20" s="779"/>
      <c r="C20" s="779"/>
      <c r="D20" s="779"/>
      <c r="E20" s="779"/>
      <c r="F20" s="779"/>
      <c r="G20" s="345">
        <v>1</v>
      </c>
      <c r="H20" s="337">
        <v>63.585951940850279</v>
      </c>
      <c r="I20" s="337">
        <v>50.092764378478662</v>
      </c>
      <c r="J20" s="337">
        <v>61.552346570397113</v>
      </c>
      <c r="K20" s="337">
        <v>66.13190730837789</v>
      </c>
      <c r="L20" s="337"/>
      <c r="M20" s="324"/>
    </row>
    <row r="21" spans="1:14" x14ac:dyDescent="0.25">
      <c r="A21" s="779" t="s">
        <v>299</v>
      </c>
      <c r="B21" s="779"/>
      <c r="C21" s="779"/>
      <c r="D21" s="779"/>
      <c r="E21" s="779"/>
      <c r="F21" s="779"/>
      <c r="G21" s="345">
        <v>2</v>
      </c>
      <c r="H21" s="337">
        <v>36.22920517560074</v>
      </c>
      <c r="I21" s="337">
        <v>49.721706864564005</v>
      </c>
      <c r="J21" s="337">
        <v>38.08664259927798</v>
      </c>
      <c r="K21" s="337">
        <v>33.868092691622103</v>
      </c>
      <c r="L21" s="337"/>
      <c r="M21" s="324"/>
    </row>
    <row r="22" spans="1:14" x14ac:dyDescent="0.25">
      <c r="A22" s="779" t="s">
        <v>300</v>
      </c>
      <c r="B22" s="779"/>
      <c r="C22" s="779"/>
      <c r="D22" s="779"/>
      <c r="E22" s="779"/>
      <c r="F22" s="779"/>
      <c r="G22" s="345">
        <v>3</v>
      </c>
      <c r="H22" s="337">
        <v>0.18484288354898337</v>
      </c>
      <c r="I22" s="337">
        <v>0.18552875695732837</v>
      </c>
      <c r="J22" s="337">
        <v>0.36101083032490977</v>
      </c>
      <c r="K22" s="337">
        <v>0</v>
      </c>
      <c r="L22" s="337"/>
      <c r="M22" s="324"/>
    </row>
    <row r="23" spans="1:14" x14ac:dyDescent="0.25">
      <c r="A23" s="322" t="s">
        <v>82</v>
      </c>
      <c r="B23" s="323"/>
      <c r="C23" s="323"/>
      <c r="D23" s="323"/>
      <c r="E23" s="323"/>
      <c r="F23" s="323"/>
      <c r="G23" s="346"/>
      <c r="H23" s="347"/>
      <c r="I23" s="347"/>
      <c r="J23" s="347"/>
      <c r="K23" s="347"/>
      <c r="L23" s="335"/>
      <c r="M23" s="324"/>
      <c r="N23" s="342">
        <f>AVERAGE(' 2 Бөлім'!X134:AA134)</f>
        <v>0.29244286126831459</v>
      </c>
    </row>
    <row r="24" spans="1:14" x14ac:dyDescent="0.25">
      <c r="A24" s="763" t="s">
        <v>301</v>
      </c>
      <c r="B24" s="763"/>
      <c r="C24" s="763"/>
      <c r="D24" s="763"/>
      <c r="E24" s="763"/>
      <c r="F24" s="763"/>
      <c r="G24" s="345">
        <v>1</v>
      </c>
      <c r="H24" s="337">
        <v>69.372693726937271</v>
      </c>
      <c r="I24" s="337">
        <v>44.981412639405207</v>
      </c>
      <c r="J24" s="337">
        <v>67.266187050359719</v>
      </c>
      <c r="K24" s="337">
        <v>71.785714285714292</v>
      </c>
      <c r="L24" s="337"/>
      <c r="M24" s="324"/>
    </row>
    <row r="25" spans="1:14" x14ac:dyDescent="0.25">
      <c r="A25" s="763" t="s">
        <v>302</v>
      </c>
      <c r="B25" s="763"/>
      <c r="C25" s="763"/>
      <c r="D25" s="763"/>
      <c r="E25" s="763"/>
      <c r="F25" s="763"/>
      <c r="G25" s="345">
        <v>2</v>
      </c>
      <c r="H25" s="337">
        <v>30.627306273062732</v>
      </c>
      <c r="I25" s="337">
        <v>55.018587360594793</v>
      </c>
      <c r="J25" s="337">
        <v>32.733812949640289</v>
      </c>
      <c r="K25" s="337">
        <v>28.214285714285715</v>
      </c>
      <c r="L25" s="337"/>
      <c r="M25" s="324"/>
    </row>
    <row r="26" spans="1:14" x14ac:dyDescent="0.25">
      <c r="A26" s="763" t="s">
        <v>303</v>
      </c>
      <c r="B26" s="763"/>
      <c r="C26" s="763"/>
      <c r="D26" s="763"/>
      <c r="E26" s="763"/>
      <c r="F26" s="763"/>
      <c r="G26" s="345">
        <v>3</v>
      </c>
      <c r="H26" s="337">
        <v>0</v>
      </c>
      <c r="I26" s="337">
        <v>0</v>
      </c>
      <c r="J26" s="337">
        <v>0</v>
      </c>
      <c r="K26" s="337">
        <v>0</v>
      </c>
      <c r="L26" s="337"/>
      <c r="M26" s="324"/>
    </row>
    <row r="27" spans="1:14" x14ac:dyDescent="0.25">
      <c r="A27" s="322" t="s">
        <v>155</v>
      </c>
      <c r="B27" s="323"/>
      <c r="C27" s="323"/>
      <c r="D27" s="323"/>
      <c r="E27" s="323"/>
      <c r="F27" s="323"/>
      <c r="G27" s="333"/>
      <c r="H27" s="334"/>
      <c r="I27" s="334"/>
      <c r="J27" s="334"/>
      <c r="K27" s="334"/>
      <c r="L27" s="335"/>
      <c r="M27" s="324"/>
      <c r="N27" s="343">
        <f>AVERAGE(' 2 Бөлім'!AE134:AH134)</f>
        <v>0.19616269116963023</v>
      </c>
    </row>
    <row r="28" spans="1:14" x14ac:dyDescent="0.25">
      <c r="A28" s="781" t="s">
        <v>373</v>
      </c>
      <c r="B28" s="781"/>
      <c r="C28" s="781"/>
      <c r="D28" s="781"/>
      <c r="E28" s="781"/>
      <c r="F28" s="781"/>
      <c r="G28" s="336">
        <v>1</v>
      </c>
      <c r="H28" s="337">
        <v>77.227722772277232</v>
      </c>
      <c r="I28" s="337">
        <v>72.429906542056074</v>
      </c>
      <c r="J28" s="337">
        <v>77.582417582417577</v>
      </c>
      <c r="K28" s="337">
        <v>76.458333333333329</v>
      </c>
      <c r="L28" s="337"/>
      <c r="M28" s="324"/>
    </row>
    <row r="29" spans="1:14" x14ac:dyDescent="0.25">
      <c r="A29" s="781" t="s">
        <v>374</v>
      </c>
      <c r="B29" s="781"/>
      <c r="C29" s="781"/>
      <c r="D29" s="781"/>
      <c r="E29" s="781"/>
      <c r="F29" s="781"/>
      <c r="G29" s="336">
        <v>2</v>
      </c>
      <c r="H29" s="337">
        <v>22.524752475247524</v>
      </c>
      <c r="I29" s="337">
        <v>27.33644859813084</v>
      </c>
      <c r="J29" s="337">
        <v>22.197802197802197</v>
      </c>
      <c r="K29" s="337">
        <v>23.541666666666668</v>
      </c>
      <c r="L29" s="337"/>
      <c r="M29" s="324"/>
    </row>
    <row r="30" spans="1:14" x14ac:dyDescent="0.25">
      <c r="A30" s="781" t="s">
        <v>375</v>
      </c>
      <c r="B30" s="781"/>
      <c r="C30" s="781"/>
      <c r="D30" s="781"/>
      <c r="E30" s="781"/>
      <c r="F30" s="781"/>
      <c r="G30" s="336">
        <v>3</v>
      </c>
      <c r="H30" s="337">
        <v>0.24752475247524752</v>
      </c>
      <c r="I30" s="337">
        <v>0.23364485981308411</v>
      </c>
      <c r="J30" s="337">
        <v>0.21978021978021978</v>
      </c>
      <c r="K30" s="337">
        <v>0</v>
      </c>
      <c r="L30" s="337"/>
      <c r="M30" s="324"/>
    </row>
    <row r="31" spans="1:14" x14ac:dyDescent="0.25">
      <c r="A31" s="322" t="s">
        <v>411</v>
      </c>
      <c r="B31" s="323"/>
      <c r="C31" s="323"/>
      <c r="D31" s="323"/>
      <c r="E31" s="323"/>
      <c r="F31" s="323"/>
      <c r="G31" s="333"/>
      <c r="H31" s="334"/>
      <c r="I31" s="334"/>
      <c r="J31" s="334"/>
      <c r="K31" s="334"/>
      <c r="L31" s="335"/>
      <c r="M31" s="324"/>
      <c r="N31" s="344">
        <f>AVERAGE(' 2 Бөлім'!AL134:AO134)</f>
        <v>0.62468096794121242</v>
      </c>
    </row>
    <row r="32" spans="1:14" x14ac:dyDescent="0.25">
      <c r="A32" s="780" t="s">
        <v>376</v>
      </c>
      <c r="B32" s="780"/>
      <c r="C32" s="780"/>
      <c r="D32" s="780"/>
      <c r="E32" s="780"/>
      <c r="F32" s="780"/>
      <c r="G32" s="336">
        <v>1</v>
      </c>
      <c r="H32" s="337">
        <v>52.1</v>
      </c>
      <c r="I32" s="337">
        <v>46.89</v>
      </c>
      <c r="J32" s="337">
        <v>55.74</v>
      </c>
      <c r="K32" s="337">
        <v>55.38</v>
      </c>
      <c r="L32" s="337"/>
      <c r="M32" s="324"/>
    </row>
    <row r="33" spans="1:13" x14ac:dyDescent="0.25">
      <c r="A33" s="780" t="s">
        <v>377</v>
      </c>
      <c r="B33" s="780"/>
      <c r="C33" s="780"/>
      <c r="D33" s="780"/>
      <c r="E33" s="780"/>
      <c r="F33" s="780"/>
      <c r="G33" s="336">
        <v>2</v>
      </c>
      <c r="H33" s="337">
        <v>47.9</v>
      </c>
      <c r="I33" s="337">
        <v>53.11</v>
      </c>
      <c r="J33" s="337">
        <v>44.26</v>
      </c>
      <c r="K33" s="337">
        <v>44.62</v>
      </c>
      <c r="L33" s="337"/>
      <c r="M33" s="324"/>
    </row>
    <row r="34" spans="1:13" x14ac:dyDescent="0.25">
      <c r="A34" s="780" t="s">
        <v>378</v>
      </c>
      <c r="B34" s="780"/>
      <c r="C34" s="780"/>
      <c r="D34" s="780"/>
      <c r="E34" s="780"/>
      <c r="F34" s="780"/>
      <c r="G34" s="336">
        <v>3</v>
      </c>
      <c r="H34" s="337">
        <v>0</v>
      </c>
      <c r="I34" s="337">
        <v>0</v>
      </c>
      <c r="J34" s="337">
        <v>0</v>
      </c>
      <c r="K34" s="337">
        <v>0</v>
      </c>
      <c r="L34" s="337"/>
      <c r="M34" s="324"/>
    </row>
  </sheetData>
  <mergeCells count="30">
    <mergeCell ref="A26:F26"/>
    <mergeCell ref="A33:F33"/>
    <mergeCell ref="A34:F34"/>
    <mergeCell ref="A28:F28"/>
    <mergeCell ref="A29:F29"/>
    <mergeCell ref="A30:F30"/>
    <mergeCell ref="A32:F32"/>
    <mergeCell ref="A17:F17"/>
    <mergeCell ref="A18:F18"/>
    <mergeCell ref="A20:F20"/>
    <mergeCell ref="A21:F21"/>
    <mergeCell ref="A22:F22"/>
    <mergeCell ref="A25:F25"/>
    <mergeCell ref="A14:F14"/>
    <mergeCell ref="A16:F16"/>
    <mergeCell ref="C7:K7"/>
    <mergeCell ref="A9:F9"/>
    <mergeCell ref="A10:F10"/>
    <mergeCell ref="G4:K4"/>
    <mergeCell ref="A4:F4"/>
    <mergeCell ref="K1:L1"/>
    <mergeCell ref="A6:F6"/>
    <mergeCell ref="G6:K6"/>
    <mergeCell ref="A5:F5"/>
    <mergeCell ref="G5:K5"/>
    <mergeCell ref="A24:F24"/>
    <mergeCell ref="A3:F3"/>
    <mergeCell ref="G3:K3"/>
    <mergeCell ref="A12:F12"/>
    <mergeCell ref="A13:F13"/>
  </mergeCells>
  <phoneticPr fontId="17"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activeCell="I7" sqref="I7"/>
    </sheetView>
  </sheetViews>
  <sheetFormatPr defaultRowHeight="13.2" x14ac:dyDescent="0.25"/>
  <sheetData>
    <row r="1" spans="1:13" ht="15.6" x14ac:dyDescent="0.3">
      <c r="A1" s="380"/>
      <c r="B1" s="380"/>
      <c r="C1" s="380"/>
      <c r="D1" s="381"/>
      <c r="E1" s="380"/>
      <c r="F1" s="380"/>
      <c r="G1" s="380"/>
      <c r="H1" s="380"/>
      <c r="I1" s="380"/>
      <c r="J1" s="380"/>
      <c r="K1" s="810" t="s">
        <v>259</v>
      </c>
      <c r="L1" s="810"/>
      <c r="M1" s="383"/>
    </row>
    <row r="2" spans="1:13" ht="15.6" x14ac:dyDescent="0.3">
      <c r="A2" s="380"/>
      <c r="B2" s="380"/>
      <c r="C2" s="380"/>
      <c r="D2" s="381"/>
      <c r="E2" s="380"/>
      <c r="F2" s="380"/>
      <c r="G2" s="380"/>
      <c r="H2" s="380"/>
      <c r="I2" s="380"/>
      <c r="J2" s="380"/>
      <c r="K2" s="382"/>
      <c r="L2" s="382"/>
      <c r="M2" s="383"/>
    </row>
    <row r="3" spans="1:13" x14ac:dyDescent="0.25">
      <c r="A3" s="811" t="s">
        <v>250</v>
      </c>
      <c r="B3" s="812"/>
      <c r="C3" s="812"/>
      <c r="D3" s="812"/>
      <c r="E3" s="812"/>
      <c r="F3" s="813"/>
      <c r="G3" s="814" t="s">
        <v>304</v>
      </c>
      <c r="H3" s="815"/>
      <c r="I3" s="815"/>
      <c r="J3" s="815"/>
      <c r="K3" s="816"/>
      <c r="L3" s="380"/>
      <c r="M3" s="380"/>
    </row>
    <row r="4" spans="1:13" x14ac:dyDescent="0.25">
      <c r="A4" s="788" t="s">
        <v>202</v>
      </c>
      <c r="B4" s="789"/>
      <c r="C4" s="789"/>
      <c r="D4" s="789"/>
      <c r="E4" s="789"/>
      <c r="F4" s="790"/>
      <c r="G4" s="785">
        <v>2010</v>
      </c>
      <c r="H4" s="786"/>
      <c r="I4" s="786"/>
      <c r="J4" s="786"/>
      <c r="K4" s="787"/>
      <c r="L4" s="380"/>
      <c r="M4" s="380"/>
    </row>
    <row r="5" spans="1:13" x14ac:dyDescent="0.25">
      <c r="A5" s="788" t="s">
        <v>203</v>
      </c>
      <c r="B5" s="789"/>
      <c r="C5" s="789"/>
      <c r="D5" s="789"/>
      <c r="E5" s="789"/>
      <c r="F5" s="790"/>
      <c r="G5" s="785">
        <v>3</v>
      </c>
      <c r="H5" s="786"/>
      <c r="I5" s="786"/>
      <c r="J5" s="786"/>
      <c r="K5" s="787"/>
      <c r="L5" s="380"/>
      <c r="M5" s="380"/>
    </row>
    <row r="6" spans="1:13" x14ac:dyDescent="0.25">
      <c r="A6" s="788" t="s">
        <v>251</v>
      </c>
      <c r="B6" s="789"/>
      <c r="C6" s="789"/>
      <c r="D6" s="789"/>
      <c r="E6" s="789"/>
      <c r="F6" s="790"/>
      <c r="G6" s="785" t="s">
        <v>261</v>
      </c>
      <c r="H6" s="786"/>
      <c r="I6" s="786"/>
      <c r="J6" s="786"/>
      <c r="K6" s="787"/>
      <c r="L6" s="380"/>
      <c r="M6" s="380"/>
    </row>
    <row r="7" spans="1:13" x14ac:dyDescent="0.25">
      <c r="A7" s="801" t="s">
        <v>91</v>
      </c>
      <c r="B7" s="802"/>
      <c r="C7" s="802"/>
      <c r="D7" s="802"/>
      <c r="E7" s="802"/>
      <c r="F7" s="802"/>
      <c r="G7" s="802"/>
      <c r="H7" s="802"/>
      <c r="I7" s="802"/>
      <c r="J7" s="802"/>
      <c r="K7" s="803"/>
      <c r="L7" s="381"/>
      <c r="M7" s="380"/>
    </row>
    <row r="8" spans="1:13" x14ac:dyDescent="0.25">
      <c r="A8" s="788" t="s">
        <v>88</v>
      </c>
      <c r="B8" s="789"/>
      <c r="C8" s="789"/>
      <c r="D8" s="789"/>
      <c r="E8" s="789"/>
      <c r="F8" s="789"/>
      <c r="G8" s="789"/>
      <c r="H8" s="789"/>
      <c r="I8" s="789"/>
      <c r="J8" s="789"/>
      <c r="K8" s="790"/>
      <c r="L8" s="381"/>
      <c r="M8" s="380"/>
    </row>
    <row r="9" spans="1:13" x14ac:dyDescent="0.25">
      <c r="A9" s="788" t="s">
        <v>83</v>
      </c>
      <c r="B9" s="789"/>
      <c r="C9" s="789"/>
      <c r="D9" s="789"/>
      <c r="E9" s="789"/>
      <c r="F9" s="789"/>
      <c r="G9" s="789"/>
      <c r="H9" s="789"/>
      <c r="I9" s="789"/>
      <c r="J9" s="789"/>
      <c r="K9" s="790"/>
      <c r="L9" s="381"/>
      <c r="M9" s="380"/>
    </row>
    <row r="10" spans="1:13" x14ac:dyDescent="0.25">
      <c r="A10" s="788" t="s">
        <v>82</v>
      </c>
      <c r="B10" s="789"/>
      <c r="C10" s="789"/>
      <c r="D10" s="789"/>
      <c r="E10" s="789"/>
      <c r="F10" s="789"/>
      <c r="G10" s="789"/>
      <c r="H10" s="789"/>
      <c r="I10" s="789"/>
      <c r="J10" s="789"/>
      <c r="K10" s="790"/>
      <c r="L10" s="381"/>
      <c r="M10" s="380"/>
    </row>
    <row r="11" spans="1:13" x14ac:dyDescent="0.25">
      <c r="A11" s="788" t="s">
        <v>112</v>
      </c>
      <c r="B11" s="789"/>
      <c r="C11" s="789"/>
      <c r="D11" s="789"/>
      <c r="E11" s="789"/>
      <c r="F11" s="789"/>
      <c r="G11" s="789"/>
      <c r="H11" s="789"/>
      <c r="I11" s="789"/>
      <c r="J11" s="789"/>
      <c r="K11" s="790"/>
      <c r="L11" s="381"/>
      <c r="M11" s="380"/>
    </row>
    <row r="12" spans="1:13" x14ac:dyDescent="0.25">
      <c r="A12" s="788" t="s">
        <v>113</v>
      </c>
      <c r="B12" s="789"/>
      <c r="C12" s="789"/>
      <c r="D12" s="789"/>
      <c r="E12" s="789"/>
      <c r="F12" s="789"/>
      <c r="G12" s="789"/>
      <c r="H12" s="789"/>
      <c r="I12" s="789"/>
      <c r="J12" s="789"/>
      <c r="K12" s="790"/>
      <c r="L12" s="381"/>
      <c r="M12" s="380"/>
    </row>
    <row r="13" spans="1:13" x14ac:dyDescent="0.25">
      <c r="A13" s="788" t="s">
        <v>114</v>
      </c>
      <c r="B13" s="789"/>
      <c r="C13" s="789"/>
      <c r="D13" s="789"/>
      <c r="E13" s="789"/>
      <c r="F13" s="789"/>
      <c r="G13" s="789"/>
      <c r="H13" s="789"/>
      <c r="I13" s="789"/>
      <c r="J13" s="789"/>
      <c r="K13" s="790"/>
      <c r="L13" s="381"/>
      <c r="M13" s="380"/>
    </row>
    <row r="14" spans="1:13" x14ac:dyDescent="0.25">
      <c r="A14" s="788" t="s">
        <v>89</v>
      </c>
      <c r="B14" s="789"/>
      <c r="C14" s="789"/>
      <c r="D14" s="789"/>
      <c r="E14" s="789"/>
      <c r="F14" s="789"/>
      <c r="G14" s="789"/>
      <c r="H14" s="789"/>
      <c r="I14" s="789"/>
      <c r="J14" s="789"/>
      <c r="K14" s="790"/>
      <c r="L14" s="381"/>
      <c r="M14" s="380"/>
    </row>
    <row r="15" spans="1:13" x14ac:dyDescent="0.25">
      <c r="A15" s="788" t="s">
        <v>155</v>
      </c>
      <c r="B15" s="789"/>
      <c r="C15" s="789"/>
      <c r="D15" s="789"/>
      <c r="E15" s="789"/>
      <c r="F15" s="789"/>
      <c r="G15" s="789"/>
      <c r="H15" s="789"/>
      <c r="I15" s="789"/>
      <c r="J15" s="789"/>
      <c r="K15" s="790"/>
      <c r="L15" s="381"/>
      <c r="M15" s="380"/>
    </row>
    <row r="16" spans="1:13" x14ac:dyDescent="0.25">
      <c r="A16" s="788" t="s">
        <v>115</v>
      </c>
      <c r="B16" s="789"/>
      <c r="C16" s="789"/>
      <c r="D16" s="789"/>
      <c r="E16" s="789"/>
      <c r="F16" s="789"/>
      <c r="G16" s="789"/>
      <c r="H16" s="789"/>
      <c r="I16" s="789"/>
      <c r="J16" s="789"/>
      <c r="K16" s="790"/>
      <c r="L16" s="381"/>
      <c r="M16" s="380"/>
    </row>
    <row r="17" spans="1:13" x14ac:dyDescent="0.25">
      <c r="A17" s="788" t="s">
        <v>116</v>
      </c>
      <c r="B17" s="789"/>
      <c r="C17" s="789"/>
      <c r="D17" s="789"/>
      <c r="E17" s="789"/>
      <c r="F17" s="789"/>
      <c r="G17" s="789"/>
      <c r="H17" s="789"/>
      <c r="I17" s="789"/>
      <c r="J17" s="789"/>
      <c r="K17" s="790"/>
      <c r="L17" s="381"/>
      <c r="M17" s="389"/>
    </row>
    <row r="18" spans="1:13" x14ac:dyDescent="0.25">
      <c r="A18" s="788" t="s">
        <v>110</v>
      </c>
      <c r="B18" s="789"/>
      <c r="C18" s="789"/>
      <c r="D18" s="789"/>
      <c r="E18" s="789"/>
      <c r="F18" s="789"/>
      <c r="G18" s="789"/>
      <c r="H18" s="789"/>
      <c r="I18" s="789"/>
      <c r="J18" s="789"/>
      <c r="K18" s="790"/>
      <c r="L18" s="381"/>
      <c r="M18" s="389"/>
    </row>
    <row r="19" spans="1:13" x14ac:dyDescent="0.25">
      <c r="A19" s="807" t="s">
        <v>204</v>
      </c>
      <c r="B19" s="808"/>
      <c r="C19" s="808"/>
      <c r="D19" s="808"/>
      <c r="E19" s="808"/>
      <c r="F19" s="808"/>
      <c r="G19" s="808"/>
      <c r="H19" s="808"/>
      <c r="I19" s="808"/>
      <c r="J19" s="808"/>
      <c r="K19" s="809"/>
      <c r="L19" s="381"/>
      <c r="M19" s="389"/>
    </row>
    <row r="20" spans="1:13" x14ac:dyDescent="0.25">
      <c r="A20" s="807" t="s">
        <v>252</v>
      </c>
      <c r="B20" s="808"/>
      <c r="C20" s="808"/>
      <c r="D20" s="808"/>
      <c r="E20" s="808"/>
      <c r="F20" s="808"/>
      <c r="G20" s="808"/>
      <c r="H20" s="808"/>
      <c r="I20" s="808"/>
      <c r="J20" s="808"/>
      <c r="K20" s="809"/>
      <c r="L20" s="381"/>
      <c r="M20" s="389"/>
    </row>
    <row r="21" spans="1:13" x14ac:dyDescent="0.25">
      <c r="A21" s="807" t="s">
        <v>253</v>
      </c>
      <c r="B21" s="808"/>
      <c r="C21" s="808"/>
      <c r="D21" s="808"/>
      <c r="E21" s="808"/>
      <c r="F21" s="808"/>
      <c r="G21" s="808"/>
      <c r="H21" s="808"/>
      <c r="I21" s="808"/>
      <c r="J21" s="808"/>
      <c r="K21" s="809"/>
      <c r="L21" s="381"/>
      <c r="M21" s="389"/>
    </row>
    <row r="22" spans="1:13" x14ac:dyDescent="0.25">
      <c r="A22" s="801" t="s">
        <v>205</v>
      </c>
      <c r="B22" s="802"/>
      <c r="C22" s="802"/>
      <c r="D22" s="802"/>
      <c r="E22" s="802"/>
      <c r="F22" s="802"/>
      <c r="G22" s="802"/>
      <c r="H22" s="802"/>
      <c r="I22" s="802"/>
      <c r="J22" s="802"/>
      <c r="K22" s="803"/>
      <c r="L22" s="381"/>
      <c r="M22" s="389"/>
    </row>
    <row r="23" spans="1:13" x14ac:dyDescent="0.25">
      <c r="A23" s="801" t="s">
        <v>249</v>
      </c>
      <c r="B23" s="802"/>
      <c r="C23" s="802"/>
      <c r="D23" s="802"/>
      <c r="E23" s="802"/>
      <c r="F23" s="802"/>
      <c r="G23" s="803"/>
      <c r="H23" s="804" t="s">
        <v>254</v>
      </c>
      <c r="I23" s="805"/>
      <c r="J23" s="805"/>
      <c r="K23" s="806"/>
      <c r="L23" s="380"/>
      <c r="M23" s="389"/>
    </row>
    <row r="24" spans="1:13" x14ac:dyDescent="0.25">
      <c r="A24" s="788" t="s">
        <v>262</v>
      </c>
      <c r="B24" s="789"/>
      <c r="C24" s="789"/>
      <c r="D24" s="789"/>
      <c r="E24" s="789"/>
      <c r="F24" s="789"/>
      <c r="G24" s="790"/>
      <c r="H24" s="785">
        <v>2139</v>
      </c>
      <c r="I24" s="786"/>
      <c r="J24" s="786"/>
      <c r="K24" s="787"/>
      <c r="L24" s="380"/>
      <c r="M24" s="389"/>
    </row>
    <row r="25" spans="1:13" x14ac:dyDescent="0.25">
      <c r="A25" s="788" t="s">
        <v>263</v>
      </c>
      <c r="B25" s="789"/>
      <c r="C25" s="789"/>
      <c r="D25" s="789"/>
      <c r="E25" s="789"/>
      <c r="F25" s="789"/>
      <c r="G25" s="790"/>
      <c r="H25" s="785">
        <v>813634</v>
      </c>
      <c r="I25" s="786"/>
      <c r="J25" s="786"/>
      <c r="K25" s="787"/>
      <c r="L25" s="380"/>
      <c r="M25" s="389"/>
    </row>
    <row r="26" spans="1:13" x14ac:dyDescent="0.25">
      <c r="A26" s="788" t="s">
        <v>264</v>
      </c>
      <c r="B26" s="789"/>
      <c r="C26" s="789"/>
      <c r="D26" s="789"/>
      <c r="E26" s="789"/>
      <c r="F26" s="789"/>
      <c r="G26" s="790"/>
      <c r="H26" s="800">
        <v>3296012.87</v>
      </c>
      <c r="I26" s="800"/>
      <c r="J26" s="800"/>
      <c r="K26" s="800"/>
      <c r="L26" s="380"/>
      <c r="M26" s="389"/>
    </row>
    <row r="27" spans="1:13" x14ac:dyDescent="0.25">
      <c r="A27" s="788" t="s">
        <v>265</v>
      </c>
      <c r="B27" s="789"/>
      <c r="C27" s="789"/>
      <c r="D27" s="789"/>
      <c r="E27" s="789"/>
      <c r="F27" s="789"/>
      <c r="G27" s="790"/>
      <c r="H27" s="785">
        <v>2139</v>
      </c>
      <c r="I27" s="786"/>
      <c r="J27" s="786"/>
      <c r="K27" s="787"/>
      <c r="L27" s="380"/>
      <c r="M27" s="389"/>
    </row>
    <row r="28" spans="1:13" x14ac:dyDescent="0.25">
      <c r="A28" s="788" t="s">
        <v>266</v>
      </c>
      <c r="B28" s="789"/>
      <c r="C28" s="789"/>
      <c r="D28" s="789"/>
      <c r="E28" s="789"/>
      <c r="F28" s="789"/>
      <c r="G28" s="790"/>
      <c r="H28" s="785">
        <v>2139</v>
      </c>
      <c r="I28" s="786"/>
      <c r="J28" s="786"/>
      <c r="K28" s="787"/>
      <c r="L28" s="380"/>
      <c r="M28" s="389"/>
    </row>
    <row r="29" spans="1:13" x14ac:dyDescent="0.25">
      <c r="A29" s="788" t="s">
        <v>267</v>
      </c>
      <c r="B29" s="789"/>
      <c r="C29" s="789"/>
      <c r="D29" s="789"/>
      <c r="E29" s="789"/>
      <c r="F29" s="789"/>
      <c r="G29" s="790"/>
      <c r="H29" s="785">
        <v>3296012874.2579999</v>
      </c>
      <c r="I29" s="786"/>
      <c r="J29" s="786"/>
      <c r="K29" s="787"/>
      <c r="L29" s="380"/>
      <c r="M29" s="389"/>
    </row>
    <row r="30" spans="1:13" x14ac:dyDescent="0.25">
      <c r="A30" s="788" t="s">
        <v>268</v>
      </c>
      <c r="B30" s="789"/>
      <c r="C30" s="789"/>
      <c r="D30" s="789"/>
      <c r="E30" s="789"/>
      <c r="F30" s="789"/>
      <c r="G30" s="790"/>
      <c r="H30" s="785">
        <v>3296012874.2579999</v>
      </c>
      <c r="I30" s="786"/>
      <c r="J30" s="786"/>
      <c r="K30" s="787"/>
      <c r="L30" s="380"/>
      <c r="M30" s="389"/>
    </row>
    <row r="31" spans="1:13" x14ac:dyDescent="0.25">
      <c r="A31" s="788" t="s">
        <v>269</v>
      </c>
      <c r="B31" s="789"/>
      <c r="C31" s="789"/>
      <c r="D31" s="789"/>
      <c r="E31" s="789"/>
      <c r="F31" s="789"/>
      <c r="G31" s="790"/>
      <c r="H31" s="785">
        <v>2099</v>
      </c>
      <c r="I31" s="786"/>
      <c r="J31" s="786"/>
      <c r="K31" s="787"/>
      <c r="L31" s="380"/>
      <c r="M31" s="389"/>
    </row>
    <row r="32" spans="1:13" x14ac:dyDescent="0.25">
      <c r="A32" s="390"/>
      <c r="B32" s="390"/>
      <c r="C32" s="390"/>
      <c r="D32" s="390"/>
      <c r="E32" s="390"/>
      <c r="F32" s="390"/>
      <c r="G32" s="390"/>
      <c r="H32" s="391"/>
      <c r="I32" s="391"/>
      <c r="J32" s="391"/>
      <c r="K32" s="391"/>
      <c r="L32" s="380"/>
      <c r="M32" s="389"/>
    </row>
    <row r="33" spans="1:13" x14ac:dyDescent="0.25">
      <c r="A33" s="380"/>
      <c r="B33" s="380"/>
      <c r="C33" s="791" t="s">
        <v>255</v>
      </c>
      <c r="D33" s="791"/>
      <c r="E33" s="791"/>
      <c r="F33" s="791"/>
      <c r="G33" s="791"/>
      <c r="H33" s="791"/>
      <c r="I33" s="791"/>
      <c r="J33" s="791"/>
      <c r="K33" s="791"/>
      <c r="L33" s="392"/>
      <c r="M33" s="389"/>
    </row>
    <row r="34" spans="1:13" x14ac:dyDescent="0.25">
      <c r="A34" s="380"/>
      <c r="B34" s="380"/>
      <c r="C34" s="380"/>
      <c r="D34" s="380"/>
      <c r="E34" s="380"/>
      <c r="F34" s="380"/>
      <c r="G34" s="380"/>
      <c r="H34" s="380"/>
      <c r="I34" s="380"/>
      <c r="J34" s="393"/>
      <c r="K34" s="393"/>
      <c r="L34" s="380"/>
      <c r="M34" s="389"/>
    </row>
    <row r="35" spans="1:13" ht="79.2" x14ac:dyDescent="0.25">
      <c r="A35" s="792" t="s">
        <v>256</v>
      </c>
      <c r="B35" s="793"/>
      <c r="C35" s="793"/>
      <c r="D35" s="793"/>
      <c r="E35" s="793"/>
      <c r="F35" s="794"/>
      <c r="G35" s="394" t="s">
        <v>254</v>
      </c>
      <c r="H35" s="395" t="s">
        <v>270</v>
      </c>
      <c r="I35" s="395" t="s">
        <v>271</v>
      </c>
      <c r="J35" s="396" t="s">
        <v>272</v>
      </c>
      <c r="K35" s="397" t="s">
        <v>365</v>
      </c>
      <c r="L35" s="397" t="s">
        <v>366</v>
      </c>
      <c r="M35" s="389"/>
    </row>
    <row r="36" spans="1:13" ht="12.75" customHeight="1" x14ac:dyDescent="0.25">
      <c r="A36" s="782" t="s">
        <v>273</v>
      </c>
      <c r="B36" s="783"/>
      <c r="C36" s="783"/>
      <c r="D36" s="783"/>
      <c r="E36" s="783"/>
      <c r="F36" s="784"/>
      <c r="G36" s="398"/>
      <c r="H36" s="399">
        <v>1994</v>
      </c>
      <c r="I36" s="399">
        <v>2022</v>
      </c>
      <c r="J36" s="399">
        <v>2079</v>
      </c>
      <c r="K36" s="399">
        <v>2139</v>
      </c>
      <c r="L36" s="399"/>
      <c r="M36" s="389"/>
    </row>
    <row r="37" spans="1:13" x14ac:dyDescent="0.25">
      <c r="A37" s="387" t="s">
        <v>117</v>
      </c>
      <c r="B37" s="388"/>
      <c r="C37" s="388"/>
      <c r="D37" s="388"/>
      <c r="E37" s="388"/>
      <c r="F37" s="388"/>
      <c r="G37" s="400"/>
      <c r="H37" s="401"/>
      <c r="I37" s="401"/>
      <c r="J37" s="401"/>
      <c r="K37" s="401"/>
      <c r="L37" s="402"/>
      <c r="M37" s="389"/>
    </row>
    <row r="38" spans="1:13" x14ac:dyDescent="0.25">
      <c r="A38" s="817" t="s">
        <v>305</v>
      </c>
      <c r="B38" s="817"/>
      <c r="C38" s="817"/>
      <c r="D38" s="817"/>
      <c r="E38" s="817"/>
      <c r="F38" s="817"/>
      <c r="G38" s="403">
        <v>1</v>
      </c>
      <c r="H38" s="404">
        <v>37.840616966580974</v>
      </c>
      <c r="I38" s="404">
        <v>32.006048387096776</v>
      </c>
      <c r="J38" s="404">
        <v>39.892051030421982</v>
      </c>
      <c r="K38" s="404">
        <v>39.304430681276799</v>
      </c>
      <c r="L38" s="404"/>
      <c r="M38" s="389"/>
    </row>
    <row r="39" spans="1:13" x14ac:dyDescent="0.25">
      <c r="A39" s="817" t="s">
        <v>306</v>
      </c>
      <c r="B39" s="817"/>
      <c r="C39" s="817"/>
      <c r="D39" s="817"/>
      <c r="E39" s="817"/>
      <c r="F39" s="817"/>
      <c r="G39" s="403">
        <v>2</v>
      </c>
      <c r="H39" s="404">
        <v>62.005141388174806</v>
      </c>
      <c r="I39" s="404">
        <v>67.993951612903231</v>
      </c>
      <c r="J39" s="404">
        <v>60.00981354268891</v>
      </c>
      <c r="K39" s="404">
        <v>60.55264411624583</v>
      </c>
      <c r="L39" s="404"/>
      <c r="M39" s="389"/>
    </row>
    <row r="40" spans="1:13" x14ac:dyDescent="0.25">
      <c r="A40" s="817" t="s">
        <v>307</v>
      </c>
      <c r="B40" s="817"/>
      <c r="C40" s="817"/>
      <c r="D40" s="817"/>
      <c r="E40" s="817"/>
      <c r="F40" s="817"/>
      <c r="G40" s="403">
        <v>3</v>
      </c>
      <c r="H40" s="404">
        <v>0.15424164524421594</v>
      </c>
      <c r="I40" s="404">
        <v>0</v>
      </c>
      <c r="J40" s="404">
        <v>9.8135426889106966E-2</v>
      </c>
      <c r="K40" s="404">
        <v>0.14292520247737017</v>
      </c>
      <c r="L40" s="404"/>
      <c r="M40" s="389"/>
    </row>
    <row r="41" spans="1:13" x14ac:dyDescent="0.25">
      <c r="A41" s="387" t="s">
        <v>88</v>
      </c>
      <c r="B41" s="388"/>
      <c r="C41" s="388"/>
      <c r="D41" s="388"/>
      <c r="E41" s="388"/>
      <c r="F41" s="388"/>
      <c r="G41" s="400"/>
      <c r="H41" s="401"/>
      <c r="I41" s="401"/>
      <c r="J41" s="401"/>
      <c r="K41" s="401"/>
      <c r="L41" s="402"/>
      <c r="M41" s="389"/>
    </row>
    <row r="42" spans="1:13" x14ac:dyDescent="0.25">
      <c r="A42" s="817" t="s">
        <v>305</v>
      </c>
      <c r="B42" s="817"/>
      <c r="C42" s="817"/>
      <c r="D42" s="817"/>
      <c r="E42" s="817"/>
      <c r="F42" s="817"/>
      <c r="G42" s="403">
        <v>1</v>
      </c>
      <c r="H42" s="404">
        <v>1.7480719794344473</v>
      </c>
      <c r="I42" s="404">
        <v>1.0584677419354838</v>
      </c>
      <c r="J42" s="404">
        <v>1.0794896957801767</v>
      </c>
      <c r="K42" s="404">
        <v>1.3816102906145784</v>
      </c>
      <c r="L42" s="404"/>
      <c r="M42" s="389"/>
    </row>
    <row r="43" spans="1:13" x14ac:dyDescent="0.25">
      <c r="A43" s="817" t="s">
        <v>306</v>
      </c>
      <c r="B43" s="817"/>
      <c r="C43" s="817"/>
      <c r="D43" s="817"/>
      <c r="E43" s="817"/>
      <c r="F43" s="817"/>
      <c r="G43" s="403">
        <v>2</v>
      </c>
      <c r="H43" s="404">
        <v>5.1413881748071981</v>
      </c>
      <c r="I43" s="404">
        <v>5.443548387096774</v>
      </c>
      <c r="J43" s="404">
        <v>5.0539744847890091</v>
      </c>
      <c r="K43" s="404">
        <v>4.9070986183897096</v>
      </c>
      <c r="L43" s="404"/>
      <c r="M43" s="389"/>
    </row>
    <row r="44" spans="1:13" x14ac:dyDescent="0.25">
      <c r="A44" s="817" t="s">
        <v>307</v>
      </c>
      <c r="B44" s="817"/>
      <c r="C44" s="817"/>
      <c r="D44" s="817"/>
      <c r="E44" s="817"/>
      <c r="F44" s="817"/>
      <c r="G44" s="403">
        <v>3</v>
      </c>
      <c r="H44" s="404">
        <v>0</v>
      </c>
      <c r="I44" s="404">
        <v>0</v>
      </c>
      <c r="J44" s="404">
        <v>0</v>
      </c>
      <c r="K44" s="404">
        <v>0</v>
      </c>
      <c r="L44" s="404"/>
      <c r="M44" s="389"/>
    </row>
    <row r="45" spans="1:13" x14ac:dyDescent="0.25">
      <c r="A45" s="387" t="s">
        <v>83</v>
      </c>
      <c r="B45" s="388"/>
      <c r="C45" s="388"/>
      <c r="D45" s="388"/>
      <c r="E45" s="388"/>
      <c r="F45" s="388"/>
      <c r="G45" s="400"/>
      <c r="H45" s="401"/>
      <c r="I45" s="401"/>
      <c r="J45" s="401"/>
      <c r="K45" s="401"/>
      <c r="L45" s="402"/>
      <c r="M45" s="389"/>
    </row>
    <row r="46" spans="1:13" x14ac:dyDescent="0.25">
      <c r="A46" s="817" t="s">
        <v>305</v>
      </c>
      <c r="B46" s="817"/>
      <c r="C46" s="817"/>
      <c r="D46" s="817"/>
      <c r="E46" s="817"/>
      <c r="F46" s="817"/>
      <c r="G46" s="403">
        <v>1</v>
      </c>
      <c r="H46" s="404">
        <v>2.2107969151670952</v>
      </c>
      <c r="I46" s="404">
        <v>1.7641129032258065</v>
      </c>
      <c r="J46" s="404">
        <v>2.4533856722276743</v>
      </c>
      <c r="K46" s="404">
        <v>2.2391615054787994</v>
      </c>
      <c r="L46" s="404"/>
      <c r="M46" s="389"/>
    </row>
    <row r="47" spans="1:13" x14ac:dyDescent="0.25">
      <c r="A47" s="817" t="s">
        <v>306</v>
      </c>
      <c r="B47" s="817"/>
      <c r="C47" s="817"/>
      <c r="D47" s="817"/>
      <c r="E47" s="817"/>
      <c r="F47" s="817"/>
      <c r="G47" s="403">
        <v>2</v>
      </c>
      <c r="H47" s="404">
        <v>3.7532133676092543</v>
      </c>
      <c r="I47" s="404">
        <v>4.2338709677419351</v>
      </c>
      <c r="J47" s="404">
        <v>3.4347399411187438</v>
      </c>
      <c r="K47" s="404">
        <v>3.5731300619342545</v>
      </c>
      <c r="L47" s="404"/>
      <c r="M47" s="389"/>
    </row>
    <row r="48" spans="1:13" x14ac:dyDescent="0.25">
      <c r="A48" s="817" t="s">
        <v>307</v>
      </c>
      <c r="B48" s="817"/>
      <c r="C48" s="817"/>
      <c r="D48" s="817"/>
      <c r="E48" s="817"/>
      <c r="F48" s="817"/>
      <c r="G48" s="403">
        <v>3</v>
      </c>
      <c r="H48" s="404">
        <v>0.10282776349614396</v>
      </c>
      <c r="I48" s="404">
        <v>0</v>
      </c>
      <c r="J48" s="404">
        <v>0</v>
      </c>
      <c r="K48" s="404">
        <v>0</v>
      </c>
      <c r="L48" s="404"/>
      <c r="M48" s="389"/>
    </row>
    <row r="49" spans="1:13" x14ac:dyDescent="0.25">
      <c r="A49" s="387" t="s">
        <v>89</v>
      </c>
      <c r="B49" s="388"/>
      <c r="C49" s="388"/>
      <c r="D49" s="388"/>
      <c r="E49" s="388"/>
      <c r="F49" s="388"/>
      <c r="G49" s="400"/>
      <c r="H49" s="401"/>
      <c r="I49" s="401"/>
      <c r="J49" s="401"/>
      <c r="K49" s="401"/>
      <c r="L49" s="402"/>
      <c r="M49" s="389"/>
    </row>
    <row r="50" spans="1:13" x14ac:dyDescent="0.25">
      <c r="A50" s="817" t="s">
        <v>305</v>
      </c>
      <c r="B50" s="817"/>
      <c r="C50" s="817"/>
      <c r="D50" s="817"/>
      <c r="E50" s="817"/>
      <c r="F50" s="817"/>
      <c r="G50" s="403">
        <v>1</v>
      </c>
      <c r="H50" s="404">
        <v>8.6889460154241647</v>
      </c>
      <c r="I50" s="404">
        <v>7.006048387096774</v>
      </c>
      <c r="J50" s="404">
        <v>8.9303238469087347</v>
      </c>
      <c r="K50" s="404">
        <v>8.6231538828013345</v>
      </c>
      <c r="L50" s="404"/>
      <c r="M50" s="389"/>
    </row>
    <row r="51" spans="1:13" x14ac:dyDescent="0.25">
      <c r="A51" s="817" t="s">
        <v>306</v>
      </c>
      <c r="B51" s="817"/>
      <c r="C51" s="817"/>
      <c r="D51" s="817"/>
      <c r="E51" s="817"/>
      <c r="F51" s="817"/>
      <c r="G51" s="403">
        <v>2</v>
      </c>
      <c r="H51" s="404">
        <v>18.920308483290487</v>
      </c>
      <c r="I51" s="404">
        <v>20.110887096774192</v>
      </c>
      <c r="J51" s="404">
        <v>18.056918547595682</v>
      </c>
      <c r="K51" s="404">
        <v>17.960933777989517</v>
      </c>
      <c r="L51" s="404"/>
      <c r="M51" s="389"/>
    </row>
    <row r="52" spans="1:13" x14ac:dyDescent="0.25">
      <c r="A52" s="817" t="s">
        <v>307</v>
      </c>
      <c r="B52" s="817"/>
      <c r="C52" s="817"/>
      <c r="D52" s="817"/>
      <c r="E52" s="817"/>
      <c r="F52" s="817"/>
      <c r="G52" s="403">
        <v>3</v>
      </c>
      <c r="H52" s="404">
        <v>5.1413881748071981E-2</v>
      </c>
      <c r="I52" s="404">
        <v>0</v>
      </c>
      <c r="J52" s="404">
        <v>9.8135426889106966E-2</v>
      </c>
      <c r="K52" s="404">
        <v>4.7641734159123393E-2</v>
      </c>
      <c r="L52" s="404"/>
      <c r="M52" s="389"/>
    </row>
    <row r="53" spans="1:13" x14ac:dyDescent="0.25">
      <c r="A53" s="387" t="s">
        <v>116</v>
      </c>
      <c r="B53" s="388"/>
      <c r="C53" s="388"/>
      <c r="D53" s="388"/>
      <c r="E53" s="388"/>
      <c r="F53" s="388"/>
      <c r="G53" s="400"/>
      <c r="H53" s="401"/>
      <c r="I53" s="401"/>
      <c r="J53" s="401"/>
      <c r="K53" s="401"/>
      <c r="L53" s="402"/>
      <c r="M53" s="389"/>
    </row>
    <row r="54" spans="1:13" x14ac:dyDescent="0.25">
      <c r="A54" s="817" t="s">
        <v>305</v>
      </c>
      <c r="B54" s="817"/>
      <c r="C54" s="817"/>
      <c r="D54" s="817"/>
      <c r="E54" s="817"/>
      <c r="F54" s="817"/>
      <c r="G54" s="403">
        <v>1</v>
      </c>
      <c r="H54" s="404">
        <v>0.51413881748071977</v>
      </c>
      <c r="I54" s="404">
        <v>0.70564516129032262</v>
      </c>
      <c r="J54" s="404">
        <v>0.44160942100098133</v>
      </c>
      <c r="K54" s="404">
        <v>0.57170080990948069</v>
      </c>
      <c r="L54" s="404"/>
      <c r="M54" s="389"/>
    </row>
    <row r="55" spans="1:13" x14ac:dyDescent="0.25">
      <c r="A55" s="817" t="s">
        <v>306</v>
      </c>
      <c r="B55" s="817"/>
      <c r="C55" s="817"/>
      <c r="D55" s="817"/>
      <c r="E55" s="817"/>
      <c r="F55" s="817"/>
      <c r="G55" s="403">
        <v>2</v>
      </c>
      <c r="H55" s="404">
        <v>3.6503856041131106</v>
      </c>
      <c r="I55" s="404">
        <v>3.4778225806451615</v>
      </c>
      <c r="J55" s="404">
        <v>3.6310107948969579</v>
      </c>
      <c r="K55" s="404">
        <v>3.4778465936160075</v>
      </c>
      <c r="L55" s="404"/>
      <c r="M55" s="389"/>
    </row>
    <row r="56" spans="1:13" x14ac:dyDescent="0.25">
      <c r="A56" s="817" t="s">
        <v>307</v>
      </c>
      <c r="B56" s="817"/>
      <c r="C56" s="817"/>
      <c r="D56" s="817"/>
      <c r="E56" s="817"/>
      <c r="F56" s="817"/>
      <c r="G56" s="403">
        <v>3</v>
      </c>
      <c r="H56" s="404">
        <v>0</v>
      </c>
      <c r="I56" s="404">
        <v>0</v>
      </c>
      <c r="J56" s="404">
        <v>0</v>
      </c>
      <c r="K56" s="404">
        <v>0</v>
      </c>
      <c r="L56" s="404"/>
      <c r="M56" s="389"/>
    </row>
    <row r="57" spans="1:13" x14ac:dyDescent="0.25">
      <c r="A57" s="387" t="s">
        <v>82</v>
      </c>
      <c r="B57" s="388"/>
      <c r="C57" s="388"/>
      <c r="D57" s="388"/>
      <c r="E57" s="388"/>
      <c r="F57" s="388"/>
      <c r="G57" s="400"/>
      <c r="H57" s="401"/>
      <c r="I57" s="401"/>
      <c r="J57" s="401"/>
      <c r="K57" s="401"/>
      <c r="L57" s="402"/>
      <c r="M57" s="389"/>
    </row>
    <row r="58" spans="1:13" x14ac:dyDescent="0.25">
      <c r="A58" s="817" t="s">
        <v>305</v>
      </c>
      <c r="B58" s="817"/>
      <c r="C58" s="817"/>
      <c r="D58" s="817"/>
      <c r="E58" s="817"/>
      <c r="F58" s="817"/>
      <c r="G58" s="403">
        <v>1</v>
      </c>
      <c r="H58" s="404">
        <v>5.5012853470437015</v>
      </c>
      <c r="I58" s="404">
        <v>3.881048387096774</v>
      </c>
      <c r="J58" s="404">
        <v>5.986261040235525</v>
      </c>
      <c r="K58" s="404">
        <v>6.0028585040495477</v>
      </c>
      <c r="L58" s="404"/>
      <c r="M58" s="389"/>
    </row>
    <row r="59" spans="1:13" x14ac:dyDescent="0.25">
      <c r="A59" s="817" t="s">
        <v>306</v>
      </c>
      <c r="B59" s="817"/>
      <c r="C59" s="817"/>
      <c r="D59" s="817"/>
      <c r="E59" s="817"/>
      <c r="F59" s="817"/>
      <c r="G59" s="403">
        <v>2</v>
      </c>
      <c r="H59" s="404">
        <v>8.0719794344473002</v>
      </c>
      <c r="I59" s="404">
        <v>9.627016129032258</v>
      </c>
      <c r="J59" s="404">
        <v>7.2620215897939158</v>
      </c>
      <c r="K59" s="404">
        <v>7.0509766555502624</v>
      </c>
      <c r="L59" s="404"/>
      <c r="M59" s="389"/>
    </row>
    <row r="60" spans="1:13" x14ac:dyDescent="0.25">
      <c r="A60" s="817" t="s">
        <v>307</v>
      </c>
      <c r="B60" s="817"/>
      <c r="C60" s="817"/>
      <c r="D60" s="817"/>
      <c r="E60" s="817"/>
      <c r="F60" s="817"/>
      <c r="G60" s="403">
        <v>3</v>
      </c>
      <c r="H60" s="404">
        <v>0</v>
      </c>
      <c r="I60" s="404">
        <v>0</v>
      </c>
      <c r="J60" s="404">
        <v>0</v>
      </c>
      <c r="K60" s="404">
        <v>4.7641734159123393E-2</v>
      </c>
      <c r="L60" s="404"/>
      <c r="M60" s="389"/>
    </row>
    <row r="61" spans="1:13" x14ac:dyDescent="0.25">
      <c r="A61" s="387" t="s">
        <v>155</v>
      </c>
      <c r="B61" s="388"/>
      <c r="C61" s="388"/>
      <c r="D61" s="388"/>
      <c r="E61" s="388"/>
      <c r="F61" s="388"/>
      <c r="G61" s="400"/>
      <c r="H61" s="401"/>
      <c r="I61" s="401"/>
      <c r="J61" s="401"/>
      <c r="K61" s="401"/>
      <c r="L61" s="402"/>
      <c r="M61" s="389"/>
    </row>
    <row r="62" spans="1:13" x14ac:dyDescent="0.25">
      <c r="A62" s="817" t="s">
        <v>305</v>
      </c>
      <c r="B62" s="817"/>
      <c r="C62" s="817"/>
      <c r="D62" s="817"/>
      <c r="E62" s="817"/>
      <c r="F62" s="817"/>
      <c r="G62" s="403">
        <v>1</v>
      </c>
      <c r="H62" s="404">
        <v>11.619537275064268</v>
      </c>
      <c r="I62" s="404">
        <v>10.836693548387096</v>
      </c>
      <c r="J62" s="404">
        <v>12.904808635917567</v>
      </c>
      <c r="K62" s="404">
        <v>12.815626488804192</v>
      </c>
      <c r="L62" s="404"/>
      <c r="M62" s="389"/>
    </row>
    <row r="63" spans="1:13" x14ac:dyDescent="0.25">
      <c r="A63" s="817" t="s">
        <v>306</v>
      </c>
      <c r="B63" s="817"/>
      <c r="C63" s="817"/>
      <c r="D63" s="817"/>
      <c r="E63" s="817"/>
      <c r="F63" s="817"/>
      <c r="G63" s="403">
        <v>2</v>
      </c>
      <c r="H63" s="404">
        <v>8.6889460154241647</v>
      </c>
      <c r="I63" s="404">
        <v>10.433467741935484</v>
      </c>
      <c r="J63" s="404">
        <v>9.1756624141315015</v>
      </c>
      <c r="K63" s="404">
        <v>9.7189137684611726</v>
      </c>
      <c r="L63" s="404"/>
      <c r="M63" s="389"/>
    </row>
    <row r="64" spans="1:13" x14ac:dyDescent="0.25">
      <c r="A64" s="817" t="s">
        <v>307</v>
      </c>
      <c r="B64" s="817"/>
      <c r="C64" s="817"/>
      <c r="D64" s="817"/>
      <c r="E64" s="817"/>
      <c r="F64" s="817"/>
      <c r="G64" s="403">
        <v>3</v>
      </c>
      <c r="H64" s="404">
        <v>0</v>
      </c>
      <c r="I64" s="404">
        <v>0</v>
      </c>
      <c r="J64" s="404">
        <v>0</v>
      </c>
      <c r="K64" s="404">
        <v>0</v>
      </c>
      <c r="L64" s="404"/>
      <c r="M64" s="389"/>
    </row>
    <row r="65" spans="1:13" x14ac:dyDescent="0.25">
      <c r="A65" s="387" t="s">
        <v>112</v>
      </c>
      <c r="B65" s="388"/>
      <c r="C65" s="388"/>
      <c r="D65" s="388"/>
      <c r="E65" s="388"/>
      <c r="F65" s="388"/>
      <c r="G65" s="400"/>
      <c r="H65" s="401"/>
      <c r="I65" s="401"/>
      <c r="J65" s="401"/>
      <c r="K65" s="401"/>
      <c r="L65" s="402"/>
      <c r="M65" s="389"/>
    </row>
    <row r="66" spans="1:13" x14ac:dyDescent="0.25">
      <c r="A66" s="817" t="s">
        <v>305</v>
      </c>
      <c r="B66" s="817"/>
      <c r="C66" s="817"/>
      <c r="D66" s="817"/>
      <c r="E66" s="817"/>
      <c r="F66" s="817"/>
      <c r="G66" s="403">
        <v>1</v>
      </c>
      <c r="H66" s="404">
        <v>0.77120822622107965</v>
      </c>
      <c r="I66" s="404">
        <v>0.75604838709677424</v>
      </c>
      <c r="J66" s="404">
        <v>0.88321884200196266</v>
      </c>
      <c r="K66" s="404">
        <v>0.90519294902334446</v>
      </c>
      <c r="L66" s="404"/>
      <c r="M66" s="389"/>
    </row>
    <row r="67" spans="1:13" x14ac:dyDescent="0.25">
      <c r="A67" s="817" t="s">
        <v>306</v>
      </c>
      <c r="B67" s="817"/>
      <c r="C67" s="817"/>
      <c r="D67" s="817"/>
      <c r="E67" s="817"/>
      <c r="F67" s="817"/>
      <c r="G67" s="403">
        <v>2</v>
      </c>
      <c r="H67" s="404">
        <v>1.5938303341902313</v>
      </c>
      <c r="I67" s="404">
        <v>1.6633064516129032</v>
      </c>
      <c r="J67" s="404">
        <v>1.4720314033366044</v>
      </c>
      <c r="K67" s="404">
        <v>1.5721772272510719</v>
      </c>
      <c r="L67" s="404"/>
      <c r="M67" s="389"/>
    </row>
    <row r="68" spans="1:13" x14ac:dyDescent="0.25">
      <c r="A68" s="817" t="s">
        <v>307</v>
      </c>
      <c r="B68" s="817"/>
      <c r="C68" s="817"/>
      <c r="D68" s="817"/>
      <c r="E68" s="817"/>
      <c r="F68" s="817"/>
      <c r="G68" s="403">
        <v>3</v>
      </c>
      <c r="H68" s="404">
        <v>0</v>
      </c>
      <c r="I68" s="404">
        <v>0</v>
      </c>
      <c r="J68" s="404">
        <v>0</v>
      </c>
      <c r="K68" s="404">
        <v>0</v>
      </c>
      <c r="L68" s="404"/>
      <c r="M68" s="389"/>
    </row>
    <row r="69" spans="1:13" x14ac:dyDescent="0.25">
      <c r="A69" s="387" t="s">
        <v>113</v>
      </c>
      <c r="B69" s="388"/>
      <c r="C69" s="388"/>
      <c r="D69" s="388"/>
      <c r="E69" s="388"/>
      <c r="F69" s="388"/>
      <c r="G69" s="400"/>
      <c r="H69" s="401"/>
      <c r="I69" s="401"/>
      <c r="J69" s="401"/>
      <c r="K69" s="401"/>
      <c r="L69" s="402"/>
      <c r="M69" s="389"/>
    </row>
    <row r="70" spans="1:13" x14ac:dyDescent="0.25">
      <c r="A70" s="817" t="s">
        <v>305</v>
      </c>
      <c r="B70" s="817"/>
      <c r="C70" s="817"/>
      <c r="D70" s="817"/>
      <c r="E70" s="817"/>
      <c r="F70" s="817"/>
      <c r="G70" s="403">
        <v>1</v>
      </c>
      <c r="H70" s="404">
        <v>3.3419023136246788</v>
      </c>
      <c r="I70" s="404">
        <v>3.276209677419355</v>
      </c>
      <c r="J70" s="404">
        <v>3.6800785083415111</v>
      </c>
      <c r="K70" s="404">
        <v>3.4302048594568841</v>
      </c>
      <c r="L70" s="404"/>
      <c r="M70" s="389"/>
    </row>
    <row r="71" spans="1:13" x14ac:dyDescent="0.25">
      <c r="A71" s="817" t="s">
        <v>306</v>
      </c>
      <c r="B71" s="817"/>
      <c r="C71" s="817"/>
      <c r="D71" s="817"/>
      <c r="E71" s="817"/>
      <c r="F71" s="817"/>
      <c r="G71" s="403">
        <v>2</v>
      </c>
      <c r="H71" s="404">
        <v>5.2956298200514142</v>
      </c>
      <c r="I71" s="404">
        <v>5.645161290322581</v>
      </c>
      <c r="J71" s="404">
        <v>5.4465161923454364</v>
      </c>
      <c r="K71" s="404">
        <v>5.5264411624583136</v>
      </c>
      <c r="L71" s="404"/>
      <c r="M71" s="389"/>
    </row>
    <row r="72" spans="1:13" x14ac:dyDescent="0.25">
      <c r="A72" s="817" t="s">
        <v>307</v>
      </c>
      <c r="B72" s="817"/>
      <c r="C72" s="817"/>
      <c r="D72" s="817"/>
      <c r="E72" s="817"/>
      <c r="F72" s="817"/>
      <c r="G72" s="403">
        <v>3</v>
      </c>
      <c r="H72" s="404">
        <v>0</v>
      </c>
      <c r="I72" s="404">
        <v>0</v>
      </c>
      <c r="J72" s="404">
        <v>0</v>
      </c>
      <c r="K72" s="404">
        <v>0</v>
      </c>
      <c r="L72" s="404"/>
      <c r="M72" s="389"/>
    </row>
    <row r="73" spans="1:13" x14ac:dyDescent="0.25">
      <c r="A73" s="387" t="s">
        <v>114</v>
      </c>
      <c r="B73" s="388"/>
      <c r="C73" s="388"/>
      <c r="D73" s="388"/>
      <c r="E73" s="388"/>
      <c r="F73" s="388"/>
      <c r="G73" s="400"/>
      <c r="H73" s="401"/>
      <c r="I73" s="401"/>
      <c r="J73" s="401"/>
      <c r="K73" s="401"/>
      <c r="L73" s="402"/>
      <c r="M73" s="389"/>
    </row>
    <row r="74" spans="1:13" x14ac:dyDescent="0.25">
      <c r="A74" s="817" t="s">
        <v>305</v>
      </c>
      <c r="B74" s="817"/>
      <c r="C74" s="817"/>
      <c r="D74" s="817"/>
      <c r="E74" s="817"/>
      <c r="F74" s="817"/>
      <c r="G74" s="403">
        <v>1</v>
      </c>
      <c r="H74" s="404">
        <v>3.0848329048843186</v>
      </c>
      <c r="I74" s="404">
        <v>2.469758064516129</v>
      </c>
      <c r="J74" s="404">
        <v>3.0912659470068693</v>
      </c>
      <c r="K74" s="404">
        <v>3.0967127203430205</v>
      </c>
      <c r="L74" s="404"/>
      <c r="M74" s="389"/>
    </row>
    <row r="75" spans="1:13" x14ac:dyDescent="0.25">
      <c r="A75" s="817" t="s">
        <v>306</v>
      </c>
      <c r="B75" s="817"/>
      <c r="C75" s="817"/>
      <c r="D75" s="817"/>
      <c r="E75" s="817"/>
      <c r="F75" s="817"/>
      <c r="G75" s="403">
        <v>2</v>
      </c>
      <c r="H75" s="404">
        <v>6.015424164524422</v>
      </c>
      <c r="I75" s="404">
        <v>6.350806451612903</v>
      </c>
      <c r="J75" s="404">
        <v>5.6918547595682041</v>
      </c>
      <c r="K75" s="404">
        <v>5.8599333015721768</v>
      </c>
      <c r="L75" s="404"/>
      <c r="M75" s="389"/>
    </row>
    <row r="76" spans="1:13" x14ac:dyDescent="0.25">
      <c r="A76" s="817" t="s">
        <v>307</v>
      </c>
      <c r="B76" s="817"/>
      <c r="C76" s="817"/>
      <c r="D76" s="817"/>
      <c r="E76" s="817"/>
      <c r="F76" s="817"/>
      <c r="G76" s="403">
        <v>3</v>
      </c>
      <c r="H76" s="404">
        <v>0</v>
      </c>
      <c r="I76" s="404">
        <v>0</v>
      </c>
      <c r="J76" s="404">
        <v>0</v>
      </c>
      <c r="K76" s="404">
        <v>4.7641734159123393E-2</v>
      </c>
      <c r="L76" s="404"/>
      <c r="M76" s="389"/>
    </row>
    <row r="77" spans="1:13" x14ac:dyDescent="0.25">
      <c r="A77" s="387" t="s">
        <v>115</v>
      </c>
      <c r="B77" s="388"/>
      <c r="C77" s="388"/>
      <c r="D77" s="388"/>
      <c r="E77" s="388"/>
      <c r="F77" s="388"/>
      <c r="G77" s="400"/>
      <c r="H77" s="401"/>
      <c r="I77" s="401"/>
      <c r="J77" s="401"/>
      <c r="K77" s="401"/>
      <c r="L77" s="402"/>
      <c r="M77" s="389"/>
    </row>
    <row r="78" spans="1:13" x14ac:dyDescent="0.25">
      <c r="A78" s="817" t="s">
        <v>305</v>
      </c>
      <c r="B78" s="817"/>
      <c r="C78" s="817"/>
      <c r="D78" s="817"/>
      <c r="E78" s="817"/>
      <c r="F78" s="817"/>
      <c r="G78" s="403">
        <v>1</v>
      </c>
      <c r="H78" s="404">
        <v>0.10282776349614396</v>
      </c>
      <c r="I78" s="404">
        <v>5.040322580645161E-2</v>
      </c>
      <c r="J78" s="404">
        <v>0.14720314033366044</v>
      </c>
      <c r="K78" s="404">
        <v>0</v>
      </c>
      <c r="L78" s="404"/>
      <c r="M78" s="389"/>
    </row>
    <row r="79" spans="1:13" x14ac:dyDescent="0.25">
      <c r="A79" s="817" t="s">
        <v>306</v>
      </c>
      <c r="B79" s="817"/>
      <c r="C79" s="817"/>
      <c r="D79" s="817"/>
      <c r="E79" s="817"/>
      <c r="F79" s="817"/>
      <c r="G79" s="403">
        <v>2</v>
      </c>
      <c r="H79" s="404">
        <v>0.41131105398457585</v>
      </c>
      <c r="I79" s="404">
        <v>0.4536290322580645</v>
      </c>
      <c r="J79" s="404">
        <v>0.3434739941118744</v>
      </c>
      <c r="K79" s="404">
        <v>0.47641734159123394</v>
      </c>
      <c r="L79" s="404"/>
      <c r="M79" s="389"/>
    </row>
    <row r="80" spans="1:13" x14ac:dyDescent="0.25">
      <c r="A80" s="817" t="s">
        <v>307</v>
      </c>
      <c r="B80" s="817"/>
      <c r="C80" s="817"/>
      <c r="D80" s="817"/>
      <c r="E80" s="817"/>
      <c r="F80" s="817"/>
      <c r="G80" s="403">
        <v>3</v>
      </c>
      <c r="H80" s="404">
        <v>0</v>
      </c>
      <c r="I80" s="404">
        <v>0</v>
      </c>
      <c r="J80" s="404">
        <v>0</v>
      </c>
      <c r="K80" s="404">
        <v>0</v>
      </c>
      <c r="L80" s="404"/>
      <c r="M80" s="389"/>
    </row>
    <row r="81" spans="1:13" x14ac:dyDescent="0.25">
      <c r="A81" s="387" t="s">
        <v>110</v>
      </c>
      <c r="B81" s="388"/>
      <c r="C81" s="388"/>
      <c r="D81" s="388"/>
      <c r="E81" s="388"/>
      <c r="F81" s="388"/>
      <c r="G81" s="400"/>
      <c r="H81" s="401"/>
      <c r="I81" s="401"/>
      <c r="J81" s="401"/>
      <c r="K81" s="401"/>
      <c r="L81" s="402"/>
      <c r="M81" s="389"/>
    </row>
    <row r="82" spans="1:13" x14ac:dyDescent="0.25">
      <c r="A82" s="817" t="s">
        <v>305</v>
      </c>
      <c r="B82" s="817"/>
      <c r="C82" s="817"/>
      <c r="D82" s="817"/>
      <c r="E82" s="817"/>
      <c r="F82" s="817"/>
      <c r="G82" s="403">
        <v>1</v>
      </c>
      <c r="H82" s="404">
        <v>0.25706940874035988</v>
      </c>
      <c r="I82" s="404">
        <v>0.20161290322580644</v>
      </c>
      <c r="J82" s="404">
        <v>0.29440628066732089</v>
      </c>
      <c r="K82" s="404">
        <v>0.23820867079561697</v>
      </c>
      <c r="L82" s="404"/>
      <c r="M82" s="389"/>
    </row>
    <row r="83" spans="1:13" x14ac:dyDescent="0.25">
      <c r="A83" s="817" t="s">
        <v>306</v>
      </c>
      <c r="B83" s="817"/>
      <c r="C83" s="817"/>
      <c r="D83" s="817"/>
      <c r="E83" s="817"/>
      <c r="F83" s="817"/>
      <c r="G83" s="403">
        <v>2</v>
      </c>
      <c r="H83" s="404">
        <v>0.46272493573264784</v>
      </c>
      <c r="I83" s="404">
        <v>0.55443548387096775</v>
      </c>
      <c r="J83" s="404">
        <v>0.44160942100098133</v>
      </c>
      <c r="K83" s="404">
        <v>0.42877560743211052</v>
      </c>
      <c r="L83" s="404"/>
      <c r="M83" s="389"/>
    </row>
    <row r="84" spans="1:13" x14ac:dyDescent="0.25">
      <c r="A84" s="817" t="s">
        <v>307</v>
      </c>
      <c r="B84" s="817"/>
      <c r="C84" s="817"/>
      <c r="D84" s="817"/>
      <c r="E84" s="817"/>
      <c r="F84" s="817"/>
      <c r="G84" s="403">
        <v>3</v>
      </c>
      <c r="H84" s="404">
        <v>0</v>
      </c>
      <c r="I84" s="404">
        <v>0</v>
      </c>
      <c r="J84" s="404">
        <v>0</v>
      </c>
      <c r="K84" s="404">
        <v>0</v>
      </c>
      <c r="L84" s="404"/>
      <c r="M84" s="389"/>
    </row>
    <row r="85" spans="1:13" x14ac:dyDescent="0.25">
      <c r="A85" s="384"/>
      <c r="B85" s="385"/>
      <c r="C85" s="385"/>
      <c r="D85" s="385"/>
      <c r="E85" s="385"/>
      <c r="F85" s="386"/>
      <c r="G85" s="405"/>
      <c r="H85" s="406"/>
      <c r="I85" s="406"/>
      <c r="J85" s="406"/>
      <c r="K85" s="406"/>
      <c r="L85" s="406"/>
      <c r="M85" s="389"/>
    </row>
    <row r="86" spans="1:13" ht="13.8" x14ac:dyDescent="0.3">
      <c r="A86" s="796" t="s">
        <v>257</v>
      </c>
      <c r="B86" s="797"/>
      <c r="C86" s="797"/>
      <c r="D86" s="797"/>
      <c r="E86" s="797"/>
      <c r="F86" s="798"/>
      <c r="G86" s="407"/>
      <c r="H86" s="408"/>
      <c r="I86" s="408"/>
      <c r="J86" s="408"/>
      <c r="K86" s="408"/>
      <c r="L86" s="408"/>
      <c r="M86" s="389"/>
    </row>
    <row r="87" spans="1:13" x14ac:dyDescent="0.25">
      <c r="A87" s="799" t="s">
        <v>305</v>
      </c>
      <c r="B87" s="799"/>
      <c r="C87" s="799"/>
      <c r="D87" s="799"/>
      <c r="E87" s="799"/>
      <c r="F87" s="799"/>
      <c r="G87" s="409">
        <v>1</v>
      </c>
      <c r="H87" s="410">
        <v>37.840616966580974</v>
      </c>
      <c r="I87" s="410">
        <v>32.006048387096776</v>
      </c>
      <c r="J87" s="410">
        <v>39.892051030421982</v>
      </c>
      <c r="K87" s="410">
        <v>39.304430681276799</v>
      </c>
      <c r="L87" s="410"/>
      <c r="M87" s="389"/>
    </row>
    <row r="88" spans="1:13" x14ac:dyDescent="0.25">
      <c r="A88" s="799" t="s">
        <v>306</v>
      </c>
      <c r="B88" s="799"/>
      <c r="C88" s="799"/>
      <c r="D88" s="799"/>
      <c r="E88" s="799"/>
      <c r="F88" s="799"/>
      <c r="G88" s="409">
        <v>2</v>
      </c>
      <c r="H88" s="410">
        <v>62.005141388174806</v>
      </c>
      <c r="I88" s="410">
        <v>67.993951612903231</v>
      </c>
      <c r="J88" s="410">
        <v>60.00981354268891</v>
      </c>
      <c r="K88" s="410">
        <v>60.55264411624583</v>
      </c>
      <c r="L88" s="410"/>
      <c r="M88" s="389"/>
    </row>
    <row r="89" spans="1:13" x14ac:dyDescent="0.25">
      <c r="A89" s="799" t="s">
        <v>307</v>
      </c>
      <c r="B89" s="799"/>
      <c r="C89" s="799"/>
      <c r="D89" s="799"/>
      <c r="E89" s="799"/>
      <c r="F89" s="799"/>
      <c r="G89" s="409">
        <v>3</v>
      </c>
      <c r="H89" s="410">
        <v>0.15424164524421594</v>
      </c>
      <c r="I89" s="410">
        <v>0</v>
      </c>
      <c r="J89" s="410">
        <v>9.8135426889106966E-2</v>
      </c>
      <c r="K89" s="410">
        <v>0.14292520247737017</v>
      </c>
      <c r="L89" s="410"/>
      <c r="M89" s="389"/>
    </row>
    <row r="90" spans="1:13" ht="13.8" x14ac:dyDescent="0.3">
      <c r="A90" s="795" t="s">
        <v>258</v>
      </c>
      <c r="B90" s="795"/>
      <c r="C90" s="795"/>
      <c r="D90" s="795"/>
      <c r="E90" s="795"/>
      <c r="F90" s="795"/>
      <c r="G90" s="409"/>
      <c r="H90" s="411"/>
      <c r="I90" s="411"/>
      <c r="J90" s="411"/>
      <c r="K90" s="411"/>
      <c r="L90" s="411"/>
      <c r="M90" s="389"/>
    </row>
    <row r="91" spans="1:13" ht="13.8" x14ac:dyDescent="0.3">
      <c r="A91" s="795"/>
      <c r="B91" s="795"/>
      <c r="C91" s="795"/>
      <c r="D91" s="795"/>
      <c r="E91" s="795"/>
      <c r="F91" s="795"/>
      <c r="G91" s="409"/>
      <c r="H91" s="411">
        <v>100</v>
      </c>
      <c r="I91" s="411">
        <v>100</v>
      </c>
      <c r="J91" s="411">
        <v>100</v>
      </c>
      <c r="K91" s="411">
        <v>100</v>
      </c>
      <c r="L91" s="411"/>
      <c r="M91" s="389"/>
    </row>
  </sheetData>
  <mergeCells count="88">
    <mergeCell ref="A75:F75"/>
    <mergeCell ref="A82:F82"/>
    <mergeCell ref="A83:F83"/>
    <mergeCell ref="A84:F84"/>
    <mergeCell ref="A76:F76"/>
    <mergeCell ref="A78:F78"/>
    <mergeCell ref="A79:F79"/>
    <mergeCell ref="A80:F80"/>
    <mergeCell ref="A66:F66"/>
    <mergeCell ref="A67:F67"/>
    <mergeCell ref="A68:F68"/>
    <mergeCell ref="A70:F70"/>
    <mergeCell ref="A71:F71"/>
    <mergeCell ref="A72:F72"/>
    <mergeCell ref="A52:F52"/>
    <mergeCell ref="A54:F54"/>
    <mergeCell ref="A55:F55"/>
    <mergeCell ref="A56:F56"/>
    <mergeCell ref="A74:F74"/>
    <mergeCell ref="A59:F59"/>
    <mergeCell ref="A60:F60"/>
    <mergeCell ref="A62:F62"/>
    <mergeCell ref="A63:F63"/>
    <mergeCell ref="A64:F64"/>
    <mergeCell ref="A44:F44"/>
    <mergeCell ref="A46:F46"/>
    <mergeCell ref="A47:F47"/>
    <mergeCell ref="A48:F48"/>
    <mergeCell ref="A50:F50"/>
    <mergeCell ref="A51:F51"/>
    <mergeCell ref="A13:K13"/>
    <mergeCell ref="A14:K14"/>
    <mergeCell ref="A15:K15"/>
    <mergeCell ref="A16:K16"/>
    <mergeCell ref="A58:F58"/>
    <mergeCell ref="A38:F38"/>
    <mergeCell ref="A39:F39"/>
    <mergeCell ref="A40:F40"/>
    <mergeCell ref="A42:F42"/>
    <mergeCell ref="A43:F43"/>
    <mergeCell ref="K1:L1"/>
    <mergeCell ref="A6:F6"/>
    <mergeCell ref="G6:K6"/>
    <mergeCell ref="A7:K7"/>
    <mergeCell ref="A5:F5"/>
    <mergeCell ref="G5:K5"/>
    <mergeCell ref="A3:F3"/>
    <mergeCell ref="G3:K3"/>
    <mergeCell ref="G4:K4"/>
    <mergeCell ref="A4:F4"/>
    <mergeCell ref="A19:K19"/>
    <mergeCell ref="A20:K20"/>
    <mergeCell ref="A9:K9"/>
    <mergeCell ref="A21:K21"/>
    <mergeCell ref="A8:K8"/>
    <mergeCell ref="A10:K10"/>
    <mergeCell ref="A11:K11"/>
    <mergeCell ref="A18:K18"/>
    <mergeCell ref="A17:K17"/>
    <mergeCell ref="A12:K12"/>
    <mergeCell ref="A25:G25"/>
    <mergeCell ref="A24:G24"/>
    <mergeCell ref="H25:K25"/>
    <mergeCell ref="A26:G26"/>
    <mergeCell ref="H26:K26"/>
    <mergeCell ref="A22:K22"/>
    <mergeCell ref="A23:G23"/>
    <mergeCell ref="H23:K23"/>
    <mergeCell ref="H24:K24"/>
    <mergeCell ref="A27:G27"/>
    <mergeCell ref="A35:F35"/>
    <mergeCell ref="H27:K27"/>
    <mergeCell ref="H29:K29"/>
    <mergeCell ref="A91:F91"/>
    <mergeCell ref="A90:F90"/>
    <mergeCell ref="A86:F86"/>
    <mergeCell ref="A89:F89"/>
    <mergeCell ref="A87:F87"/>
    <mergeCell ref="A88:F88"/>
    <mergeCell ref="A36:F36"/>
    <mergeCell ref="H28:K28"/>
    <mergeCell ref="H30:K30"/>
    <mergeCell ref="A31:G31"/>
    <mergeCell ref="H31:K31"/>
    <mergeCell ref="C33:K33"/>
    <mergeCell ref="A30:G30"/>
    <mergeCell ref="A29:G29"/>
    <mergeCell ref="A28:G28"/>
  </mergeCells>
  <phoneticPr fontId="17"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activeCell="A7" sqref="A7:K7"/>
    </sheetView>
  </sheetViews>
  <sheetFormatPr defaultRowHeight="13.2" x14ac:dyDescent="0.25"/>
  <sheetData>
    <row r="1" spans="1:13" ht="15.6" x14ac:dyDescent="0.3">
      <c r="A1" s="348"/>
      <c r="B1" s="348"/>
      <c r="C1" s="348"/>
      <c r="D1" s="349"/>
      <c r="E1" s="348"/>
      <c r="F1" s="348"/>
      <c r="G1" s="348"/>
      <c r="H1" s="348"/>
      <c r="I1" s="348"/>
      <c r="J1" s="348"/>
      <c r="K1" s="846" t="s">
        <v>259</v>
      </c>
      <c r="L1" s="846"/>
      <c r="M1" s="351"/>
    </row>
    <row r="2" spans="1:13" ht="15.6" x14ac:dyDescent="0.3">
      <c r="A2" s="348"/>
      <c r="B2" s="348"/>
      <c r="C2" s="348"/>
      <c r="D2" s="349"/>
      <c r="E2" s="348"/>
      <c r="F2" s="348"/>
      <c r="G2" s="348"/>
      <c r="H2" s="348"/>
      <c r="I2" s="348"/>
      <c r="J2" s="348"/>
      <c r="K2" s="350"/>
      <c r="L2" s="350"/>
      <c r="M2" s="351"/>
    </row>
    <row r="3" spans="1:13" x14ac:dyDescent="0.25">
      <c r="A3" s="847" t="s">
        <v>250</v>
      </c>
      <c r="B3" s="848"/>
      <c r="C3" s="848"/>
      <c r="D3" s="848"/>
      <c r="E3" s="848"/>
      <c r="F3" s="849"/>
      <c r="G3" s="850" t="s">
        <v>304</v>
      </c>
      <c r="H3" s="851"/>
      <c r="I3" s="851"/>
      <c r="J3" s="851"/>
      <c r="K3" s="852"/>
      <c r="L3" s="348"/>
      <c r="M3" s="348"/>
    </row>
    <row r="4" spans="1:13" x14ac:dyDescent="0.25">
      <c r="A4" s="824" t="s">
        <v>202</v>
      </c>
      <c r="B4" s="825"/>
      <c r="C4" s="825"/>
      <c r="D4" s="825"/>
      <c r="E4" s="825"/>
      <c r="F4" s="826"/>
      <c r="G4" s="821">
        <v>2010</v>
      </c>
      <c r="H4" s="822"/>
      <c r="I4" s="822"/>
      <c r="J4" s="822"/>
      <c r="K4" s="823"/>
      <c r="L4" s="348"/>
      <c r="M4" s="348"/>
    </row>
    <row r="5" spans="1:13" x14ac:dyDescent="0.25">
      <c r="A5" s="824" t="s">
        <v>203</v>
      </c>
      <c r="B5" s="825"/>
      <c r="C5" s="825"/>
      <c r="D5" s="825"/>
      <c r="E5" s="825"/>
      <c r="F5" s="826"/>
      <c r="G5" s="821">
        <v>3</v>
      </c>
      <c r="H5" s="822"/>
      <c r="I5" s="822"/>
      <c r="J5" s="822"/>
      <c r="K5" s="823"/>
      <c r="L5" s="348"/>
      <c r="M5" s="348"/>
    </row>
    <row r="6" spans="1:13" x14ac:dyDescent="0.25">
      <c r="A6" s="824" t="s">
        <v>251</v>
      </c>
      <c r="B6" s="825"/>
      <c r="C6" s="825"/>
      <c r="D6" s="825"/>
      <c r="E6" s="825"/>
      <c r="F6" s="826"/>
      <c r="G6" s="821" t="s">
        <v>261</v>
      </c>
      <c r="H6" s="822"/>
      <c r="I6" s="822"/>
      <c r="J6" s="822"/>
      <c r="K6" s="823"/>
      <c r="L6" s="348"/>
      <c r="M6" s="348"/>
    </row>
    <row r="7" spans="1:13" x14ac:dyDescent="0.25">
      <c r="A7" s="837" t="s">
        <v>91</v>
      </c>
      <c r="B7" s="838"/>
      <c r="C7" s="838"/>
      <c r="D7" s="838"/>
      <c r="E7" s="838"/>
      <c r="F7" s="838"/>
      <c r="G7" s="838"/>
      <c r="H7" s="838"/>
      <c r="I7" s="838"/>
      <c r="J7" s="838"/>
      <c r="K7" s="839"/>
      <c r="L7" s="349"/>
      <c r="M7" s="348"/>
    </row>
    <row r="8" spans="1:13" x14ac:dyDescent="0.25">
      <c r="A8" s="824" t="s">
        <v>88</v>
      </c>
      <c r="B8" s="825"/>
      <c r="C8" s="825"/>
      <c r="D8" s="825"/>
      <c r="E8" s="825"/>
      <c r="F8" s="825"/>
      <c r="G8" s="825"/>
      <c r="H8" s="825"/>
      <c r="I8" s="825"/>
      <c r="J8" s="825"/>
      <c r="K8" s="826"/>
      <c r="L8" s="349"/>
      <c r="M8" s="348"/>
    </row>
    <row r="9" spans="1:13" x14ac:dyDescent="0.25">
      <c r="A9" s="824" t="s">
        <v>83</v>
      </c>
      <c r="B9" s="825"/>
      <c r="C9" s="825"/>
      <c r="D9" s="825"/>
      <c r="E9" s="825"/>
      <c r="F9" s="825"/>
      <c r="G9" s="825"/>
      <c r="H9" s="825"/>
      <c r="I9" s="825"/>
      <c r="J9" s="825"/>
      <c r="K9" s="826"/>
      <c r="L9" s="349"/>
      <c r="M9" s="348"/>
    </row>
    <row r="10" spans="1:13" x14ac:dyDescent="0.25">
      <c r="A10" s="824" t="s">
        <v>82</v>
      </c>
      <c r="B10" s="825"/>
      <c r="C10" s="825"/>
      <c r="D10" s="825"/>
      <c r="E10" s="825"/>
      <c r="F10" s="825"/>
      <c r="G10" s="825"/>
      <c r="H10" s="825"/>
      <c r="I10" s="825"/>
      <c r="J10" s="825"/>
      <c r="K10" s="826"/>
      <c r="L10" s="349"/>
      <c r="M10" s="348"/>
    </row>
    <row r="11" spans="1:13" x14ac:dyDescent="0.25">
      <c r="A11" s="824" t="s">
        <v>112</v>
      </c>
      <c r="B11" s="825"/>
      <c r="C11" s="825"/>
      <c r="D11" s="825"/>
      <c r="E11" s="825"/>
      <c r="F11" s="825"/>
      <c r="G11" s="825"/>
      <c r="H11" s="825"/>
      <c r="I11" s="825"/>
      <c r="J11" s="825"/>
      <c r="K11" s="826"/>
      <c r="L11" s="349"/>
      <c r="M11" s="348"/>
    </row>
    <row r="12" spans="1:13" x14ac:dyDescent="0.25">
      <c r="A12" s="824" t="s">
        <v>113</v>
      </c>
      <c r="B12" s="825"/>
      <c r="C12" s="825"/>
      <c r="D12" s="825"/>
      <c r="E12" s="825"/>
      <c r="F12" s="825"/>
      <c r="G12" s="825"/>
      <c r="H12" s="825"/>
      <c r="I12" s="825"/>
      <c r="J12" s="825"/>
      <c r="K12" s="826"/>
      <c r="L12" s="349"/>
      <c r="M12" s="348"/>
    </row>
    <row r="13" spans="1:13" x14ac:dyDescent="0.25">
      <c r="A13" s="824" t="s">
        <v>114</v>
      </c>
      <c r="B13" s="825"/>
      <c r="C13" s="825"/>
      <c r="D13" s="825"/>
      <c r="E13" s="825"/>
      <c r="F13" s="825"/>
      <c r="G13" s="825"/>
      <c r="H13" s="825"/>
      <c r="I13" s="825"/>
      <c r="J13" s="825"/>
      <c r="K13" s="826"/>
      <c r="L13" s="349"/>
      <c r="M13" s="348"/>
    </row>
    <row r="14" spans="1:13" x14ac:dyDescent="0.25">
      <c r="A14" s="824" t="s">
        <v>89</v>
      </c>
      <c r="B14" s="825"/>
      <c r="C14" s="825"/>
      <c r="D14" s="825"/>
      <c r="E14" s="825"/>
      <c r="F14" s="825"/>
      <c r="G14" s="825"/>
      <c r="H14" s="825"/>
      <c r="I14" s="825"/>
      <c r="J14" s="825"/>
      <c r="K14" s="826"/>
      <c r="L14" s="349"/>
      <c r="M14" s="348"/>
    </row>
    <row r="15" spans="1:13" x14ac:dyDescent="0.25">
      <c r="A15" s="824" t="s">
        <v>155</v>
      </c>
      <c r="B15" s="825"/>
      <c r="C15" s="825"/>
      <c r="D15" s="825"/>
      <c r="E15" s="825"/>
      <c r="F15" s="825"/>
      <c r="G15" s="825"/>
      <c r="H15" s="825"/>
      <c r="I15" s="825"/>
      <c r="J15" s="825"/>
      <c r="K15" s="826"/>
      <c r="L15" s="349"/>
      <c r="M15" s="348"/>
    </row>
    <row r="16" spans="1:13" x14ac:dyDescent="0.25">
      <c r="A16" s="824" t="s">
        <v>115</v>
      </c>
      <c r="B16" s="825"/>
      <c r="C16" s="825"/>
      <c r="D16" s="825"/>
      <c r="E16" s="825"/>
      <c r="F16" s="825"/>
      <c r="G16" s="825"/>
      <c r="H16" s="825"/>
      <c r="I16" s="825"/>
      <c r="J16" s="825"/>
      <c r="K16" s="826"/>
      <c r="L16" s="349"/>
      <c r="M16" s="348"/>
    </row>
    <row r="17" spans="1:13" x14ac:dyDescent="0.25">
      <c r="A17" s="824" t="s">
        <v>116</v>
      </c>
      <c r="B17" s="825"/>
      <c r="C17" s="825"/>
      <c r="D17" s="825"/>
      <c r="E17" s="825"/>
      <c r="F17" s="825"/>
      <c r="G17" s="825"/>
      <c r="H17" s="825"/>
      <c r="I17" s="825"/>
      <c r="J17" s="825"/>
      <c r="K17" s="826"/>
      <c r="L17" s="349"/>
      <c r="M17" s="357"/>
    </row>
    <row r="18" spans="1:13" x14ac:dyDescent="0.25">
      <c r="A18" s="824" t="s">
        <v>110</v>
      </c>
      <c r="B18" s="825"/>
      <c r="C18" s="825"/>
      <c r="D18" s="825"/>
      <c r="E18" s="825"/>
      <c r="F18" s="825"/>
      <c r="G18" s="825"/>
      <c r="H18" s="825"/>
      <c r="I18" s="825"/>
      <c r="J18" s="825"/>
      <c r="K18" s="826"/>
      <c r="L18" s="349"/>
      <c r="M18" s="357"/>
    </row>
    <row r="19" spans="1:13" x14ac:dyDescent="0.25">
      <c r="A19" s="843" t="s">
        <v>204</v>
      </c>
      <c r="B19" s="844"/>
      <c r="C19" s="844"/>
      <c r="D19" s="844"/>
      <c r="E19" s="844"/>
      <c r="F19" s="844"/>
      <c r="G19" s="844"/>
      <c r="H19" s="844"/>
      <c r="I19" s="844"/>
      <c r="J19" s="844"/>
      <c r="K19" s="845"/>
      <c r="L19" s="349"/>
      <c r="M19" s="357"/>
    </row>
    <row r="20" spans="1:13" x14ac:dyDescent="0.25">
      <c r="A20" s="843" t="s">
        <v>252</v>
      </c>
      <c r="B20" s="844"/>
      <c r="C20" s="844"/>
      <c r="D20" s="844"/>
      <c r="E20" s="844"/>
      <c r="F20" s="844"/>
      <c r="G20" s="844"/>
      <c r="H20" s="844"/>
      <c r="I20" s="844"/>
      <c r="J20" s="844"/>
      <c r="K20" s="845"/>
      <c r="L20" s="349"/>
      <c r="M20" s="357"/>
    </row>
    <row r="21" spans="1:13" x14ac:dyDescent="0.25">
      <c r="A21" s="843" t="s">
        <v>253</v>
      </c>
      <c r="B21" s="844"/>
      <c r="C21" s="844"/>
      <c r="D21" s="844"/>
      <c r="E21" s="844"/>
      <c r="F21" s="844"/>
      <c r="G21" s="844"/>
      <c r="H21" s="844"/>
      <c r="I21" s="844"/>
      <c r="J21" s="844"/>
      <c r="K21" s="845"/>
      <c r="L21" s="349"/>
      <c r="M21" s="357"/>
    </row>
    <row r="22" spans="1:13" x14ac:dyDescent="0.25">
      <c r="A22" s="837" t="s">
        <v>205</v>
      </c>
      <c r="B22" s="838"/>
      <c r="C22" s="838"/>
      <c r="D22" s="838"/>
      <c r="E22" s="838"/>
      <c r="F22" s="838"/>
      <c r="G22" s="838"/>
      <c r="H22" s="838"/>
      <c r="I22" s="838"/>
      <c r="J22" s="838"/>
      <c r="K22" s="839"/>
      <c r="L22" s="349"/>
      <c r="M22" s="357"/>
    </row>
    <row r="23" spans="1:13" x14ac:dyDescent="0.25">
      <c r="A23" s="837" t="s">
        <v>249</v>
      </c>
      <c r="B23" s="838"/>
      <c r="C23" s="838"/>
      <c r="D23" s="838"/>
      <c r="E23" s="838"/>
      <c r="F23" s="838"/>
      <c r="G23" s="839"/>
      <c r="H23" s="840" t="s">
        <v>254</v>
      </c>
      <c r="I23" s="841"/>
      <c r="J23" s="841"/>
      <c r="K23" s="842"/>
      <c r="L23" s="348"/>
      <c r="M23" s="357"/>
    </row>
    <row r="24" spans="1:13" x14ac:dyDescent="0.25">
      <c r="A24" s="824" t="s">
        <v>262</v>
      </c>
      <c r="B24" s="825"/>
      <c r="C24" s="825"/>
      <c r="D24" s="825"/>
      <c r="E24" s="825"/>
      <c r="F24" s="825"/>
      <c r="G24" s="826"/>
      <c r="H24" s="821">
        <v>2139</v>
      </c>
      <c r="I24" s="822"/>
      <c r="J24" s="822"/>
      <c r="K24" s="823"/>
      <c r="L24" s="348"/>
      <c r="M24" s="357"/>
    </row>
    <row r="25" spans="1:13" x14ac:dyDescent="0.25">
      <c r="A25" s="824" t="s">
        <v>263</v>
      </c>
      <c r="B25" s="825"/>
      <c r="C25" s="825"/>
      <c r="D25" s="825"/>
      <c r="E25" s="825"/>
      <c r="F25" s="825"/>
      <c r="G25" s="826"/>
      <c r="H25" s="821">
        <v>813634</v>
      </c>
      <c r="I25" s="822"/>
      <c r="J25" s="822"/>
      <c r="K25" s="823"/>
      <c r="L25" s="348"/>
      <c r="M25" s="357"/>
    </row>
    <row r="26" spans="1:13" x14ac:dyDescent="0.25">
      <c r="A26" s="824" t="s">
        <v>264</v>
      </c>
      <c r="B26" s="825"/>
      <c r="C26" s="825"/>
      <c r="D26" s="825"/>
      <c r="E26" s="825"/>
      <c r="F26" s="825"/>
      <c r="G26" s="826"/>
      <c r="H26" s="836">
        <v>3296012.87</v>
      </c>
      <c r="I26" s="836"/>
      <c r="J26" s="836"/>
      <c r="K26" s="836"/>
      <c r="L26" s="348"/>
      <c r="M26" s="357"/>
    </row>
    <row r="27" spans="1:13" x14ac:dyDescent="0.25">
      <c r="A27" s="824" t="s">
        <v>265</v>
      </c>
      <c r="B27" s="825"/>
      <c r="C27" s="825"/>
      <c r="D27" s="825"/>
      <c r="E27" s="825"/>
      <c r="F27" s="825"/>
      <c r="G27" s="826"/>
      <c r="H27" s="821">
        <v>2139</v>
      </c>
      <c r="I27" s="822"/>
      <c r="J27" s="822"/>
      <c r="K27" s="823"/>
      <c r="L27" s="348"/>
      <c r="M27" s="357"/>
    </row>
    <row r="28" spans="1:13" x14ac:dyDescent="0.25">
      <c r="A28" s="824" t="s">
        <v>266</v>
      </c>
      <c r="B28" s="825"/>
      <c r="C28" s="825"/>
      <c r="D28" s="825"/>
      <c r="E28" s="825"/>
      <c r="F28" s="825"/>
      <c r="G28" s="826"/>
      <c r="H28" s="821">
        <v>2139</v>
      </c>
      <c r="I28" s="822"/>
      <c r="J28" s="822"/>
      <c r="K28" s="823"/>
      <c r="L28" s="348"/>
      <c r="M28" s="357"/>
    </row>
    <row r="29" spans="1:13" x14ac:dyDescent="0.25">
      <c r="A29" s="824" t="s">
        <v>267</v>
      </c>
      <c r="B29" s="825"/>
      <c r="C29" s="825"/>
      <c r="D29" s="825"/>
      <c r="E29" s="825"/>
      <c r="F29" s="825"/>
      <c r="G29" s="826"/>
      <c r="H29" s="821">
        <v>3296012874.2579999</v>
      </c>
      <c r="I29" s="822"/>
      <c r="J29" s="822"/>
      <c r="K29" s="823"/>
      <c r="L29" s="348"/>
      <c r="M29" s="357"/>
    </row>
    <row r="30" spans="1:13" x14ac:dyDescent="0.25">
      <c r="A30" s="824" t="s">
        <v>268</v>
      </c>
      <c r="B30" s="825"/>
      <c r="C30" s="825"/>
      <c r="D30" s="825"/>
      <c r="E30" s="825"/>
      <c r="F30" s="825"/>
      <c r="G30" s="826"/>
      <c r="H30" s="821">
        <v>3296012874.2579999</v>
      </c>
      <c r="I30" s="822"/>
      <c r="J30" s="822"/>
      <c r="K30" s="823"/>
      <c r="L30" s="348"/>
      <c r="M30" s="357"/>
    </row>
    <row r="31" spans="1:13" x14ac:dyDescent="0.25">
      <c r="A31" s="824" t="s">
        <v>269</v>
      </c>
      <c r="B31" s="825"/>
      <c r="C31" s="825"/>
      <c r="D31" s="825"/>
      <c r="E31" s="825"/>
      <c r="F31" s="825"/>
      <c r="G31" s="826"/>
      <c r="H31" s="821">
        <v>2099</v>
      </c>
      <c r="I31" s="822"/>
      <c r="J31" s="822"/>
      <c r="K31" s="823"/>
      <c r="L31" s="348"/>
      <c r="M31" s="357"/>
    </row>
    <row r="32" spans="1:13" x14ac:dyDescent="0.25">
      <c r="A32" s="358"/>
      <c r="B32" s="358"/>
      <c r="C32" s="358"/>
      <c r="D32" s="358"/>
      <c r="E32" s="358"/>
      <c r="F32" s="358"/>
      <c r="G32" s="358"/>
      <c r="H32" s="359"/>
      <c r="I32" s="359"/>
      <c r="J32" s="359"/>
      <c r="K32" s="359"/>
      <c r="L32" s="348"/>
      <c r="M32" s="357"/>
    </row>
    <row r="33" spans="1:13" x14ac:dyDescent="0.25">
      <c r="A33" s="348"/>
      <c r="B33" s="348"/>
      <c r="C33" s="827" t="s">
        <v>255</v>
      </c>
      <c r="D33" s="827"/>
      <c r="E33" s="827"/>
      <c r="F33" s="827"/>
      <c r="G33" s="827"/>
      <c r="H33" s="827"/>
      <c r="I33" s="827"/>
      <c r="J33" s="827"/>
      <c r="K33" s="827"/>
      <c r="L33" s="360"/>
      <c r="M33" s="357"/>
    </row>
    <row r="34" spans="1:13" x14ac:dyDescent="0.25">
      <c r="A34" s="348"/>
      <c r="B34" s="348"/>
      <c r="C34" s="348"/>
      <c r="D34" s="348"/>
      <c r="E34" s="348"/>
      <c r="F34" s="348"/>
      <c r="G34" s="348"/>
      <c r="H34" s="348"/>
      <c r="I34" s="348"/>
      <c r="J34" s="361"/>
      <c r="K34" s="361"/>
      <c r="L34" s="348"/>
      <c r="M34" s="357"/>
    </row>
    <row r="35" spans="1:13" ht="79.2" x14ac:dyDescent="0.25">
      <c r="A35" s="828" t="s">
        <v>256</v>
      </c>
      <c r="B35" s="829"/>
      <c r="C35" s="829"/>
      <c r="D35" s="829"/>
      <c r="E35" s="829"/>
      <c r="F35" s="830"/>
      <c r="G35" s="362" t="s">
        <v>254</v>
      </c>
      <c r="H35" s="363" t="s">
        <v>270</v>
      </c>
      <c r="I35" s="363" t="s">
        <v>271</v>
      </c>
      <c r="J35" s="364" t="s">
        <v>272</v>
      </c>
      <c r="K35" s="365" t="s">
        <v>365</v>
      </c>
      <c r="L35" s="365" t="s">
        <v>366</v>
      </c>
      <c r="M35" s="357"/>
    </row>
    <row r="36" spans="1:13" ht="12.75" customHeight="1" x14ac:dyDescent="0.25">
      <c r="A36" s="818" t="s">
        <v>273</v>
      </c>
      <c r="B36" s="819"/>
      <c r="C36" s="819"/>
      <c r="D36" s="819"/>
      <c r="E36" s="819"/>
      <c r="F36" s="820"/>
      <c r="G36" s="366"/>
      <c r="H36" s="367">
        <v>1994</v>
      </c>
      <c r="I36" s="367">
        <v>2022</v>
      </c>
      <c r="J36" s="367">
        <v>2079</v>
      </c>
      <c r="K36" s="367">
        <v>2139</v>
      </c>
      <c r="L36" s="367"/>
      <c r="M36" s="357"/>
    </row>
    <row r="37" spans="1:13" x14ac:dyDescent="0.25">
      <c r="A37" s="355" t="s">
        <v>117</v>
      </c>
      <c r="B37" s="356"/>
      <c r="C37" s="356"/>
      <c r="D37" s="356"/>
      <c r="E37" s="356"/>
      <c r="F37" s="356"/>
      <c r="G37" s="368"/>
      <c r="H37" s="369"/>
      <c r="I37" s="369"/>
      <c r="J37" s="369"/>
      <c r="K37" s="369"/>
      <c r="L37" s="370"/>
      <c r="M37" s="357"/>
    </row>
    <row r="38" spans="1:13" x14ac:dyDescent="0.25">
      <c r="A38" s="853" t="s">
        <v>308</v>
      </c>
      <c r="B38" s="853"/>
      <c r="C38" s="853"/>
      <c r="D38" s="853"/>
      <c r="E38" s="853"/>
      <c r="F38" s="853"/>
      <c r="G38" s="371">
        <v>1</v>
      </c>
      <c r="H38" s="372">
        <v>57.017994858611829</v>
      </c>
      <c r="I38" s="372">
        <v>51.864919354838712</v>
      </c>
      <c r="J38" s="372">
        <v>59.224730127576052</v>
      </c>
      <c r="K38" s="372">
        <v>59.456884230585992</v>
      </c>
      <c r="L38" s="372"/>
      <c r="M38" s="357"/>
    </row>
    <row r="39" spans="1:13" x14ac:dyDescent="0.25">
      <c r="A39" s="853" t="s">
        <v>309</v>
      </c>
      <c r="B39" s="853"/>
      <c r="C39" s="853"/>
      <c r="D39" s="853"/>
      <c r="E39" s="853"/>
      <c r="F39" s="853"/>
      <c r="G39" s="371">
        <v>2</v>
      </c>
      <c r="H39" s="372">
        <v>42.724935732647815</v>
      </c>
      <c r="I39" s="372">
        <v>47.782258064516128</v>
      </c>
      <c r="J39" s="372">
        <v>40.578999018645732</v>
      </c>
      <c r="K39" s="372">
        <v>40.352548832777515</v>
      </c>
      <c r="L39" s="372"/>
      <c r="M39" s="357"/>
    </row>
    <row r="40" spans="1:13" x14ac:dyDescent="0.25">
      <c r="A40" s="853" t="s">
        <v>310</v>
      </c>
      <c r="B40" s="853"/>
      <c r="C40" s="853"/>
      <c r="D40" s="853"/>
      <c r="E40" s="853"/>
      <c r="F40" s="853"/>
      <c r="G40" s="371">
        <v>3</v>
      </c>
      <c r="H40" s="372">
        <v>0.25706940874035988</v>
      </c>
      <c r="I40" s="372">
        <v>0.35282258064516131</v>
      </c>
      <c r="J40" s="372">
        <v>0.19627085377821393</v>
      </c>
      <c r="K40" s="372">
        <v>0.19056693663649357</v>
      </c>
      <c r="L40" s="372"/>
      <c r="M40" s="357"/>
    </row>
    <row r="41" spans="1:13" x14ac:dyDescent="0.25">
      <c r="A41" s="355" t="s">
        <v>88</v>
      </c>
      <c r="B41" s="356"/>
      <c r="C41" s="356"/>
      <c r="D41" s="356"/>
      <c r="E41" s="356"/>
      <c r="F41" s="356"/>
      <c r="G41" s="368"/>
      <c r="H41" s="369"/>
      <c r="I41" s="369"/>
      <c r="J41" s="369"/>
      <c r="K41" s="369"/>
      <c r="L41" s="370"/>
      <c r="M41" s="357"/>
    </row>
    <row r="42" spans="1:13" x14ac:dyDescent="0.25">
      <c r="A42" s="853" t="s">
        <v>308</v>
      </c>
      <c r="B42" s="853"/>
      <c r="C42" s="853"/>
      <c r="D42" s="853"/>
      <c r="E42" s="853"/>
      <c r="F42" s="853"/>
      <c r="G42" s="371">
        <v>1</v>
      </c>
      <c r="H42" s="372">
        <v>2.982005141388175</v>
      </c>
      <c r="I42" s="372">
        <v>2.1169354838709675</v>
      </c>
      <c r="J42" s="372">
        <v>1.9627085377821394</v>
      </c>
      <c r="K42" s="372">
        <v>2.5250119104335398</v>
      </c>
      <c r="L42" s="372"/>
      <c r="M42" s="357"/>
    </row>
    <row r="43" spans="1:13" x14ac:dyDescent="0.25">
      <c r="A43" s="853" t="s">
        <v>309</v>
      </c>
      <c r="B43" s="853"/>
      <c r="C43" s="853"/>
      <c r="D43" s="853"/>
      <c r="E43" s="853"/>
      <c r="F43" s="853"/>
      <c r="G43" s="371">
        <v>2</v>
      </c>
      <c r="H43" s="372">
        <v>3.9074550128534704</v>
      </c>
      <c r="I43" s="372">
        <v>4.38508064516129</v>
      </c>
      <c r="J43" s="372">
        <v>4.1216879293424924</v>
      </c>
      <c r="K43" s="372">
        <v>3.7636969985707478</v>
      </c>
      <c r="L43" s="372"/>
      <c r="M43" s="357"/>
    </row>
    <row r="44" spans="1:13" x14ac:dyDescent="0.25">
      <c r="A44" s="853" t="s">
        <v>310</v>
      </c>
      <c r="B44" s="853"/>
      <c r="C44" s="853"/>
      <c r="D44" s="853"/>
      <c r="E44" s="853"/>
      <c r="F44" s="853"/>
      <c r="G44" s="371">
        <v>3</v>
      </c>
      <c r="H44" s="372">
        <v>0</v>
      </c>
      <c r="I44" s="372">
        <v>0</v>
      </c>
      <c r="J44" s="372">
        <v>4.9067713444553483E-2</v>
      </c>
      <c r="K44" s="372">
        <v>0</v>
      </c>
      <c r="L44" s="372"/>
      <c r="M44" s="357"/>
    </row>
    <row r="45" spans="1:13" x14ac:dyDescent="0.25">
      <c r="A45" s="355" t="s">
        <v>83</v>
      </c>
      <c r="B45" s="356"/>
      <c r="C45" s="356"/>
      <c r="D45" s="356"/>
      <c r="E45" s="356"/>
      <c r="F45" s="356"/>
      <c r="G45" s="368"/>
      <c r="H45" s="369"/>
      <c r="I45" s="369"/>
      <c r="J45" s="369"/>
      <c r="K45" s="369"/>
      <c r="L45" s="370"/>
      <c r="M45" s="357"/>
    </row>
    <row r="46" spans="1:13" x14ac:dyDescent="0.25">
      <c r="A46" s="853" t="s">
        <v>308</v>
      </c>
      <c r="B46" s="853"/>
      <c r="C46" s="853"/>
      <c r="D46" s="853"/>
      <c r="E46" s="853"/>
      <c r="F46" s="853"/>
      <c r="G46" s="371">
        <v>1</v>
      </c>
      <c r="H46" s="372">
        <v>4.0102827763496141</v>
      </c>
      <c r="I46" s="372">
        <v>3.6794354838709675</v>
      </c>
      <c r="J46" s="372">
        <v>4.023552502453386</v>
      </c>
      <c r="K46" s="372">
        <v>3.9066222010481182</v>
      </c>
      <c r="L46" s="372"/>
      <c r="M46" s="357"/>
    </row>
    <row r="47" spans="1:13" x14ac:dyDescent="0.25">
      <c r="A47" s="853" t="s">
        <v>309</v>
      </c>
      <c r="B47" s="853"/>
      <c r="C47" s="853"/>
      <c r="D47" s="853"/>
      <c r="E47" s="853"/>
      <c r="F47" s="853"/>
      <c r="G47" s="371">
        <v>2</v>
      </c>
      <c r="H47" s="372">
        <v>2.0565552699228791</v>
      </c>
      <c r="I47" s="372">
        <v>2.2681451612903225</v>
      </c>
      <c r="J47" s="372">
        <v>1.8645731108930323</v>
      </c>
      <c r="K47" s="372">
        <v>1.9056693663649358</v>
      </c>
      <c r="L47" s="372"/>
      <c r="M47" s="357"/>
    </row>
    <row r="48" spans="1:13" x14ac:dyDescent="0.25">
      <c r="A48" s="853" t="s">
        <v>310</v>
      </c>
      <c r="B48" s="853"/>
      <c r="C48" s="853"/>
      <c r="D48" s="853"/>
      <c r="E48" s="853"/>
      <c r="F48" s="853"/>
      <c r="G48" s="371">
        <v>3</v>
      </c>
      <c r="H48" s="372">
        <v>0</v>
      </c>
      <c r="I48" s="372">
        <v>5.040322580645161E-2</v>
      </c>
      <c r="J48" s="372">
        <v>0</v>
      </c>
      <c r="K48" s="372">
        <v>0</v>
      </c>
      <c r="L48" s="372"/>
      <c r="M48" s="357"/>
    </row>
    <row r="49" spans="1:13" x14ac:dyDescent="0.25">
      <c r="A49" s="355" t="s">
        <v>89</v>
      </c>
      <c r="B49" s="356"/>
      <c r="C49" s="356"/>
      <c r="D49" s="356"/>
      <c r="E49" s="356"/>
      <c r="F49" s="356"/>
      <c r="G49" s="368"/>
      <c r="H49" s="369"/>
      <c r="I49" s="369"/>
      <c r="J49" s="369"/>
      <c r="K49" s="369"/>
      <c r="L49" s="370"/>
      <c r="M49" s="357"/>
    </row>
    <row r="50" spans="1:13" x14ac:dyDescent="0.25">
      <c r="A50" s="853" t="s">
        <v>308</v>
      </c>
      <c r="B50" s="853"/>
      <c r="C50" s="853"/>
      <c r="D50" s="853"/>
      <c r="E50" s="853"/>
      <c r="F50" s="853"/>
      <c r="G50" s="371">
        <v>1</v>
      </c>
      <c r="H50" s="372">
        <v>15.012853470437017</v>
      </c>
      <c r="I50" s="372">
        <v>12.449596774193548</v>
      </c>
      <c r="J50" s="372">
        <v>15.750736015701669</v>
      </c>
      <c r="K50" s="372">
        <v>15.578847070033349</v>
      </c>
      <c r="L50" s="372"/>
      <c r="M50" s="357"/>
    </row>
    <row r="51" spans="1:13" x14ac:dyDescent="0.25">
      <c r="A51" s="853" t="s">
        <v>309</v>
      </c>
      <c r="B51" s="853"/>
      <c r="C51" s="853"/>
      <c r="D51" s="853"/>
      <c r="E51" s="853"/>
      <c r="F51" s="853"/>
      <c r="G51" s="371">
        <v>2</v>
      </c>
      <c r="H51" s="372">
        <v>12.493573264781491</v>
      </c>
      <c r="I51" s="372">
        <v>14.566532258064516</v>
      </c>
      <c r="J51" s="372">
        <v>11.236506378802748</v>
      </c>
      <c r="K51" s="372">
        <v>10.909957122439257</v>
      </c>
      <c r="L51" s="372"/>
      <c r="M51" s="357"/>
    </row>
    <row r="52" spans="1:13" x14ac:dyDescent="0.25">
      <c r="A52" s="853" t="s">
        <v>310</v>
      </c>
      <c r="B52" s="853"/>
      <c r="C52" s="853"/>
      <c r="D52" s="853"/>
      <c r="E52" s="853"/>
      <c r="F52" s="853"/>
      <c r="G52" s="371">
        <v>3</v>
      </c>
      <c r="H52" s="372">
        <v>0.15424164524421594</v>
      </c>
      <c r="I52" s="372">
        <v>0.10080645161290322</v>
      </c>
      <c r="J52" s="372">
        <v>9.8135426889106966E-2</v>
      </c>
      <c r="K52" s="372">
        <v>0.14292520247737017</v>
      </c>
      <c r="L52" s="372"/>
      <c r="M52" s="357"/>
    </row>
    <row r="53" spans="1:13" x14ac:dyDescent="0.25">
      <c r="A53" s="355" t="s">
        <v>116</v>
      </c>
      <c r="B53" s="356"/>
      <c r="C53" s="356"/>
      <c r="D53" s="356"/>
      <c r="E53" s="356"/>
      <c r="F53" s="356"/>
      <c r="G53" s="368"/>
      <c r="H53" s="369"/>
      <c r="I53" s="369"/>
      <c r="J53" s="369"/>
      <c r="K53" s="369"/>
      <c r="L53" s="370"/>
      <c r="M53" s="357"/>
    </row>
    <row r="54" spans="1:13" x14ac:dyDescent="0.25">
      <c r="A54" s="853" t="s">
        <v>308</v>
      </c>
      <c r="B54" s="853"/>
      <c r="C54" s="853"/>
      <c r="D54" s="853"/>
      <c r="E54" s="853"/>
      <c r="F54" s="853"/>
      <c r="G54" s="371">
        <v>1</v>
      </c>
      <c r="H54" s="372">
        <v>1.5938303341902313</v>
      </c>
      <c r="I54" s="372">
        <v>2.1169354838709675</v>
      </c>
      <c r="J54" s="372">
        <v>1.1285574092247301</v>
      </c>
      <c r="K54" s="372">
        <v>1.1910433539780847</v>
      </c>
      <c r="L54" s="372"/>
      <c r="M54" s="357"/>
    </row>
    <row r="55" spans="1:13" x14ac:dyDescent="0.25">
      <c r="A55" s="853" t="s">
        <v>309</v>
      </c>
      <c r="B55" s="853"/>
      <c r="C55" s="853"/>
      <c r="D55" s="853"/>
      <c r="E55" s="853"/>
      <c r="F55" s="853"/>
      <c r="G55" s="371">
        <v>2</v>
      </c>
      <c r="H55" s="372">
        <v>2.5706940874035991</v>
      </c>
      <c r="I55" s="372">
        <v>2.066532258064516</v>
      </c>
      <c r="J55" s="372">
        <v>2.9440628066732089</v>
      </c>
      <c r="K55" s="372">
        <v>2.8585040495474034</v>
      </c>
      <c r="L55" s="372"/>
      <c r="M55" s="357"/>
    </row>
    <row r="56" spans="1:13" x14ac:dyDescent="0.25">
      <c r="A56" s="853" t="s">
        <v>310</v>
      </c>
      <c r="B56" s="853"/>
      <c r="C56" s="853"/>
      <c r="D56" s="853"/>
      <c r="E56" s="853"/>
      <c r="F56" s="853"/>
      <c r="G56" s="371">
        <v>3</v>
      </c>
      <c r="H56" s="372">
        <v>0</v>
      </c>
      <c r="I56" s="372">
        <v>0</v>
      </c>
      <c r="J56" s="372">
        <v>0</v>
      </c>
      <c r="K56" s="372">
        <v>0</v>
      </c>
      <c r="L56" s="372"/>
      <c r="M56" s="357"/>
    </row>
    <row r="57" spans="1:13" x14ac:dyDescent="0.25">
      <c r="A57" s="355" t="s">
        <v>82</v>
      </c>
      <c r="B57" s="356"/>
      <c r="C57" s="356"/>
      <c r="D57" s="356"/>
      <c r="E57" s="356"/>
      <c r="F57" s="356"/>
      <c r="G57" s="368"/>
      <c r="H57" s="369"/>
      <c r="I57" s="369"/>
      <c r="J57" s="369"/>
      <c r="K57" s="369"/>
      <c r="L57" s="370"/>
      <c r="M57" s="357"/>
    </row>
    <row r="58" spans="1:13" x14ac:dyDescent="0.25">
      <c r="A58" s="853" t="s">
        <v>308</v>
      </c>
      <c r="B58" s="853"/>
      <c r="C58" s="853"/>
      <c r="D58" s="853"/>
      <c r="E58" s="853"/>
      <c r="F58" s="853"/>
      <c r="G58" s="371">
        <v>1</v>
      </c>
      <c r="H58" s="372">
        <v>7.6092544987146526</v>
      </c>
      <c r="I58" s="372">
        <v>6.149193548387097</v>
      </c>
      <c r="J58" s="372">
        <v>8.3415112855740929</v>
      </c>
      <c r="K58" s="372">
        <v>8.3373034778465929</v>
      </c>
      <c r="L58" s="372"/>
      <c r="M58" s="357"/>
    </row>
    <row r="59" spans="1:13" x14ac:dyDescent="0.25">
      <c r="A59" s="853" t="s">
        <v>309</v>
      </c>
      <c r="B59" s="853"/>
      <c r="C59" s="853"/>
      <c r="D59" s="853"/>
      <c r="E59" s="853"/>
      <c r="F59" s="853"/>
      <c r="G59" s="371">
        <v>2</v>
      </c>
      <c r="H59" s="372">
        <v>5.9640102827763499</v>
      </c>
      <c r="I59" s="372">
        <v>7.258064516129032</v>
      </c>
      <c r="J59" s="372">
        <v>4.8577036310107946</v>
      </c>
      <c r="K59" s="372">
        <v>4.7641734159123388</v>
      </c>
      <c r="L59" s="372"/>
      <c r="M59" s="357"/>
    </row>
    <row r="60" spans="1:13" x14ac:dyDescent="0.25">
      <c r="A60" s="853" t="s">
        <v>310</v>
      </c>
      <c r="B60" s="853"/>
      <c r="C60" s="853"/>
      <c r="D60" s="853"/>
      <c r="E60" s="853"/>
      <c r="F60" s="853"/>
      <c r="G60" s="371">
        <v>3</v>
      </c>
      <c r="H60" s="372">
        <v>0</v>
      </c>
      <c r="I60" s="372">
        <v>0.10080645161290322</v>
      </c>
      <c r="J60" s="372">
        <v>4.9067713444553483E-2</v>
      </c>
      <c r="K60" s="372">
        <v>0</v>
      </c>
      <c r="L60" s="372"/>
      <c r="M60" s="357"/>
    </row>
    <row r="61" spans="1:13" x14ac:dyDescent="0.25">
      <c r="A61" s="355" t="s">
        <v>155</v>
      </c>
      <c r="B61" s="356"/>
      <c r="C61" s="356"/>
      <c r="D61" s="356"/>
      <c r="E61" s="356"/>
      <c r="F61" s="356"/>
      <c r="G61" s="368"/>
      <c r="H61" s="369"/>
      <c r="I61" s="369"/>
      <c r="J61" s="369"/>
      <c r="K61" s="369"/>
      <c r="L61" s="370"/>
      <c r="M61" s="357"/>
    </row>
    <row r="62" spans="1:13" x14ac:dyDescent="0.25">
      <c r="A62" s="853" t="s">
        <v>308</v>
      </c>
      <c r="B62" s="853"/>
      <c r="C62" s="853"/>
      <c r="D62" s="853"/>
      <c r="E62" s="853"/>
      <c r="F62" s="853"/>
      <c r="G62" s="371">
        <v>1</v>
      </c>
      <c r="H62" s="372">
        <v>14.447300771208226</v>
      </c>
      <c r="I62" s="372">
        <v>14.0625</v>
      </c>
      <c r="J62" s="372">
        <v>15.897939156035328</v>
      </c>
      <c r="K62" s="372">
        <v>16.055264411624584</v>
      </c>
      <c r="L62" s="372"/>
      <c r="M62" s="357"/>
    </row>
    <row r="63" spans="1:13" x14ac:dyDescent="0.25">
      <c r="A63" s="853" t="s">
        <v>309</v>
      </c>
      <c r="B63" s="853"/>
      <c r="C63" s="853"/>
      <c r="D63" s="853"/>
      <c r="E63" s="853"/>
      <c r="F63" s="853"/>
      <c r="G63" s="371">
        <v>2</v>
      </c>
      <c r="H63" s="372">
        <v>5.8611825192802058</v>
      </c>
      <c r="I63" s="372">
        <v>7.157258064516129</v>
      </c>
      <c r="J63" s="372">
        <v>6.1825318940137386</v>
      </c>
      <c r="K63" s="372">
        <v>6.4792758456407817</v>
      </c>
      <c r="L63" s="372"/>
      <c r="M63" s="357"/>
    </row>
    <row r="64" spans="1:13" x14ac:dyDescent="0.25">
      <c r="A64" s="853" t="s">
        <v>310</v>
      </c>
      <c r="B64" s="853"/>
      <c r="C64" s="853"/>
      <c r="D64" s="853"/>
      <c r="E64" s="853"/>
      <c r="F64" s="853"/>
      <c r="G64" s="371">
        <v>3</v>
      </c>
      <c r="H64" s="372">
        <v>0</v>
      </c>
      <c r="I64" s="372">
        <v>5.040322580645161E-2</v>
      </c>
      <c r="J64" s="372">
        <v>0</v>
      </c>
      <c r="K64" s="372">
        <v>0</v>
      </c>
      <c r="L64" s="372"/>
      <c r="M64" s="357"/>
    </row>
    <row r="65" spans="1:13" x14ac:dyDescent="0.25">
      <c r="A65" s="355" t="s">
        <v>112</v>
      </c>
      <c r="B65" s="356"/>
      <c r="C65" s="356"/>
      <c r="D65" s="356"/>
      <c r="E65" s="356"/>
      <c r="F65" s="356"/>
      <c r="G65" s="368"/>
      <c r="H65" s="369"/>
      <c r="I65" s="369"/>
      <c r="J65" s="369"/>
      <c r="K65" s="369"/>
      <c r="L65" s="370"/>
      <c r="M65" s="357"/>
    </row>
    <row r="66" spans="1:13" x14ac:dyDescent="0.25">
      <c r="A66" s="853" t="s">
        <v>308</v>
      </c>
      <c r="B66" s="853"/>
      <c r="C66" s="853"/>
      <c r="D66" s="853"/>
      <c r="E66" s="853"/>
      <c r="F66" s="853"/>
      <c r="G66" s="371">
        <v>1</v>
      </c>
      <c r="H66" s="372">
        <v>1.3881748071979434</v>
      </c>
      <c r="I66" s="372">
        <v>1.4112903225806452</v>
      </c>
      <c r="J66" s="372">
        <v>1.4720314033366044</v>
      </c>
      <c r="K66" s="372">
        <v>1.6198189614101954</v>
      </c>
      <c r="L66" s="372"/>
      <c r="M66" s="357"/>
    </row>
    <row r="67" spans="1:13" x14ac:dyDescent="0.25">
      <c r="A67" s="853" t="s">
        <v>309</v>
      </c>
      <c r="B67" s="853"/>
      <c r="C67" s="853"/>
      <c r="D67" s="853"/>
      <c r="E67" s="853"/>
      <c r="F67" s="853"/>
      <c r="G67" s="371">
        <v>2</v>
      </c>
      <c r="H67" s="372">
        <v>0.92544987146529567</v>
      </c>
      <c r="I67" s="372">
        <v>1.0080645161290323</v>
      </c>
      <c r="J67" s="372">
        <v>0.88321884200196266</v>
      </c>
      <c r="K67" s="372">
        <v>0.85755121486422103</v>
      </c>
      <c r="L67" s="372"/>
      <c r="M67" s="357"/>
    </row>
    <row r="68" spans="1:13" x14ac:dyDescent="0.25">
      <c r="A68" s="853" t="s">
        <v>310</v>
      </c>
      <c r="B68" s="853"/>
      <c r="C68" s="853"/>
      <c r="D68" s="853"/>
      <c r="E68" s="853"/>
      <c r="F68" s="853"/>
      <c r="G68" s="371">
        <v>3</v>
      </c>
      <c r="H68" s="372">
        <v>5.1413881748071981E-2</v>
      </c>
      <c r="I68" s="372">
        <v>0</v>
      </c>
      <c r="J68" s="372">
        <v>0</v>
      </c>
      <c r="K68" s="372">
        <v>0</v>
      </c>
      <c r="L68" s="372"/>
      <c r="M68" s="357"/>
    </row>
    <row r="69" spans="1:13" x14ac:dyDescent="0.25">
      <c r="A69" s="355" t="s">
        <v>113</v>
      </c>
      <c r="B69" s="356"/>
      <c r="C69" s="356"/>
      <c r="D69" s="356"/>
      <c r="E69" s="356"/>
      <c r="F69" s="356"/>
      <c r="G69" s="368"/>
      <c r="H69" s="369"/>
      <c r="I69" s="369"/>
      <c r="J69" s="369"/>
      <c r="K69" s="369"/>
      <c r="L69" s="370"/>
      <c r="M69" s="357"/>
    </row>
    <row r="70" spans="1:13" x14ac:dyDescent="0.25">
      <c r="A70" s="853" t="s">
        <v>308</v>
      </c>
      <c r="B70" s="853"/>
      <c r="C70" s="853"/>
      <c r="D70" s="853"/>
      <c r="E70" s="853"/>
      <c r="F70" s="853"/>
      <c r="G70" s="371">
        <v>1</v>
      </c>
      <c r="H70" s="372">
        <v>5.1413881748071981</v>
      </c>
      <c r="I70" s="372">
        <v>5.342741935483871</v>
      </c>
      <c r="J70" s="372">
        <v>5.6427870461236509</v>
      </c>
      <c r="K70" s="372">
        <v>5.431157694140067</v>
      </c>
      <c r="L70" s="372"/>
      <c r="M70" s="357"/>
    </row>
    <row r="71" spans="1:13" x14ac:dyDescent="0.25">
      <c r="A71" s="853" t="s">
        <v>309</v>
      </c>
      <c r="B71" s="853"/>
      <c r="C71" s="853"/>
      <c r="D71" s="853"/>
      <c r="E71" s="853"/>
      <c r="F71" s="853"/>
      <c r="G71" s="371">
        <v>2</v>
      </c>
      <c r="H71" s="372">
        <v>3.4961439588688945</v>
      </c>
      <c r="I71" s="372">
        <v>3.528225806451613</v>
      </c>
      <c r="J71" s="372">
        <v>3.4838076545632974</v>
      </c>
      <c r="K71" s="372">
        <v>3.5254883277751312</v>
      </c>
      <c r="L71" s="372"/>
      <c r="M71" s="357"/>
    </row>
    <row r="72" spans="1:13" x14ac:dyDescent="0.25">
      <c r="A72" s="853" t="s">
        <v>310</v>
      </c>
      <c r="B72" s="853"/>
      <c r="C72" s="853"/>
      <c r="D72" s="853"/>
      <c r="E72" s="853"/>
      <c r="F72" s="853"/>
      <c r="G72" s="371">
        <v>3</v>
      </c>
      <c r="H72" s="372">
        <v>0</v>
      </c>
      <c r="I72" s="372">
        <v>5.040322580645161E-2</v>
      </c>
      <c r="J72" s="372">
        <v>0</v>
      </c>
      <c r="K72" s="372">
        <v>0</v>
      </c>
      <c r="L72" s="372"/>
      <c r="M72" s="357"/>
    </row>
    <row r="73" spans="1:13" x14ac:dyDescent="0.25">
      <c r="A73" s="355" t="s">
        <v>114</v>
      </c>
      <c r="B73" s="356"/>
      <c r="C73" s="356"/>
      <c r="D73" s="356"/>
      <c r="E73" s="356"/>
      <c r="F73" s="356"/>
      <c r="G73" s="368"/>
      <c r="H73" s="369"/>
      <c r="I73" s="369"/>
      <c r="J73" s="369"/>
      <c r="K73" s="369"/>
      <c r="L73" s="370"/>
      <c r="M73" s="357"/>
    </row>
    <row r="74" spans="1:13" x14ac:dyDescent="0.25">
      <c r="A74" s="853" t="s">
        <v>308</v>
      </c>
      <c r="B74" s="853"/>
      <c r="C74" s="853"/>
      <c r="D74" s="853"/>
      <c r="E74" s="853"/>
      <c r="F74" s="853"/>
      <c r="G74" s="371">
        <v>1</v>
      </c>
      <c r="H74" s="372">
        <v>4.4730077120822624</v>
      </c>
      <c r="I74" s="372">
        <v>4.133064516129032</v>
      </c>
      <c r="J74" s="372">
        <v>4.4651619234543674</v>
      </c>
      <c r="K74" s="372">
        <v>4.3353978084802289</v>
      </c>
      <c r="L74" s="372"/>
      <c r="M74" s="357"/>
    </row>
    <row r="75" spans="1:13" x14ac:dyDescent="0.25">
      <c r="A75" s="853" t="s">
        <v>309</v>
      </c>
      <c r="B75" s="853"/>
      <c r="C75" s="853"/>
      <c r="D75" s="853"/>
      <c r="E75" s="853"/>
      <c r="F75" s="853"/>
      <c r="G75" s="371">
        <v>2</v>
      </c>
      <c r="H75" s="372">
        <v>4.5758354755784065</v>
      </c>
      <c r="I75" s="372">
        <v>4.6875</v>
      </c>
      <c r="J75" s="372">
        <v>4.3179587831207069</v>
      </c>
      <c r="K75" s="372">
        <v>4.6212482134349688</v>
      </c>
      <c r="L75" s="372"/>
      <c r="M75" s="357"/>
    </row>
    <row r="76" spans="1:13" x14ac:dyDescent="0.25">
      <c r="A76" s="853" t="s">
        <v>310</v>
      </c>
      <c r="B76" s="853"/>
      <c r="C76" s="853"/>
      <c r="D76" s="853"/>
      <c r="E76" s="853"/>
      <c r="F76" s="853"/>
      <c r="G76" s="371">
        <v>3</v>
      </c>
      <c r="H76" s="372">
        <v>5.1413881748071981E-2</v>
      </c>
      <c r="I76" s="372">
        <v>0</v>
      </c>
      <c r="J76" s="372">
        <v>0</v>
      </c>
      <c r="K76" s="372">
        <v>4.7641734159123393E-2</v>
      </c>
      <c r="L76" s="372"/>
      <c r="M76" s="357"/>
    </row>
    <row r="77" spans="1:13" x14ac:dyDescent="0.25">
      <c r="A77" s="355" t="s">
        <v>115</v>
      </c>
      <c r="B77" s="356"/>
      <c r="C77" s="356"/>
      <c r="D77" s="356"/>
      <c r="E77" s="356"/>
      <c r="F77" s="356"/>
      <c r="G77" s="368"/>
      <c r="H77" s="369"/>
      <c r="I77" s="369"/>
      <c r="J77" s="369"/>
      <c r="K77" s="369"/>
      <c r="L77" s="370"/>
      <c r="M77" s="357"/>
    </row>
    <row r="78" spans="1:13" x14ac:dyDescent="0.25">
      <c r="A78" s="853" t="s">
        <v>308</v>
      </c>
      <c r="B78" s="853"/>
      <c r="C78" s="853"/>
      <c r="D78" s="853"/>
      <c r="E78" s="853"/>
      <c r="F78" s="853"/>
      <c r="G78" s="371">
        <v>1</v>
      </c>
      <c r="H78" s="372">
        <v>0.10282776349614396</v>
      </c>
      <c r="I78" s="372">
        <v>0.10080645161290322</v>
      </c>
      <c r="J78" s="372">
        <v>0.19627085377821393</v>
      </c>
      <c r="K78" s="372">
        <v>0.19056693663649357</v>
      </c>
      <c r="L78" s="372"/>
      <c r="M78" s="357"/>
    </row>
    <row r="79" spans="1:13" x14ac:dyDescent="0.25">
      <c r="A79" s="853" t="s">
        <v>309</v>
      </c>
      <c r="B79" s="853"/>
      <c r="C79" s="853"/>
      <c r="D79" s="853"/>
      <c r="E79" s="853"/>
      <c r="F79" s="853"/>
      <c r="G79" s="371">
        <v>2</v>
      </c>
      <c r="H79" s="372">
        <v>0.41131105398457585</v>
      </c>
      <c r="I79" s="372">
        <v>0.40322580645161288</v>
      </c>
      <c r="J79" s="372">
        <v>0.29440628066732089</v>
      </c>
      <c r="K79" s="372">
        <v>0.28585040495474034</v>
      </c>
      <c r="L79" s="372"/>
      <c r="M79" s="357"/>
    </row>
    <row r="80" spans="1:13" x14ac:dyDescent="0.25">
      <c r="A80" s="853" t="s">
        <v>310</v>
      </c>
      <c r="B80" s="853"/>
      <c r="C80" s="853"/>
      <c r="D80" s="853"/>
      <c r="E80" s="853"/>
      <c r="F80" s="853"/>
      <c r="G80" s="371">
        <v>3</v>
      </c>
      <c r="H80" s="372">
        <v>0</v>
      </c>
      <c r="I80" s="372">
        <v>0</v>
      </c>
      <c r="J80" s="372">
        <v>0</v>
      </c>
      <c r="K80" s="372">
        <v>0</v>
      </c>
      <c r="L80" s="372"/>
      <c r="M80" s="357"/>
    </row>
    <row r="81" spans="1:13" x14ac:dyDescent="0.25">
      <c r="A81" s="355" t="s">
        <v>110</v>
      </c>
      <c r="B81" s="356"/>
      <c r="C81" s="356"/>
      <c r="D81" s="356"/>
      <c r="E81" s="356"/>
      <c r="F81" s="356"/>
      <c r="G81" s="368"/>
      <c r="H81" s="369"/>
      <c r="I81" s="369"/>
      <c r="J81" s="369"/>
      <c r="K81" s="369"/>
      <c r="L81" s="370"/>
      <c r="M81" s="357"/>
    </row>
    <row r="82" spans="1:13" x14ac:dyDescent="0.25">
      <c r="A82" s="853" t="s">
        <v>308</v>
      </c>
      <c r="B82" s="853"/>
      <c r="C82" s="853"/>
      <c r="D82" s="853"/>
      <c r="E82" s="853"/>
      <c r="F82" s="853"/>
      <c r="G82" s="371">
        <v>1</v>
      </c>
      <c r="H82" s="372">
        <v>0.25706940874035988</v>
      </c>
      <c r="I82" s="372">
        <v>0.30241935483870969</v>
      </c>
      <c r="J82" s="372">
        <v>0.3434739941118744</v>
      </c>
      <c r="K82" s="372">
        <v>0.28585040495474034</v>
      </c>
      <c r="L82" s="372"/>
      <c r="M82" s="357"/>
    </row>
    <row r="83" spans="1:13" x14ac:dyDescent="0.25">
      <c r="A83" s="853" t="s">
        <v>309</v>
      </c>
      <c r="B83" s="853"/>
      <c r="C83" s="853"/>
      <c r="D83" s="853"/>
      <c r="E83" s="853"/>
      <c r="F83" s="853"/>
      <c r="G83" s="371">
        <v>2</v>
      </c>
      <c r="H83" s="372">
        <v>0.46272493573264784</v>
      </c>
      <c r="I83" s="372">
        <v>0.4536290322580645</v>
      </c>
      <c r="J83" s="372">
        <v>0.39254170755642787</v>
      </c>
      <c r="K83" s="372">
        <v>0.38113387327298714</v>
      </c>
      <c r="L83" s="372"/>
      <c r="M83" s="357"/>
    </row>
    <row r="84" spans="1:13" x14ac:dyDescent="0.25">
      <c r="A84" s="853" t="s">
        <v>310</v>
      </c>
      <c r="B84" s="853"/>
      <c r="C84" s="853"/>
      <c r="D84" s="853"/>
      <c r="E84" s="853"/>
      <c r="F84" s="853"/>
      <c r="G84" s="371">
        <v>3</v>
      </c>
      <c r="H84" s="372">
        <v>0</v>
      </c>
      <c r="I84" s="372">
        <v>0</v>
      </c>
      <c r="J84" s="372">
        <v>0</v>
      </c>
      <c r="K84" s="372">
        <v>0</v>
      </c>
      <c r="L84" s="372"/>
      <c r="M84" s="357"/>
    </row>
    <row r="85" spans="1:13" x14ac:dyDescent="0.25">
      <c r="A85" s="352"/>
      <c r="B85" s="353"/>
      <c r="C85" s="353"/>
      <c r="D85" s="353"/>
      <c r="E85" s="353"/>
      <c r="F85" s="354"/>
      <c r="G85" s="373"/>
      <c r="H85" s="374"/>
      <c r="I85" s="374"/>
      <c r="J85" s="374"/>
      <c r="K85" s="374"/>
      <c r="L85" s="374"/>
      <c r="M85" s="357"/>
    </row>
    <row r="86" spans="1:13" ht="13.8" x14ac:dyDescent="0.3">
      <c r="A86" s="832" t="s">
        <v>257</v>
      </c>
      <c r="B86" s="833"/>
      <c r="C86" s="833"/>
      <c r="D86" s="833"/>
      <c r="E86" s="833"/>
      <c r="F86" s="834"/>
      <c r="G86" s="375"/>
      <c r="H86" s="376"/>
      <c r="I86" s="376"/>
      <c r="J86" s="376"/>
      <c r="K86" s="376"/>
      <c r="L86" s="376"/>
      <c r="M86" s="357"/>
    </row>
    <row r="87" spans="1:13" x14ac:dyDescent="0.25">
      <c r="A87" s="835" t="s">
        <v>308</v>
      </c>
      <c r="B87" s="835"/>
      <c r="C87" s="835"/>
      <c r="D87" s="835"/>
      <c r="E87" s="835"/>
      <c r="F87" s="835"/>
      <c r="G87" s="377">
        <v>1</v>
      </c>
      <c r="H87" s="378">
        <v>57.017994858611829</v>
      </c>
      <c r="I87" s="378">
        <v>51.864919354838712</v>
      </c>
      <c r="J87" s="378">
        <v>59.224730127576052</v>
      </c>
      <c r="K87" s="378">
        <v>59.456884230585992</v>
      </c>
      <c r="L87" s="378"/>
      <c r="M87" s="357"/>
    </row>
    <row r="88" spans="1:13" x14ac:dyDescent="0.25">
      <c r="A88" s="835" t="s">
        <v>309</v>
      </c>
      <c r="B88" s="835"/>
      <c r="C88" s="835"/>
      <c r="D88" s="835"/>
      <c r="E88" s="835"/>
      <c r="F88" s="835"/>
      <c r="G88" s="377">
        <v>2</v>
      </c>
      <c r="H88" s="378">
        <v>42.724935732647815</v>
      </c>
      <c r="I88" s="378">
        <v>47.782258064516128</v>
      </c>
      <c r="J88" s="378">
        <v>40.578999018645732</v>
      </c>
      <c r="K88" s="378">
        <v>40.352548832777515</v>
      </c>
      <c r="L88" s="378"/>
      <c r="M88" s="357"/>
    </row>
    <row r="89" spans="1:13" x14ac:dyDescent="0.25">
      <c r="A89" s="835" t="s">
        <v>310</v>
      </c>
      <c r="B89" s="835"/>
      <c r="C89" s="835"/>
      <c r="D89" s="835"/>
      <c r="E89" s="835"/>
      <c r="F89" s="835"/>
      <c r="G89" s="377">
        <v>3</v>
      </c>
      <c r="H89" s="378">
        <v>0.25706940874035988</v>
      </c>
      <c r="I89" s="378">
        <v>0.35282258064516131</v>
      </c>
      <c r="J89" s="378">
        <v>0.19627085377821393</v>
      </c>
      <c r="K89" s="378">
        <v>0.19056693663649357</v>
      </c>
      <c r="L89" s="378"/>
      <c r="M89" s="357"/>
    </row>
    <row r="90" spans="1:13" ht="13.8" x14ac:dyDescent="0.3">
      <c r="A90" s="831" t="s">
        <v>258</v>
      </c>
      <c r="B90" s="831"/>
      <c r="C90" s="831"/>
      <c r="D90" s="831"/>
      <c r="E90" s="831"/>
      <c r="F90" s="831"/>
      <c r="G90" s="377"/>
      <c r="H90" s="379"/>
      <c r="I90" s="379"/>
      <c r="J90" s="379"/>
      <c r="K90" s="379"/>
      <c r="L90" s="379"/>
      <c r="M90" s="357"/>
    </row>
    <row r="91" spans="1:13" ht="13.8" x14ac:dyDescent="0.3">
      <c r="A91" s="831"/>
      <c r="B91" s="831"/>
      <c r="C91" s="831"/>
      <c r="D91" s="831"/>
      <c r="E91" s="831"/>
      <c r="F91" s="831"/>
      <c r="G91" s="377"/>
      <c r="H91" s="379">
        <v>100</v>
      </c>
      <c r="I91" s="379">
        <v>100</v>
      </c>
      <c r="J91" s="379">
        <v>100</v>
      </c>
      <c r="K91" s="379">
        <v>100</v>
      </c>
      <c r="L91" s="379"/>
      <c r="M91" s="357"/>
    </row>
  </sheetData>
  <mergeCells count="88">
    <mergeCell ref="A75:F75"/>
    <mergeCell ref="A82:F82"/>
    <mergeCell ref="A83:F83"/>
    <mergeCell ref="A84:F84"/>
    <mergeCell ref="A76:F76"/>
    <mergeCell ref="A78:F78"/>
    <mergeCell ref="A79:F79"/>
    <mergeCell ref="A80:F80"/>
    <mergeCell ref="A66:F66"/>
    <mergeCell ref="A67:F67"/>
    <mergeCell ref="A68:F68"/>
    <mergeCell ref="A70:F70"/>
    <mergeCell ref="A71:F71"/>
    <mergeCell ref="A72:F72"/>
    <mergeCell ref="A52:F52"/>
    <mergeCell ref="A54:F54"/>
    <mergeCell ref="A55:F55"/>
    <mergeCell ref="A56:F56"/>
    <mergeCell ref="A74:F74"/>
    <mergeCell ref="A59:F59"/>
    <mergeCell ref="A60:F60"/>
    <mergeCell ref="A62:F62"/>
    <mergeCell ref="A63:F63"/>
    <mergeCell ref="A64:F64"/>
    <mergeCell ref="A44:F44"/>
    <mergeCell ref="A46:F46"/>
    <mergeCell ref="A47:F47"/>
    <mergeCell ref="A48:F48"/>
    <mergeCell ref="A50:F50"/>
    <mergeCell ref="A51:F51"/>
    <mergeCell ref="A13:K13"/>
    <mergeCell ref="A14:K14"/>
    <mergeCell ref="A15:K15"/>
    <mergeCell ref="A16:K16"/>
    <mergeCell ref="A58:F58"/>
    <mergeCell ref="A38:F38"/>
    <mergeCell ref="A39:F39"/>
    <mergeCell ref="A40:F40"/>
    <mergeCell ref="A42:F42"/>
    <mergeCell ref="A43:F43"/>
    <mergeCell ref="K1:L1"/>
    <mergeCell ref="A6:F6"/>
    <mergeCell ref="G6:K6"/>
    <mergeCell ref="A7:K7"/>
    <mergeCell ref="A5:F5"/>
    <mergeCell ref="G5:K5"/>
    <mergeCell ref="A3:F3"/>
    <mergeCell ref="G3:K3"/>
    <mergeCell ref="G4:K4"/>
    <mergeCell ref="A4:F4"/>
    <mergeCell ref="A19:K19"/>
    <mergeCell ref="A20:K20"/>
    <mergeCell ref="A9:K9"/>
    <mergeCell ref="A21:K21"/>
    <mergeCell ref="A8:K8"/>
    <mergeCell ref="A10:K10"/>
    <mergeCell ref="A11:K11"/>
    <mergeCell ref="A18:K18"/>
    <mergeCell ref="A17:K17"/>
    <mergeCell ref="A12:K12"/>
    <mergeCell ref="A25:G25"/>
    <mergeCell ref="A24:G24"/>
    <mergeCell ref="H25:K25"/>
    <mergeCell ref="A26:G26"/>
    <mergeCell ref="H26:K26"/>
    <mergeCell ref="A22:K22"/>
    <mergeCell ref="A23:G23"/>
    <mergeCell ref="H23:K23"/>
    <mergeCell ref="H24:K24"/>
    <mergeCell ref="A27:G27"/>
    <mergeCell ref="A35:F35"/>
    <mergeCell ref="H27:K27"/>
    <mergeCell ref="H29:K29"/>
    <mergeCell ref="A91:F91"/>
    <mergeCell ref="A90:F90"/>
    <mergeCell ref="A86:F86"/>
    <mergeCell ref="A89:F89"/>
    <mergeCell ref="A87:F87"/>
    <mergeCell ref="A88:F88"/>
    <mergeCell ref="A36:F36"/>
    <mergeCell ref="H28:K28"/>
    <mergeCell ref="H30:K30"/>
    <mergeCell ref="A31:G31"/>
    <mergeCell ref="H31:K31"/>
    <mergeCell ref="C33:K33"/>
    <mergeCell ref="A30:G30"/>
    <mergeCell ref="A29:G29"/>
    <mergeCell ref="A28:G28"/>
  </mergeCells>
  <phoneticPr fontId="17"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activeCell="A7" sqref="A7:K7"/>
    </sheetView>
  </sheetViews>
  <sheetFormatPr defaultRowHeight="13.2" x14ac:dyDescent="0.25"/>
  <sheetData>
    <row r="1" spans="1:13" ht="15.6" x14ac:dyDescent="0.3">
      <c r="A1" s="413"/>
      <c r="B1" s="413"/>
      <c r="C1" s="413"/>
      <c r="D1" s="414"/>
      <c r="E1" s="413"/>
      <c r="F1" s="413"/>
      <c r="G1" s="413"/>
      <c r="H1" s="413"/>
      <c r="I1" s="413"/>
      <c r="J1" s="413"/>
      <c r="K1" s="865" t="s">
        <v>259</v>
      </c>
      <c r="L1" s="865"/>
      <c r="M1" s="416"/>
    </row>
    <row r="2" spans="1:13" ht="15.6" x14ac:dyDescent="0.3">
      <c r="A2" s="413"/>
      <c r="B2" s="413"/>
      <c r="C2" s="413"/>
      <c r="D2" s="414"/>
      <c r="E2" s="413"/>
      <c r="F2" s="413"/>
      <c r="G2" s="413"/>
      <c r="H2" s="413"/>
      <c r="I2" s="413"/>
      <c r="J2" s="413"/>
      <c r="K2" s="415"/>
      <c r="L2" s="415"/>
      <c r="M2" s="416"/>
    </row>
    <row r="3" spans="1:13" x14ac:dyDescent="0.25">
      <c r="A3" s="872" t="s">
        <v>250</v>
      </c>
      <c r="B3" s="873"/>
      <c r="C3" s="873"/>
      <c r="D3" s="873"/>
      <c r="E3" s="873"/>
      <c r="F3" s="874"/>
      <c r="G3" s="875" t="s">
        <v>319</v>
      </c>
      <c r="H3" s="876"/>
      <c r="I3" s="876"/>
      <c r="J3" s="876"/>
      <c r="K3" s="877"/>
      <c r="L3" s="413"/>
      <c r="M3" s="413"/>
    </row>
    <row r="4" spans="1:13" x14ac:dyDescent="0.25">
      <c r="A4" s="855" t="s">
        <v>202</v>
      </c>
      <c r="B4" s="856"/>
      <c r="C4" s="856"/>
      <c r="D4" s="856"/>
      <c r="E4" s="856"/>
      <c r="F4" s="857"/>
      <c r="G4" s="866">
        <v>2010</v>
      </c>
      <c r="H4" s="867"/>
      <c r="I4" s="867"/>
      <c r="J4" s="867"/>
      <c r="K4" s="868"/>
      <c r="L4" s="413"/>
      <c r="M4" s="413"/>
    </row>
    <row r="5" spans="1:13" x14ac:dyDescent="0.25">
      <c r="A5" s="855" t="s">
        <v>203</v>
      </c>
      <c r="B5" s="856"/>
      <c r="C5" s="856"/>
      <c r="D5" s="856"/>
      <c r="E5" s="856"/>
      <c r="F5" s="857"/>
      <c r="G5" s="866">
        <v>3</v>
      </c>
      <c r="H5" s="867"/>
      <c r="I5" s="867"/>
      <c r="J5" s="867"/>
      <c r="K5" s="868"/>
      <c r="L5" s="413"/>
      <c r="M5" s="413"/>
    </row>
    <row r="6" spans="1:13" x14ac:dyDescent="0.25">
      <c r="A6" s="855" t="s">
        <v>251</v>
      </c>
      <c r="B6" s="856"/>
      <c r="C6" s="856"/>
      <c r="D6" s="856"/>
      <c r="E6" s="856"/>
      <c r="F6" s="857"/>
      <c r="G6" s="866" t="s">
        <v>261</v>
      </c>
      <c r="H6" s="867"/>
      <c r="I6" s="867"/>
      <c r="J6" s="867"/>
      <c r="K6" s="868"/>
      <c r="L6" s="413"/>
      <c r="M6" s="413"/>
    </row>
    <row r="7" spans="1:13" x14ac:dyDescent="0.25">
      <c r="A7" s="869" t="s">
        <v>91</v>
      </c>
      <c r="B7" s="870"/>
      <c r="C7" s="870"/>
      <c r="D7" s="870"/>
      <c r="E7" s="870"/>
      <c r="F7" s="870"/>
      <c r="G7" s="870"/>
      <c r="H7" s="870"/>
      <c r="I7" s="870"/>
      <c r="J7" s="870"/>
      <c r="K7" s="871"/>
      <c r="L7" s="414"/>
      <c r="M7" s="413"/>
    </row>
    <row r="8" spans="1:13" x14ac:dyDescent="0.25">
      <c r="A8" s="855" t="s">
        <v>88</v>
      </c>
      <c r="B8" s="856"/>
      <c r="C8" s="856"/>
      <c r="D8" s="856"/>
      <c r="E8" s="856"/>
      <c r="F8" s="856"/>
      <c r="G8" s="856"/>
      <c r="H8" s="856"/>
      <c r="I8" s="856"/>
      <c r="J8" s="856"/>
      <c r="K8" s="857"/>
      <c r="L8" s="414"/>
      <c r="M8" s="413"/>
    </row>
    <row r="9" spans="1:13" x14ac:dyDescent="0.25">
      <c r="A9" s="855" t="s">
        <v>83</v>
      </c>
      <c r="B9" s="856"/>
      <c r="C9" s="856"/>
      <c r="D9" s="856"/>
      <c r="E9" s="856"/>
      <c r="F9" s="856"/>
      <c r="G9" s="856"/>
      <c r="H9" s="856"/>
      <c r="I9" s="856"/>
      <c r="J9" s="856"/>
      <c r="K9" s="857"/>
      <c r="L9" s="414"/>
      <c r="M9" s="413"/>
    </row>
    <row r="10" spans="1:13" x14ac:dyDescent="0.25">
      <c r="A10" s="855" t="s">
        <v>82</v>
      </c>
      <c r="B10" s="856"/>
      <c r="C10" s="856"/>
      <c r="D10" s="856"/>
      <c r="E10" s="856"/>
      <c r="F10" s="856"/>
      <c r="G10" s="856"/>
      <c r="H10" s="856"/>
      <c r="I10" s="856"/>
      <c r="J10" s="856"/>
      <c r="K10" s="857"/>
      <c r="L10" s="414"/>
      <c r="M10" s="413"/>
    </row>
    <row r="11" spans="1:13" x14ac:dyDescent="0.25">
      <c r="A11" s="855" t="s">
        <v>112</v>
      </c>
      <c r="B11" s="856"/>
      <c r="C11" s="856"/>
      <c r="D11" s="856"/>
      <c r="E11" s="856"/>
      <c r="F11" s="856"/>
      <c r="G11" s="856"/>
      <c r="H11" s="856"/>
      <c r="I11" s="856"/>
      <c r="J11" s="856"/>
      <c r="K11" s="857"/>
      <c r="L11" s="414"/>
      <c r="M11" s="413"/>
    </row>
    <row r="12" spans="1:13" x14ac:dyDescent="0.25">
      <c r="A12" s="855" t="s">
        <v>113</v>
      </c>
      <c r="B12" s="856"/>
      <c r="C12" s="856"/>
      <c r="D12" s="856"/>
      <c r="E12" s="856"/>
      <c r="F12" s="856"/>
      <c r="G12" s="856"/>
      <c r="H12" s="856"/>
      <c r="I12" s="856"/>
      <c r="J12" s="856"/>
      <c r="K12" s="857"/>
      <c r="L12" s="414"/>
      <c r="M12" s="413"/>
    </row>
    <row r="13" spans="1:13" x14ac:dyDescent="0.25">
      <c r="A13" s="855" t="s">
        <v>114</v>
      </c>
      <c r="B13" s="856"/>
      <c r="C13" s="856"/>
      <c r="D13" s="856"/>
      <c r="E13" s="856"/>
      <c r="F13" s="856"/>
      <c r="G13" s="856"/>
      <c r="H13" s="856"/>
      <c r="I13" s="856"/>
      <c r="J13" s="856"/>
      <c r="K13" s="857"/>
      <c r="L13" s="414"/>
      <c r="M13" s="413"/>
    </row>
    <row r="14" spans="1:13" x14ac:dyDescent="0.25">
      <c r="A14" s="855" t="s">
        <v>89</v>
      </c>
      <c r="B14" s="856"/>
      <c r="C14" s="856"/>
      <c r="D14" s="856"/>
      <c r="E14" s="856"/>
      <c r="F14" s="856"/>
      <c r="G14" s="856"/>
      <c r="H14" s="856"/>
      <c r="I14" s="856"/>
      <c r="J14" s="856"/>
      <c r="K14" s="857"/>
      <c r="L14" s="414"/>
      <c r="M14" s="413"/>
    </row>
    <row r="15" spans="1:13" x14ac:dyDescent="0.25">
      <c r="A15" s="855" t="s">
        <v>155</v>
      </c>
      <c r="B15" s="856"/>
      <c r="C15" s="856"/>
      <c r="D15" s="856"/>
      <c r="E15" s="856"/>
      <c r="F15" s="856"/>
      <c r="G15" s="856"/>
      <c r="H15" s="856"/>
      <c r="I15" s="856"/>
      <c r="J15" s="856"/>
      <c r="K15" s="857"/>
      <c r="L15" s="414"/>
      <c r="M15" s="413"/>
    </row>
    <row r="16" spans="1:13" x14ac:dyDescent="0.25">
      <c r="A16" s="855" t="s">
        <v>115</v>
      </c>
      <c r="B16" s="856"/>
      <c r="C16" s="856"/>
      <c r="D16" s="856"/>
      <c r="E16" s="856"/>
      <c r="F16" s="856"/>
      <c r="G16" s="856"/>
      <c r="H16" s="856"/>
      <c r="I16" s="856"/>
      <c r="J16" s="856"/>
      <c r="K16" s="857"/>
      <c r="L16" s="414"/>
      <c r="M16" s="413"/>
    </row>
    <row r="17" spans="1:13" x14ac:dyDescent="0.25">
      <c r="A17" s="855" t="s">
        <v>116</v>
      </c>
      <c r="B17" s="856"/>
      <c r="C17" s="856"/>
      <c r="D17" s="856"/>
      <c r="E17" s="856"/>
      <c r="F17" s="856"/>
      <c r="G17" s="856"/>
      <c r="H17" s="856"/>
      <c r="I17" s="856"/>
      <c r="J17" s="856"/>
      <c r="K17" s="857"/>
      <c r="L17" s="414"/>
      <c r="M17" s="422"/>
    </row>
    <row r="18" spans="1:13" x14ac:dyDescent="0.25">
      <c r="A18" s="855" t="s">
        <v>110</v>
      </c>
      <c r="B18" s="856"/>
      <c r="C18" s="856"/>
      <c r="D18" s="856"/>
      <c r="E18" s="856"/>
      <c r="F18" s="856"/>
      <c r="G18" s="856"/>
      <c r="H18" s="856"/>
      <c r="I18" s="856"/>
      <c r="J18" s="856"/>
      <c r="K18" s="857"/>
      <c r="L18" s="414"/>
      <c r="M18" s="422"/>
    </row>
    <row r="19" spans="1:13" x14ac:dyDescent="0.25">
      <c r="A19" s="878" t="s">
        <v>204</v>
      </c>
      <c r="B19" s="879"/>
      <c r="C19" s="879"/>
      <c r="D19" s="879"/>
      <c r="E19" s="879"/>
      <c r="F19" s="879"/>
      <c r="G19" s="879"/>
      <c r="H19" s="879"/>
      <c r="I19" s="879"/>
      <c r="J19" s="879"/>
      <c r="K19" s="880"/>
      <c r="L19" s="414"/>
      <c r="M19" s="422"/>
    </row>
    <row r="20" spans="1:13" x14ac:dyDescent="0.25">
      <c r="A20" s="878" t="s">
        <v>252</v>
      </c>
      <c r="B20" s="879"/>
      <c r="C20" s="879"/>
      <c r="D20" s="879"/>
      <c r="E20" s="879"/>
      <c r="F20" s="879"/>
      <c r="G20" s="879"/>
      <c r="H20" s="879"/>
      <c r="I20" s="879"/>
      <c r="J20" s="879"/>
      <c r="K20" s="880"/>
      <c r="L20" s="414"/>
      <c r="M20" s="422"/>
    </row>
    <row r="21" spans="1:13" x14ac:dyDescent="0.25">
      <c r="A21" s="878" t="s">
        <v>253</v>
      </c>
      <c r="B21" s="879"/>
      <c r="C21" s="879"/>
      <c r="D21" s="879"/>
      <c r="E21" s="879"/>
      <c r="F21" s="879"/>
      <c r="G21" s="879"/>
      <c r="H21" s="879"/>
      <c r="I21" s="879"/>
      <c r="J21" s="879"/>
      <c r="K21" s="880"/>
      <c r="L21" s="414"/>
      <c r="M21" s="422"/>
    </row>
    <row r="22" spans="1:13" x14ac:dyDescent="0.25">
      <c r="A22" s="869" t="s">
        <v>205</v>
      </c>
      <c r="B22" s="870"/>
      <c r="C22" s="870"/>
      <c r="D22" s="870"/>
      <c r="E22" s="870"/>
      <c r="F22" s="870"/>
      <c r="G22" s="870"/>
      <c r="H22" s="870"/>
      <c r="I22" s="870"/>
      <c r="J22" s="870"/>
      <c r="K22" s="871"/>
      <c r="L22" s="414"/>
      <c r="M22" s="422"/>
    </row>
    <row r="23" spans="1:13" x14ac:dyDescent="0.25">
      <c r="A23" s="869" t="s">
        <v>249</v>
      </c>
      <c r="B23" s="870"/>
      <c r="C23" s="870"/>
      <c r="D23" s="870"/>
      <c r="E23" s="870"/>
      <c r="F23" s="870"/>
      <c r="G23" s="871"/>
      <c r="H23" s="887" t="s">
        <v>254</v>
      </c>
      <c r="I23" s="888"/>
      <c r="J23" s="888"/>
      <c r="K23" s="889"/>
      <c r="L23" s="413"/>
      <c r="M23" s="422"/>
    </row>
    <row r="24" spans="1:13" x14ac:dyDescent="0.25">
      <c r="A24" s="855" t="s">
        <v>262</v>
      </c>
      <c r="B24" s="856"/>
      <c r="C24" s="856"/>
      <c r="D24" s="856"/>
      <c r="E24" s="856"/>
      <c r="F24" s="856"/>
      <c r="G24" s="857"/>
      <c r="H24" s="866">
        <v>2139</v>
      </c>
      <c r="I24" s="867"/>
      <c r="J24" s="867"/>
      <c r="K24" s="868"/>
      <c r="L24" s="413"/>
      <c r="M24" s="422"/>
    </row>
    <row r="25" spans="1:13" x14ac:dyDescent="0.25">
      <c r="A25" s="855" t="s">
        <v>263</v>
      </c>
      <c r="B25" s="856"/>
      <c r="C25" s="856"/>
      <c r="D25" s="856"/>
      <c r="E25" s="856"/>
      <c r="F25" s="856"/>
      <c r="G25" s="857"/>
      <c r="H25" s="866">
        <v>813634</v>
      </c>
      <c r="I25" s="867"/>
      <c r="J25" s="867"/>
      <c r="K25" s="868"/>
      <c r="L25" s="413"/>
      <c r="M25" s="422"/>
    </row>
    <row r="26" spans="1:13" x14ac:dyDescent="0.25">
      <c r="A26" s="855" t="s">
        <v>264</v>
      </c>
      <c r="B26" s="856"/>
      <c r="C26" s="856"/>
      <c r="D26" s="856"/>
      <c r="E26" s="856"/>
      <c r="F26" s="856"/>
      <c r="G26" s="857"/>
      <c r="H26" s="881">
        <v>3296012.87</v>
      </c>
      <c r="I26" s="881"/>
      <c r="J26" s="881"/>
      <c r="K26" s="881"/>
      <c r="L26" s="413"/>
      <c r="M26" s="422"/>
    </row>
    <row r="27" spans="1:13" x14ac:dyDescent="0.25">
      <c r="A27" s="855" t="s">
        <v>265</v>
      </c>
      <c r="B27" s="856"/>
      <c r="C27" s="856"/>
      <c r="D27" s="856"/>
      <c r="E27" s="856"/>
      <c r="F27" s="856"/>
      <c r="G27" s="857"/>
      <c r="H27" s="866">
        <v>2139</v>
      </c>
      <c r="I27" s="867"/>
      <c r="J27" s="867"/>
      <c r="K27" s="868"/>
      <c r="L27" s="413"/>
      <c r="M27" s="422"/>
    </row>
    <row r="28" spans="1:13" x14ac:dyDescent="0.25">
      <c r="A28" s="855" t="s">
        <v>266</v>
      </c>
      <c r="B28" s="856"/>
      <c r="C28" s="856"/>
      <c r="D28" s="856"/>
      <c r="E28" s="856"/>
      <c r="F28" s="856"/>
      <c r="G28" s="857"/>
      <c r="H28" s="866">
        <v>2139</v>
      </c>
      <c r="I28" s="867"/>
      <c r="J28" s="867"/>
      <c r="K28" s="868"/>
      <c r="L28" s="413"/>
      <c r="M28" s="422"/>
    </row>
    <row r="29" spans="1:13" x14ac:dyDescent="0.25">
      <c r="A29" s="855" t="s">
        <v>267</v>
      </c>
      <c r="B29" s="856"/>
      <c r="C29" s="856"/>
      <c r="D29" s="856"/>
      <c r="E29" s="856"/>
      <c r="F29" s="856"/>
      <c r="G29" s="857"/>
      <c r="H29" s="866">
        <v>3296012874.2579999</v>
      </c>
      <c r="I29" s="867"/>
      <c r="J29" s="867"/>
      <c r="K29" s="868"/>
      <c r="L29" s="413"/>
      <c r="M29" s="422"/>
    </row>
    <row r="30" spans="1:13" x14ac:dyDescent="0.25">
      <c r="A30" s="855" t="s">
        <v>268</v>
      </c>
      <c r="B30" s="856"/>
      <c r="C30" s="856"/>
      <c r="D30" s="856"/>
      <c r="E30" s="856"/>
      <c r="F30" s="856"/>
      <c r="G30" s="857"/>
      <c r="H30" s="866">
        <v>3296012874.2579999</v>
      </c>
      <c r="I30" s="867"/>
      <c r="J30" s="867"/>
      <c r="K30" s="868"/>
      <c r="L30" s="413"/>
      <c r="M30" s="422"/>
    </row>
    <row r="31" spans="1:13" x14ac:dyDescent="0.25">
      <c r="A31" s="855" t="s">
        <v>269</v>
      </c>
      <c r="B31" s="856"/>
      <c r="C31" s="856"/>
      <c r="D31" s="856"/>
      <c r="E31" s="856"/>
      <c r="F31" s="856"/>
      <c r="G31" s="857"/>
      <c r="H31" s="866">
        <v>2040</v>
      </c>
      <c r="I31" s="867"/>
      <c r="J31" s="867"/>
      <c r="K31" s="868"/>
      <c r="L31" s="413"/>
      <c r="M31" s="422"/>
    </row>
    <row r="32" spans="1:13" x14ac:dyDescent="0.25">
      <c r="A32" s="423"/>
      <c r="B32" s="423"/>
      <c r="C32" s="423"/>
      <c r="D32" s="423"/>
      <c r="E32" s="423"/>
      <c r="F32" s="423"/>
      <c r="G32" s="423"/>
      <c r="H32" s="424"/>
      <c r="I32" s="424"/>
      <c r="J32" s="424"/>
      <c r="K32" s="424"/>
      <c r="L32" s="413"/>
      <c r="M32" s="422"/>
    </row>
    <row r="33" spans="1:13" x14ac:dyDescent="0.25">
      <c r="A33" s="413"/>
      <c r="B33" s="413"/>
      <c r="C33" s="864" t="s">
        <v>255</v>
      </c>
      <c r="D33" s="864"/>
      <c r="E33" s="864"/>
      <c r="F33" s="864"/>
      <c r="G33" s="864"/>
      <c r="H33" s="864"/>
      <c r="I33" s="864"/>
      <c r="J33" s="864"/>
      <c r="K33" s="864"/>
      <c r="L33" s="425"/>
      <c r="M33" s="422"/>
    </row>
    <row r="34" spans="1:13" x14ac:dyDescent="0.25">
      <c r="A34" s="413"/>
      <c r="B34" s="413"/>
      <c r="C34" s="413"/>
      <c r="D34" s="413"/>
      <c r="E34" s="413"/>
      <c r="F34" s="413"/>
      <c r="G34" s="413"/>
      <c r="H34" s="413"/>
      <c r="I34" s="413"/>
      <c r="J34" s="426"/>
      <c r="K34" s="426"/>
      <c r="L34" s="413"/>
      <c r="M34" s="422"/>
    </row>
    <row r="35" spans="1:13" ht="79.2" x14ac:dyDescent="0.25">
      <c r="A35" s="858" t="s">
        <v>256</v>
      </c>
      <c r="B35" s="859"/>
      <c r="C35" s="859"/>
      <c r="D35" s="859"/>
      <c r="E35" s="859"/>
      <c r="F35" s="860"/>
      <c r="G35" s="427" t="s">
        <v>254</v>
      </c>
      <c r="H35" s="428" t="s">
        <v>270</v>
      </c>
      <c r="I35" s="428" t="s">
        <v>271</v>
      </c>
      <c r="J35" s="429" t="s">
        <v>272</v>
      </c>
      <c r="K35" s="430" t="s">
        <v>365</v>
      </c>
      <c r="L35" s="430" t="s">
        <v>366</v>
      </c>
      <c r="M35" s="422"/>
    </row>
    <row r="36" spans="1:13" ht="12.75" customHeight="1" x14ac:dyDescent="0.25">
      <c r="A36" s="861" t="s">
        <v>273</v>
      </c>
      <c r="B36" s="862"/>
      <c r="C36" s="862"/>
      <c r="D36" s="862"/>
      <c r="E36" s="862"/>
      <c r="F36" s="863"/>
      <c r="G36" s="431"/>
      <c r="H36" s="432">
        <v>1994</v>
      </c>
      <c r="I36" s="432">
        <v>2022</v>
      </c>
      <c r="J36" s="432">
        <v>2079</v>
      </c>
      <c r="K36" s="432">
        <v>2139</v>
      </c>
      <c r="L36" s="432"/>
      <c r="M36" s="422"/>
    </row>
    <row r="37" spans="1:13" x14ac:dyDescent="0.25">
      <c r="A37" s="420" t="s">
        <v>117</v>
      </c>
      <c r="B37" s="421"/>
      <c r="C37" s="421"/>
      <c r="D37" s="421"/>
      <c r="E37" s="421"/>
      <c r="F37" s="421"/>
      <c r="G37" s="433"/>
      <c r="H37" s="434"/>
      <c r="I37" s="434"/>
      <c r="J37" s="434"/>
      <c r="K37" s="434"/>
      <c r="L37" s="435"/>
      <c r="M37" s="422"/>
    </row>
    <row r="38" spans="1:13" x14ac:dyDescent="0.25">
      <c r="A38" s="854" t="s">
        <v>320</v>
      </c>
      <c r="B38" s="854"/>
      <c r="C38" s="854"/>
      <c r="D38" s="854"/>
      <c r="E38" s="854"/>
      <c r="F38" s="854"/>
      <c r="G38" s="436">
        <v>1</v>
      </c>
      <c r="H38" s="437">
        <v>29.39030745179781</v>
      </c>
      <c r="I38" s="437">
        <v>29.931614939505522</v>
      </c>
      <c r="J38" s="437">
        <v>31.715857928964482</v>
      </c>
      <c r="K38" s="437">
        <v>30.53921568627451</v>
      </c>
      <c r="L38" s="437"/>
      <c r="M38" s="422"/>
    </row>
    <row r="39" spans="1:13" x14ac:dyDescent="0.25">
      <c r="A39" s="854" t="s">
        <v>321</v>
      </c>
      <c r="B39" s="854"/>
      <c r="C39" s="854"/>
      <c r="D39" s="854"/>
      <c r="E39" s="854"/>
      <c r="F39" s="854"/>
      <c r="G39" s="436">
        <v>2</v>
      </c>
      <c r="H39" s="437">
        <v>70.088587806149036</v>
      </c>
      <c r="I39" s="437">
        <v>69.857969489742246</v>
      </c>
      <c r="J39" s="437">
        <v>67.783891945972982</v>
      </c>
      <c r="K39" s="437">
        <v>69.019607843137251</v>
      </c>
      <c r="L39" s="437"/>
      <c r="M39" s="422"/>
    </row>
    <row r="40" spans="1:13" x14ac:dyDescent="0.25">
      <c r="A40" s="854" t="s">
        <v>322</v>
      </c>
      <c r="B40" s="854"/>
      <c r="C40" s="854"/>
      <c r="D40" s="854"/>
      <c r="E40" s="854"/>
      <c r="F40" s="854"/>
      <c r="G40" s="436">
        <v>3</v>
      </c>
      <c r="H40" s="437">
        <v>0.52110474205315271</v>
      </c>
      <c r="I40" s="437">
        <v>0.21041557075223566</v>
      </c>
      <c r="J40" s="437">
        <v>0.5002501250625313</v>
      </c>
      <c r="K40" s="437">
        <v>0.44117647058823528</v>
      </c>
      <c r="L40" s="437"/>
      <c r="M40" s="422"/>
    </row>
    <row r="41" spans="1:13" x14ac:dyDescent="0.25">
      <c r="A41" s="420" t="s">
        <v>88</v>
      </c>
      <c r="B41" s="421"/>
      <c r="C41" s="421"/>
      <c r="D41" s="421"/>
      <c r="E41" s="421"/>
      <c r="F41" s="421"/>
      <c r="G41" s="433"/>
      <c r="H41" s="434"/>
      <c r="I41" s="434"/>
      <c r="J41" s="434"/>
      <c r="K41" s="434"/>
      <c r="L41" s="435"/>
      <c r="M41" s="422"/>
    </row>
    <row r="42" spans="1:13" x14ac:dyDescent="0.25">
      <c r="A42" s="854" t="s">
        <v>320</v>
      </c>
      <c r="B42" s="854"/>
      <c r="C42" s="854"/>
      <c r="D42" s="854"/>
      <c r="E42" s="854"/>
      <c r="F42" s="854"/>
      <c r="G42" s="436">
        <v>1</v>
      </c>
      <c r="H42" s="437">
        <v>1.354872329338197</v>
      </c>
      <c r="I42" s="437">
        <v>1.5781167806417675</v>
      </c>
      <c r="J42" s="437">
        <v>1.3006503251625814</v>
      </c>
      <c r="K42" s="437">
        <v>1.7156862745098038</v>
      </c>
      <c r="L42" s="437"/>
      <c r="M42" s="422"/>
    </row>
    <row r="43" spans="1:13" x14ac:dyDescent="0.25">
      <c r="A43" s="854" t="s">
        <v>321</v>
      </c>
      <c r="B43" s="854"/>
      <c r="C43" s="854"/>
      <c r="D43" s="854"/>
      <c r="E43" s="854"/>
      <c r="F43" s="854"/>
      <c r="G43" s="436">
        <v>2</v>
      </c>
      <c r="H43" s="437">
        <v>5.2631578947368425</v>
      </c>
      <c r="I43" s="437">
        <v>4.7869542346133613</v>
      </c>
      <c r="J43" s="437">
        <v>4.4022011005502755</v>
      </c>
      <c r="K43" s="437">
        <v>4.166666666666667</v>
      </c>
      <c r="L43" s="437"/>
      <c r="M43" s="422"/>
    </row>
    <row r="44" spans="1:13" x14ac:dyDescent="0.25">
      <c r="A44" s="854" t="s">
        <v>322</v>
      </c>
      <c r="B44" s="854"/>
      <c r="C44" s="854"/>
      <c r="D44" s="854"/>
      <c r="E44" s="854"/>
      <c r="F44" s="854"/>
      <c r="G44" s="436">
        <v>3</v>
      </c>
      <c r="H44" s="437">
        <v>0.15633142261594579</v>
      </c>
      <c r="I44" s="437">
        <v>0</v>
      </c>
      <c r="J44" s="437">
        <v>0.10005002501250625</v>
      </c>
      <c r="K44" s="437">
        <v>0.14705882352941177</v>
      </c>
      <c r="L44" s="437"/>
      <c r="M44" s="422"/>
    </row>
    <row r="45" spans="1:13" x14ac:dyDescent="0.25">
      <c r="A45" s="420" t="s">
        <v>83</v>
      </c>
      <c r="B45" s="421"/>
      <c r="C45" s="421"/>
      <c r="D45" s="421"/>
      <c r="E45" s="421"/>
      <c r="F45" s="421"/>
      <c r="G45" s="433"/>
      <c r="H45" s="434"/>
      <c r="I45" s="434"/>
      <c r="J45" s="434"/>
      <c r="K45" s="434"/>
      <c r="L45" s="435"/>
      <c r="M45" s="422"/>
    </row>
    <row r="46" spans="1:13" x14ac:dyDescent="0.25">
      <c r="A46" s="854" t="s">
        <v>320</v>
      </c>
      <c r="B46" s="854"/>
      <c r="C46" s="854"/>
      <c r="D46" s="854"/>
      <c r="E46" s="854"/>
      <c r="F46" s="854"/>
      <c r="G46" s="436">
        <v>1</v>
      </c>
      <c r="H46" s="437">
        <v>3.5435122459614381</v>
      </c>
      <c r="I46" s="437">
        <v>3.156233561283535</v>
      </c>
      <c r="J46" s="437">
        <v>3.7518759379689843</v>
      </c>
      <c r="K46" s="437">
        <v>3.4803921568627452</v>
      </c>
      <c r="L46" s="437"/>
      <c r="M46" s="422"/>
    </row>
    <row r="47" spans="1:13" x14ac:dyDescent="0.25">
      <c r="A47" s="854" t="s">
        <v>321</v>
      </c>
      <c r="B47" s="854"/>
      <c r="C47" s="854"/>
      <c r="D47" s="854"/>
      <c r="E47" s="854"/>
      <c r="F47" s="854"/>
      <c r="G47" s="436">
        <v>2</v>
      </c>
      <c r="H47" s="437">
        <v>2.3449713392391871</v>
      </c>
      <c r="I47" s="437">
        <v>2.7354024197790636</v>
      </c>
      <c r="J47" s="437">
        <v>2.1010505252626315</v>
      </c>
      <c r="K47" s="437">
        <v>2.2549019607843137</v>
      </c>
      <c r="L47" s="437"/>
      <c r="M47" s="422"/>
    </row>
    <row r="48" spans="1:13" x14ac:dyDescent="0.25">
      <c r="A48" s="854" t="s">
        <v>322</v>
      </c>
      <c r="B48" s="854"/>
      <c r="C48" s="854"/>
      <c r="D48" s="854"/>
      <c r="E48" s="854"/>
      <c r="F48" s="854"/>
      <c r="G48" s="436">
        <v>3</v>
      </c>
      <c r="H48" s="437">
        <v>0</v>
      </c>
      <c r="I48" s="437">
        <v>0</v>
      </c>
      <c r="J48" s="437">
        <v>0</v>
      </c>
      <c r="K48" s="437">
        <v>0</v>
      </c>
      <c r="L48" s="437"/>
      <c r="M48" s="422"/>
    </row>
    <row r="49" spans="1:13" x14ac:dyDescent="0.25">
      <c r="A49" s="420" t="s">
        <v>89</v>
      </c>
      <c r="B49" s="421"/>
      <c r="C49" s="421"/>
      <c r="D49" s="421"/>
      <c r="E49" s="421"/>
      <c r="F49" s="421"/>
      <c r="G49" s="433"/>
      <c r="H49" s="434"/>
      <c r="I49" s="434"/>
      <c r="J49" s="434"/>
      <c r="K49" s="434"/>
      <c r="L49" s="435"/>
      <c r="M49" s="422"/>
    </row>
    <row r="50" spans="1:13" x14ac:dyDescent="0.25">
      <c r="A50" s="854" t="s">
        <v>320</v>
      </c>
      <c r="B50" s="854"/>
      <c r="C50" s="854"/>
      <c r="D50" s="854"/>
      <c r="E50" s="854"/>
      <c r="F50" s="854"/>
      <c r="G50" s="436">
        <v>1</v>
      </c>
      <c r="H50" s="437">
        <v>6.6180302240750395</v>
      </c>
      <c r="I50" s="437">
        <v>6.2072593371909521</v>
      </c>
      <c r="J50" s="437">
        <v>7.8039019509754874</v>
      </c>
      <c r="K50" s="437">
        <v>7.7450980392156863</v>
      </c>
      <c r="L50" s="437"/>
      <c r="M50" s="422"/>
    </row>
    <row r="51" spans="1:13" x14ac:dyDescent="0.25">
      <c r="A51" s="854" t="s">
        <v>321</v>
      </c>
      <c r="B51" s="854"/>
      <c r="C51" s="854"/>
      <c r="D51" s="854"/>
      <c r="E51" s="854"/>
      <c r="F51" s="854"/>
      <c r="G51" s="436">
        <v>2</v>
      </c>
      <c r="H51" s="437">
        <v>21.104742053152684</v>
      </c>
      <c r="I51" s="437">
        <v>21.146764860599685</v>
      </c>
      <c r="J51" s="437">
        <v>19.159579789894948</v>
      </c>
      <c r="K51" s="437">
        <v>18.774509803921568</v>
      </c>
      <c r="L51" s="437"/>
      <c r="M51" s="422"/>
    </row>
    <row r="52" spans="1:13" x14ac:dyDescent="0.25">
      <c r="A52" s="854" t="s">
        <v>322</v>
      </c>
      <c r="B52" s="854"/>
      <c r="C52" s="854"/>
      <c r="D52" s="854"/>
      <c r="E52" s="854"/>
      <c r="F52" s="854"/>
      <c r="G52" s="436">
        <v>3</v>
      </c>
      <c r="H52" s="437">
        <v>0.10422094841063054</v>
      </c>
      <c r="I52" s="437">
        <v>5.2603892688058915E-2</v>
      </c>
      <c r="J52" s="437">
        <v>0.20010005002501249</v>
      </c>
      <c r="K52" s="437">
        <v>4.9019607843137254E-2</v>
      </c>
      <c r="L52" s="437"/>
      <c r="M52" s="422"/>
    </row>
    <row r="53" spans="1:13" x14ac:dyDescent="0.25">
      <c r="A53" s="420" t="s">
        <v>116</v>
      </c>
      <c r="B53" s="421"/>
      <c r="C53" s="421"/>
      <c r="D53" s="421"/>
      <c r="E53" s="421"/>
      <c r="F53" s="421"/>
      <c r="G53" s="433"/>
      <c r="H53" s="434"/>
      <c r="I53" s="434"/>
      <c r="J53" s="434"/>
      <c r="K53" s="434"/>
      <c r="L53" s="435"/>
      <c r="M53" s="422"/>
    </row>
    <row r="54" spans="1:13" x14ac:dyDescent="0.25">
      <c r="A54" s="854" t="s">
        <v>320</v>
      </c>
      <c r="B54" s="854"/>
      <c r="C54" s="854"/>
      <c r="D54" s="854"/>
      <c r="E54" s="854"/>
      <c r="F54" s="854"/>
      <c r="G54" s="436">
        <v>1</v>
      </c>
      <c r="H54" s="437">
        <v>1.2506513809275663</v>
      </c>
      <c r="I54" s="437">
        <v>1.4729089952656496</v>
      </c>
      <c r="J54" s="437">
        <v>0.80040020010004997</v>
      </c>
      <c r="K54" s="437">
        <v>0.78431372549019607</v>
      </c>
      <c r="L54" s="437"/>
      <c r="M54" s="422"/>
    </row>
    <row r="55" spans="1:13" x14ac:dyDescent="0.25">
      <c r="A55" s="854" t="s">
        <v>321</v>
      </c>
      <c r="B55" s="854"/>
      <c r="C55" s="854"/>
      <c r="D55" s="854"/>
      <c r="E55" s="854"/>
      <c r="F55" s="854"/>
      <c r="G55" s="436">
        <v>2</v>
      </c>
      <c r="H55" s="437">
        <v>3.0745179781136009</v>
      </c>
      <c r="I55" s="437">
        <v>2.8932140978432406</v>
      </c>
      <c r="J55" s="437">
        <v>3.4017008504252124</v>
      </c>
      <c r="K55" s="437">
        <v>3.3823529411764706</v>
      </c>
      <c r="L55" s="437"/>
      <c r="M55" s="422"/>
    </row>
    <row r="56" spans="1:13" x14ac:dyDescent="0.25">
      <c r="A56" s="854" t="s">
        <v>322</v>
      </c>
      <c r="B56" s="854"/>
      <c r="C56" s="854"/>
      <c r="D56" s="854"/>
      <c r="E56" s="854"/>
      <c r="F56" s="854"/>
      <c r="G56" s="436">
        <v>3</v>
      </c>
      <c r="H56" s="437">
        <v>0</v>
      </c>
      <c r="I56" s="437">
        <v>5.2603892688058915E-2</v>
      </c>
      <c r="J56" s="437">
        <v>0</v>
      </c>
      <c r="K56" s="437">
        <v>0</v>
      </c>
      <c r="L56" s="437"/>
      <c r="M56" s="422"/>
    </row>
    <row r="57" spans="1:13" x14ac:dyDescent="0.25">
      <c r="A57" s="420" t="s">
        <v>82</v>
      </c>
      <c r="B57" s="421"/>
      <c r="C57" s="421"/>
      <c r="D57" s="421"/>
      <c r="E57" s="421"/>
      <c r="F57" s="421"/>
      <c r="G57" s="433"/>
      <c r="H57" s="434"/>
      <c r="I57" s="434"/>
      <c r="J57" s="434"/>
      <c r="K57" s="434"/>
      <c r="L57" s="435"/>
      <c r="M57" s="422"/>
    </row>
    <row r="58" spans="1:13" x14ac:dyDescent="0.25">
      <c r="A58" s="854" t="s">
        <v>320</v>
      </c>
      <c r="B58" s="854"/>
      <c r="C58" s="854"/>
      <c r="D58" s="854"/>
      <c r="E58" s="854"/>
      <c r="F58" s="854"/>
      <c r="G58" s="436">
        <v>1</v>
      </c>
      <c r="H58" s="437">
        <v>2.9181865554976549</v>
      </c>
      <c r="I58" s="437">
        <v>2.9458179905312991</v>
      </c>
      <c r="J58" s="437">
        <v>3.3516758379189593</v>
      </c>
      <c r="K58" s="437">
        <v>3.1372549019607843</v>
      </c>
      <c r="L58" s="437"/>
      <c r="M58" s="422"/>
    </row>
    <row r="59" spans="1:13" x14ac:dyDescent="0.25">
      <c r="A59" s="854" t="s">
        <v>321</v>
      </c>
      <c r="B59" s="854"/>
      <c r="C59" s="854"/>
      <c r="D59" s="854"/>
      <c r="E59" s="854"/>
      <c r="F59" s="854"/>
      <c r="G59" s="436">
        <v>2</v>
      </c>
      <c r="H59" s="437">
        <v>10.630536737884315</v>
      </c>
      <c r="I59" s="437">
        <v>10.20515518148343</v>
      </c>
      <c r="J59" s="437">
        <v>10.155077538769385</v>
      </c>
      <c r="K59" s="437">
        <v>10.098039215686274</v>
      </c>
      <c r="L59" s="437"/>
      <c r="M59" s="422"/>
    </row>
    <row r="60" spans="1:13" x14ac:dyDescent="0.25">
      <c r="A60" s="854" t="s">
        <v>322</v>
      </c>
      <c r="B60" s="854"/>
      <c r="C60" s="854"/>
      <c r="D60" s="854"/>
      <c r="E60" s="854"/>
      <c r="F60" s="854"/>
      <c r="G60" s="436">
        <v>3</v>
      </c>
      <c r="H60" s="437">
        <v>5.2110474205315269E-2</v>
      </c>
      <c r="I60" s="437">
        <v>5.2603892688058915E-2</v>
      </c>
      <c r="J60" s="437">
        <v>5.0025012506253123E-2</v>
      </c>
      <c r="K60" s="437">
        <v>0</v>
      </c>
      <c r="L60" s="437"/>
      <c r="M60" s="422"/>
    </row>
    <row r="61" spans="1:13" x14ac:dyDescent="0.25">
      <c r="A61" s="420" t="s">
        <v>155</v>
      </c>
      <c r="B61" s="421"/>
      <c r="C61" s="421"/>
      <c r="D61" s="421"/>
      <c r="E61" s="421"/>
      <c r="F61" s="421"/>
      <c r="G61" s="433"/>
      <c r="H61" s="434"/>
      <c r="I61" s="434"/>
      <c r="J61" s="434"/>
      <c r="K61" s="434"/>
      <c r="L61" s="435"/>
      <c r="M61" s="422"/>
    </row>
    <row r="62" spans="1:13" x14ac:dyDescent="0.25">
      <c r="A62" s="854" t="s">
        <v>320</v>
      </c>
      <c r="B62" s="854"/>
      <c r="C62" s="854"/>
      <c r="D62" s="854"/>
      <c r="E62" s="854"/>
      <c r="F62" s="854"/>
      <c r="G62" s="436">
        <v>1</v>
      </c>
      <c r="H62" s="437">
        <v>4.7941636268890049</v>
      </c>
      <c r="I62" s="437">
        <v>5.2077853761178323</v>
      </c>
      <c r="J62" s="437">
        <v>5.6528264132066033</v>
      </c>
      <c r="K62" s="437">
        <v>4.6078431372549016</v>
      </c>
      <c r="L62" s="437"/>
      <c r="M62" s="422"/>
    </row>
    <row r="63" spans="1:13" x14ac:dyDescent="0.25">
      <c r="A63" s="854" t="s">
        <v>321</v>
      </c>
      <c r="B63" s="854"/>
      <c r="C63" s="854"/>
      <c r="D63" s="854"/>
      <c r="E63" s="854"/>
      <c r="F63" s="854"/>
      <c r="G63" s="436">
        <v>2</v>
      </c>
      <c r="H63" s="437">
        <v>15.52892131318395</v>
      </c>
      <c r="I63" s="437">
        <v>16.201998947922146</v>
      </c>
      <c r="J63" s="437">
        <v>16.45822911455728</v>
      </c>
      <c r="K63" s="437">
        <v>17.990196078431371</v>
      </c>
      <c r="L63" s="437"/>
      <c r="M63" s="422"/>
    </row>
    <row r="64" spans="1:13" x14ac:dyDescent="0.25">
      <c r="A64" s="854" t="s">
        <v>322</v>
      </c>
      <c r="B64" s="854"/>
      <c r="C64" s="854"/>
      <c r="D64" s="854"/>
      <c r="E64" s="854"/>
      <c r="F64" s="854"/>
      <c r="G64" s="436">
        <v>3</v>
      </c>
      <c r="H64" s="437">
        <v>0.10422094841063054</v>
      </c>
      <c r="I64" s="437">
        <v>5.2603892688058915E-2</v>
      </c>
      <c r="J64" s="437">
        <v>0.10005002501250625</v>
      </c>
      <c r="K64" s="437">
        <v>0.24509803921568626</v>
      </c>
      <c r="L64" s="437"/>
      <c r="M64" s="422"/>
    </row>
    <row r="65" spans="1:13" x14ac:dyDescent="0.25">
      <c r="A65" s="420" t="s">
        <v>112</v>
      </c>
      <c r="B65" s="421"/>
      <c r="C65" s="421"/>
      <c r="D65" s="421"/>
      <c r="E65" s="421"/>
      <c r="F65" s="421"/>
      <c r="G65" s="433"/>
      <c r="H65" s="434"/>
      <c r="I65" s="434"/>
      <c r="J65" s="434"/>
      <c r="K65" s="434"/>
      <c r="L65" s="435"/>
      <c r="M65" s="422"/>
    </row>
    <row r="66" spans="1:13" x14ac:dyDescent="0.25">
      <c r="A66" s="854" t="s">
        <v>320</v>
      </c>
      <c r="B66" s="854"/>
      <c r="C66" s="854"/>
      <c r="D66" s="854"/>
      <c r="E66" s="854"/>
      <c r="F66" s="854"/>
      <c r="G66" s="436">
        <v>1</v>
      </c>
      <c r="H66" s="437">
        <v>1.6154247003647733</v>
      </c>
      <c r="I66" s="437">
        <v>1.4729089952656496</v>
      </c>
      <c r="J66" s="437">
        <v>1.4507253626813408</v>
      </c>
      <c r="K66" s="437">
        <v>1.5196078431372548</v>
      </c>
      <c r="L66" s="437"/>
      <c r="M66" s="422"/>
    </row>
    <row r="67" spans="1:13" x14ac:dyDescent="0.25">
      <c r="A67" s="854" t="s">
        <v>321</v>
      </c>
      <c r="B67" s="854"/>
      <c r="C67" s="854"/>
      <c r="D67" s="854"/>
      <c r="E67" s="854"/>
      <c r="F67" s="854"/>
      <c r="G67" s="436">
        <v>2</v>
      </c>
      <c r="H67" s="437">
        <v>0.72954663887441373</v>
      </c>
      <c r="I67" s="437">
        <v>0.94687006838506049</v>
      </c>
      <c r="J67" s="437">
        <v>0.95047523761880937</v>
      </c>
      <c r="K67" s="437">
        <v>1.0784313725490196</v>
      </c>
      <c r="L67" s="437"/>
      <c r="M67" s="422"/>
    </row>
    <row r="68" spans="1:13" x14ac:dyDescent="0.25">
      <c r="A68" s="854" t="s">
        <v>322</v>
      </c>
      <c r="B68" s="854"/>
      <c r="C68" s="854"/>
      <c r="D68" s="854"/>
      <c r="E68" s="854"/>
      <c r="F68" s="854"/>
      <c r="G68" s="436">
        <v>3</v>
      </c>
      <c r="H68" s="437">
        <v>0</v>
      </c>
      <c r="I68" s="437">
        <v>0</v>
      </c>
      <c r="J68" s="437">
        <v>0</v>
      </c>
      <c r="K68" s="437">
        <v>0</v>
      </c>
      <c r="L68" s="437"/>
      <c r="M68" s="422"/>
    </row>
    <row r="69" spans="1:13" x14ac:dyDescent="0.25">
      <c r="A69" s="420" t="s">
        <v>113</v>
      </c>
      <c r="B69" s="421"/>
      <c r="C69" s="421"/>
      <c r="D69" s="421"/>
      <c r="E69" s="421"/>
      <c r="F69" s="421"/>
      <c r="G69" s="433"/>
      <c r="H69" s="434"/>
      <c r="I69" s="434"/>
      <c r="J69" s="434"/>
      <c r="K69" s="434"/>
      <c r="L69" s="435"/>
      <c r="M69" s="422"/>
    </row>
    <row r="70" spans="1:13" x14ac:dyDescent="0.25">
      <c r="A70" s="854" t="s">
        <v>320</v>
      </c>
      <c r="B70" s="854"/>
      <c r="C70" s="854"/>
      <c r="D70" s="854"/>
      <c r="E70" s="854"/>
      <c r="F70" s="854"/>
      <c r="G70" s="436">
        <v>1</v>
      </c>
      <c r="H70" s="437">
        <v>3.1266284523189163</v>
      </c>
      <c r="I70" s="437">
        <v>3.4718569174118885</v>
      </c>
      <c r="J70" s="437">
        <v>3.1515757878939468</v>
      </c>
      <c r="K70" s="437">
        <v>3.0392156862745097</v>
      </c>
      <c r="L70" s="437"/>
      <c r="M70" s="422"/>
    </row>
    <row r="71" spans="1:13" x14ac:dyDescent="0.25">
      <c r="A71" s="854" t="s">
        <v>321</v>
      </c>
      <c r="B71" s="854"/>
      <c r="C71" s="854"/>
      <c r="D71" s="854"/>
      <c r="E71" s="854"/>
      <c r="F71" s="854"/>
      <c r="G71" s="436">
        <v>2</v>
      </c>
      <c r="H71" s="437">
        <v>5.6800416883793643</v>
      </c>
      <c r="I71" s="437">
        <v>5.8390320883745401</v>
      </c>
      <c r="J71" s="437">
        <v>6.103051525762881</v>
      </c>
      <c r="K71" s="437">
        <v>6.0294117647058822</v>
      </c>
      <c r="L71" s="437"/>
      <c r="M71" s="422"/>
    </row>
    <row r="72" spans="1:13" x14ac:dyDescent="0.25">
      <c r="A72" s="854" t="s">
        <v>322</v>
      </c>
      <c r="B72" s="854"/>
      <c r="C72" s="854"/>
      <c r="D72" s="854"/>
      <c r="E72" s="854"/>
      <c r="F72" s="854"/>
      <c r="G72" s="436">
        <v>3</v>
      </c>
      <c r="H72" s="437">
        <v>0.10422094841063054</v>
      </c>
      <c r="I72" s="437">
        <v>0</v>
      </c>
      <c r="J72" s="437">
        <v>0</v>
      </c>
      <c r="K72" s="437">
        <v>0</v>
      </c>
      <c r="L72" s="437"/>
      <c r="M72" s="422"/>
    </row>
    <row r="73" spans="1:13" x14ac:dyDescent="0.25">
      <c r="A73" s="420" t="s">
        <v>114</v>
      </c>
      <c r="B73" s="421"/>
      <c r="C73" s="421"/>
      <c r="D73" s="421"/>
      <c r="E73" s="421"/>
      <c r="F73" s="421"/>
      <c r="G73" s="433"/>
      <c r="H73" s="434"/>
      <c r="I73" s="434"/>
      <c r="J73" s="434"/>
      <c r="K73" s="434"/>
      <c r="L73" s="435"/>
      <c r="M73" s="422"/>
    </row>
    <row r="74" spans="1:13" x14ac:dyDescent="0.25">
      <c r="A74" s="854" t="s">
        <v>320</v>
      </c>
      <c r="B74" s="854"/>
      <c r="C74" s="854"/>
      <c r="D74" s="854"/>
      <c r="E74" s="854"/>
      <c r="F74" s="854"/>
      <c r="G74" s="436">
        <v>1</v>
      </c>
      <c r="H74" s="437">
        <v>3.9603960396039604</v>
      </c>
      <c r="I74" s="437">
        <v>4.1557075223566544</v>
      </c>
      <c r="J74" s="437">
        <v>3.9519759879939969</v>
      </c>
      <c r="K74" s="437">
        <v>4.166666666666667</v>
      </c>
      <c r="L74" s="437"/>
      <c r="M74" s="422"/>
    </row>
    <row r="75" spans="1:13" x14ac:dyDescent="0.25">
      <c r="A75" s="854" t="s">
        <v>321</v>
      </c>
      <c r="B75" s="854"/>
      <c r="C75" s="854"/>
      <c r="D75" s="854"/>
      <c r="E75" s="854"/>
      <c r="F75" s="854"/>
      <c r="G75" s="436">
        <v>2</v>
      </c>
      <c r="H75" s="437">
        <v>4.6899426784783742</v>
      </c>
      <c r="I75" s="437">
        <v>4.1557075223566544</v>
      </c>
      <c r="J75" s="437">
        <v>4.3021510755377692</v>
      </c>
      <c r="K75" s="437">
        <v>4.4117647058823533</v>
      </c>
      <c r="L75" s="437"/>
      <c r="M75" s="422"/>
    </row>
    <row r="76" spans="1:13" x14ac:dyDescent="0.25">
      <c r="A76" s="854" t="s">
        <v>322</v>
      </c>
      <c r="B76" s="854"/>
      <c r="C76" s="854"/>
      <c r="D76" s="854"/>
      <c r="E76" s="854"/>
      <c r="F76" s="854"/>
      <c r="G76" s="436">
        <v>3</v>
      </c>
      <c r="H76" s="437">
        <v>0</v>
      </c>
      <c r="I76" s="437">
        <v>0</v>
      </c>
      <c r="J76" s="437">
        <v>5.0025012506253123E-2</v>
      </c>
      <c r="K76" s="437">
        <v>0</v>
      </c>
      <c r="L76" s="437"/>
      <c r="M76" s="422"/>
    </row>
    <row r="77" spans="1:13" x14ac:dyDescent="0.25">
      <c r="A77" s="420" t="s">
        <v>115</v>
      </c>
      <c r="B77" s="421"/>
      <c r="C77" s="421"/>
      <c r="D77" s="421"/>
      <c r="E77" s="421"/>
      <c r="F77" s="421"/>
      <c r="G77" s="433"/>
      <c r="H77" s="434"/>
      <c r="I77" s="434"/>
      <c r="J77" s="434"/>
      <c r="K77" s="434"/>
      <c r="L77" s="435"/>
      <c r="M77" s="422"/>
    </row>
    <row r="78" spans="1:13" x14ac:dyDescent="0.25">
      <c r="A78" s="854" t="s">
        <v>320</v>
      </c>
      <c r="B78" s="854"/>
      <c r="C78" s="854"/>
      <c r="D78" s="854"/>
      <c r="E78" s="854"/>
      <c r="F78" s="854"/>
      <c r="G78" s="436">
        <v>1</v>
      </c>
      <c r="H78" s="437">
        <v>5.2110474205315269E-2</v>
      </c>
      <c r="I78" s="437">
        <v>0.10520778537611783</v>
      </c>
      <c r="J78" s="437">
        <v>0.15007503751875939</v>
      </c>
      <c r="K78" s="437">
        <v>9.8039215686274508E-2</v>
      </c>
      <c r="L78" s="437"/>
      <c r="M78" s="422"/>
    </row>
    <row r="79" spans="1:13" x14ac:dyDescent="0.25">
      <c r="A79" s="854" t="s">
        <v>321</v>
      </c>
      <c r="B79" s="854"/>
      <c r="C79" s="854"/>
      <c r="D79" s="854"/>
      <c r="E79" s="854"/>
      <c r="F79" s="854"/>
      <c r="G79" s="436">
        <v>2</v>
      </c>
      <c r="H79" s="437">
        <v>0.46899426784783743</v>
      </c>
      <c r="I79" s="437">
        <v>0.36822724881641239</v>
      </c>
      <c r="J79" s="437">
        <v>0.35017508754377191</v>
      </c>
      <c r="K79" s="437">
        <v>0.39215686274509803</v>
      </c>
      <c r="L79" s="437"/>
      <c r="M79" s="422"/>
    </row>
    <row r="80" spans="1:13" x14ac:dyDescent="0.25">
      <c r="A80" s="854" t="s">
        <v>322</v>
      </c>
      <c r="B80" s="854"/>
      <c r="C80" s="854"/>
      <c r="D80" s="854"/>
      <c r="E80" s="854"/>
      <c r="F80" s="854"/>
      <c r="G80" s="436">
        <v>3</v>
      </c>
      <c r="H80" s="437">
        <v>0</v>
      </c>
      <c r="I80" s="437">
        <v>0</v>
      </c>
      <c r="J80" s="437">
        <v>0</v>
      </c>
      <c r="K80" s="437">
        <v>0</v>
      </c>
      <c r="L80" s="437"/>
      <c r="M80" s="422"/>
    </row>
    <row r="81" spans="1:13" x14ac:dyDescent="0.25">
      <c r="A81" s="420" t="s">
        <v>110</v>
      </c>
      <c r="B81" s="421"/>
      <c r="C81" s="421"/>
      <c r="D81" s="421"/>
      <c r="E81" s="421"/>
      <c r="F81" s="421"/>
      <c r="G81" s="433"/>
      <c r="H81" s="434"/>
      <c r="I81" s="434"/>
      <c r="J81" s="434"/>
      <c r="K81" s="434"/>
      <c r="L81" s="435"/>
      <c r="M81" s="422"/>
    </row>
    <row r="82" spans="1:13" x14ac:dyDescent="0.25">
      <c r="A82" s="854" t="s">
        <v>320</v>
      </c>
      <c r="B82" s="854"/>
      <c r="C82" s="854"/>
      <c r="D82" s="854"/>
      <c r="E82" s="854"/>
      <c r="F82" s="854"/>
      <c r="G82" s="436">
        <v>1</v>
      </c>
      <c r="H82" s="437">
        <v>0.15633142261594579</v>
      </c>
      <c r="I82" s="437">
        <v>0.15781167806417676</v>
      </c>
      <c r="J82" s="437">
        <v>0.35017508754377191</v>
      </c>
      <c r="K82" s="437">
        <v>0.24509803921568626</v>
      </c>
      <c r="L82" s="437"/>
      <c r="M82" s="422"/>
    </row>
    <row r="83" spans="1:13" x14ac:dyDescent="0.25">
      <c r="A83" s="854" t="s">
        <v>321</v>
      </c>
      <c r="B83" s="854"/>
      <c r="C83" s="854"/>
      <c r="D83" s="854"/>
      <c r="E83" s="854"/>
      <c r="F83" s="854"/>
      <c r="G83" s="436">
        <v>2</v>
      </c>
      <c r="H83" s="437">
        <v>0.57321521625846794</v>
      </c>
      <c r="I83" s="437">
        <v>0.57864281956864805</v>
      </c>
      <c r="J83" s="437">
        <v>0.40020010005002499</v>
      </c>
      <c r="K83" s="437">
        <v>0.44117647058823528</v>
      </c>
      <c r="L83" s="437"/>
      <c r="M83" s="422"/>
    </row>
    <row r="84" spans="1:13" x14ac:dyDescent="0.25">
      <c r="A84" s="854" t="s">
        <v>322</v>
      </c>
      <c r="B84" s="854"/>
      <c r="C84" s="854"/>
      <c r="D84" s="854"/>
      <c r="E84" s="854"/>
      <c r="F84" s="854"/>
      <c r="G84" s="436">
        <v>3</v>
      </c>
      <c r="H84" s="437">
        <v>0</v>
      </c>
      <c r="I84" s="437">
        <v>0</v>
      </c>
      <c r="J84" s="437">
        <v>0</v>
      </c>
      <c r="K84" s="437">
        <v>0</v>
      </c>
      <c r="L84" s="437"/>
      <c r="M84" s="422"/>
    </row>
    <row r="85" spans="1:13" x14ac:dyDescent="0.25">
      <c r="A85" s="417"/>
      <c r="B85" s="418"/>
      <c r="C85" s="418"/>
      <c r="D85" s="418"/>
      <c r="E85" s="418"/>
      <c r="F85" s="419"/>
      <c r="G85" s="438"/>
      <c r="H85" s="439"/>
      <c r="I85" s="439"/>
      <c r="J85" s="439"/>
      <c r="K85" s="439"/>
      <c r="L85" s="439"/>
      <c r="M85" s="422"/>
    </row>
    <row r="86" spans="1:13" ht="13.8" x14ac:dyDescent="0.3">
      <c r="A86" s="883" t="s">
        <v>257</v>
      </c>
      <c r="B86" s="884"/>
      <c r="C86" s="884"/>
      <c r="D86" s="884"/>
      <c r="E86" s="884"/>
      <c r="F86" s="885"/>
      <c r="G86" s="440"/>
      <c r="H86" s="441"/>
      <c r="I86" s="441"/>
      <c r="J86" s="441"/>
      <c r="K86" s="441"/>
      <c r="L86" s="441"/>
      <c r="M86" s="422"/>
    </row>
    <row r="87" spans="1:13" x14ac:dyDescent="0.25">
      <c r="A87" s="886" t="s">
        <v>320</v>
      </c>
      <c r="B87" s="886"/>
      <c r="C87" s="886"/>
      <c r="D87" s="886"/>
      <c r="E87" s="886"/>
      <c r="F87" s="886"/>
      <c r="G87" s="442">
        <v>1</v>
      </c>
      <c r="H87" s="443">
        <v>29.39030745179781</v>
      </c>
      <c r="I87" s="443">
        <v>29.931614939505522</v>
      </c>
      <c r="J87" s="443">
        <v>31.715857928964482</v>
      </c>
      <c r="K87" s="443">
        <v>30.53921568627451</v>
      </c>
      <c r="L87" s="443"/>
      <c r="M87" s="422"/>
    </row>
    <row r="88" spans="1:13" x14ac:dyDescent="0.25">
      <c r="A88" s="886" t="s">
        <v>321</v>
      </c>
      <c r="B88" s="886"/>
      <c r="C88" s="886"/>
      <c r="D88" s="886"/>
      <c r="E88" s="886"/>
      <c r="F88" s="886"/>
      <c r="G88" s="442">
        <v>2</v>
      </c>
      <c r="H88" s="443">
        <v>70.088587806149036</v>
      </c>
      <c r="I88" s="443">
        <v>69.857969489742246</v>
      </c>
      <c r="J88" s="443">
        <v>67.783891945972982</v>
      </c>
      <c r="K88" s="443">
        <v>69.019607843137251</v>
      </c>
      <c r="L88" s="443"/>
      <c r="M88" s="422"/>
    </row>
    <row r="89" spans="1:13" x14ac:dyDescent="0.25">
      <c r="A89" s="886" t="s">
        <v>322</v>
      </c>
      <c r="B89" s="886"/>
      <c r="C89" s="886"/>
      <c r="D89" s="886"/>
      <c r="E89" s="886"/>
      <c r="F89" s="886"/>
      <c r="G89" s="442">
        <v>3</v>
      </c>
      <c r="H89" s="443">
        <v>0.52110474205315271</v>
      </c>
      <c r="I89" s="443">
        <v>0.21041557075223566</v>
      </c>
      <c r="J89" s="443">
        <v>0.5002501250625313</v>
      </c>
      <c r="K89" s="443">
        <v>0.44117647058823528</v>
      </c>
      <c r="L89" s="443"/>
      <c r="M89" s="422"/>
    </row>
    <row r="90" spans="1:13" ht="13.8" x14ac:dyDescent="0.3">
      <c r="A90" s="882" t="s">
        <v>258</v>
      </c>
      <c r="B90" s="882"/>
      <c r="C90" s="882"/>
      <c r="D90" s="882"/>
      <c r="E90" s="882"/>
      <c r="F90" s="882"/>
      <c r="G90" s="442"/>
      <c r="H90" s="444"/>
      <c r="I90" s="444"/>
      <c r="J90" s="444"/>
      <c r="K90" s="444"/>
      <c r="L90" s="444"/>
      <c r="M90" s="422"/>
    </row>
    <row r="91" spans="1:13" ht="13.8" x14ac:dyDescent="0.3">
      <c r="A91" s="882"/>
      <c r="B91" s="882"/>
      <c r="C91" s="882"/>
      <c r="D91" s="882"/>
      <c r="E91" s="882"/>
      <c r="F91" s="882"/>
      <c r="G91" s="442"/>
      <c r="H91" s="444">
        <v>100</v>
      </c>
      <c r="I91" s="444">
        <v>100</v>
      </c>
      <c r="J91" s="444">
        <v>100</v>
      </c>
      <c r="K91" s="444">
        <v>100</v>
      </c>
      <c r="L91" s="444"/>
      <c r="M91" s="422"/>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88:F88"/>
    <mergeCell ref="A48:F48"/>
    <mergeCell ref="A8:K8"/>
    <mergeCell ref="A10:K10"/>
    <mergeCell ref="A25:G25"/>
    <mergeCell ref="A24:G24"/>
    <mergeCell ref="H25:K25"/>
    <mergeCell ref="A26:G26"/>
    <mergeCell ref="H26:K26"/>
    <mergeCell ref="A23:G23"/>
    <mergeCell ref="A38:F38"/>
    <mergeCell ref="A13:K13"/>
    <mergeCell ref="A14:K14"/>
    <mergeCell ref="A15:K15"/>
    <mergeCell ref="A16:K16"/>
    <mergeCell ref="A46:F46"/>
    <mergeCell ref="A47:F47"/>
    <mergeCell ref="A39:F39"/>
    <mergeCell ref="A40:F40"/>
    <mergeCell ref="A42:F42"/>
    <mergeCell ref="A43:F43"/>
    <mergeCell ref="A18:K18"/>
    <mergeCell ref="G4:K4"/>
    <mergeCell ref="A22:K22"/>
    <mergeCell ref="A4:F4"/>
    <mergeCell ref="A19:K19"/>
    <mergeCell ref="A20:K20"/>
    <mergeCell ref="A9:K9"/>
    <mergeCell ref="A21:K21"/>
    <mergeCell ref="A11:K11"/>
    <mergeCell ref="A12:K12"/>
    <mergeCell ref="K1:L1"/>
    <mergeCell ref="A6:F6"/>
    <mergeCell ref="G6:K6"/>
    <mergeCell ref="A7:K7"/>
    <mergeCell ref="A5:F5"/>
    <mergeCell ref="G5:K5"/>
    <mergeCell ref="A3:F3"/>
    <mergeCell ref="G3:K3"/>
    <mergeCell ref="A17:K17"/>
    <mergeCell ref="A35:F35"/>
    <mergeCell ref="A36:F36"/>
    <mergeCell ref="C33:K33"/>
    <mergeCell ref="A60:F60"/>
    <mergeCell ref="A44:F44"/>
    <mergeCell ref="A50:F50"/>
    <mergeCell ref="A51:F51"/>
    <mergeCell ref="A52:F52"/>
    <mergeCell ref="A54:F54"/>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7"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topLeftCell="A34" workbookViewId="0">
      <selection activeCell="I7" sqref="I7"/>
    </sheetView>
  </sheetViews>
  <sheetFormatPr defaultRowHeight="13.2" x14ac:dyDescent="0.25"/>
  <sheetData>
    <row r="1" spans="1:13" ht="15.6" x14ac:dyDescent="0.3">
      <c r="A1" s="445"/>
      <c r="B1" s="445"/>
      <c r="C1" s="445"/>
      <c r="D1" s="446"/>
      <c r="E1" s="445"/>
      <c r="F1" s="445"/>
      <c r="G1" s="445"/>
      <c r="H1" s="445"/>
      <c r="I1" s="445"/>
      <c r="J1" s="445"/>
      <c r="K1" s="901" t="s">
        <v>259</v>
      </c>
      <c r="L1" s="901"/>
      <c r="M1" s="448"/>
    </row>
    <row r="2" spans="1:13" ht="15.6" x14ac:dyDescent="0.3">
      <c r="A2" s="445"/>
      <c r="B2" s="445"/>
      <c r="C2" s="445"/>
      <c r="D2" s="446"/>
      <c r="E2" s="445"/>
      <c r="F2" s="445"/>
      <c r="G2" s="445"/>
      <c r="H2" s="445"/>
      <c r="I2" s="445"/>
      <c r="J2" s="445"/>
      <c r="K2" s="447"/>
      <c r="L2" s="447"/>
      <c r="M2" s="448"/>
    </row>
    <row r="3" spans="1:13" x14ac:dyDescent="0.25">
      <c r="A3" s="908" t="s">
        <v>250</v>
      </c>
      <c r="B3" s="909"/>
      <c r="C3" s="909"/>
      <c r="D3" s="909"/>
      <c r="E3" s="909"/>
      <c r="F3" s="910"/>
      <c r="G3" s="911" t="s">
        <v>319</v>
      </c>
      <c r="H3" s="912"/>
      <c r="I3" s="912"/>
      <c r="J3" s="912"/>
      <c r="K3" s="913"/>
      <c r="L3" s="445"/>
      <c r="M3" s="445"/>
    </row>
    <row r="4" spans="1:13" x14ac:dyDescent="0.25">
      <c r="A4" s="891" t="s">
        <v>202</v>
      </c>
      <c r="B4" s="892"/>
      <c r="C4" s="892"/>
      <c r="D4" s="892"/>
      <c r="E4" s="892"/>
      <c r="F4" s="893"/>
      <c r="G4" s="902">
        <v>2010</v>
      </c>
      <c r="H4" s="903"/>
      <c r="I4" s="903"/>
      <c r="J4" s="903"/>
      <c r="K4" s="904"/>
      <c r="L4" s="445"/>
      <c r="M4" s="445"/>
    </row>
    <row r="5" spans="1:13" x14ac:dyDescent="0.25">
      <c r="A5" s="891" t="s">
        <v>203</v>
      </c>
      <c r="B5" s="892"/>
      <c r="C5" s="892"/>
      <c r="D5" s="892"/>
      <c r="E5" s="892"/>
      <c r="F5" s="893"/>
      <c r="G5" s="902">
        <v>3</v>
      </c>
      <c r="H5" s="903"/>
      <c r="I5" s="903"/>
      <c r="J5" s="903"/>
      <c r="K5" s="904"/>
      <c r="L5" s="445"/>
      <c r="M5" s="445"/>
    </row>
    <row r="6" spans="1:13" x14ac:dyDescent="0.25">
      <c r="A6" s="891" t="s">
        <v>251</v>
      </c>
      <c r="B6" s="892"/>
      <c r="C6" s="892"/>
      <c r="D6" s="892"/>
      <c r="E6" s="892"/>
      <c r="F6" s="893"/>
      <c r="G6" s="902" t="s">
        <v>261</v>
      </c>
      <c r="H6" s="903"/>
      <c r="I6" s="903"/>
      <c r="J6" s="903"/>
      <c r="K6" s="904"/>
      <c r="L6" s="445"/>
      <c r="M6" s="445"/>
    </row>
    <row r="7" spans="1:13" x14ac:dyDescent="0.25">
      <c r="A7" s="905" t="s">
        <v>91</v>
      </c>
      <c r="B7" s="906"/>
      <c r="C7" s="906"/>
      <c r="D7" s="906"/>
      <c r="E7" s="906"/>
      <c r="F7" s="906"/>
      <c r="G7" s="906"/>
      <c r="H7" s="906"/>
      <c r="I7" s="906"/>
      <c r="J7" s="906"/>
      <c r="K7" s="907"/>
      <c r="L7" s="446"/>
      <c r="M7" s="445"/>
    </row>
    <row r="8" spans="1:13" x14ac:dyDescent="0.25">
      <c r="A8" s="891" t="s">
        <v>88</v>
      </c>
      <c r="B8" s="892"/>
      <c r="C8" s="892"/>
      <c r="D8" s="892"/>
      <c r="E8" s="892"/>
      <c r="F8" s="892"/>
      <c r="G8" s="892"/>
      <c r="H8" s="892"/>
      <c r="I8" s="892"/>
      <c r="J8" s="892"/>
      <c r="K8" s="893"/>
      <c r="L8" s="446"/>
      <c r="M8" s="445"/>
    </row>
    <row r="9" spans="1:13" x14ac:dyDescent="0.25">
      <c r="A9" s="891" t="s">
        <v>83</v>
      </c>
      <c r="B9" s="892"/>
      <c r="C9" s="892"/>
      <c r="D9" s="892"/>
      <c r="E9" s="892"/>
      <c r="F9" s="892"/>
      <c r="G9" s="892"/>
      <c r="H9" s="892"/>
      <c r="I9" s="892"/>
      <c r="J9" s="892"/>
      <c r="K9" s="893"/>
      <c r="L9" s="446"/>
      <c r="M9" s="445"/>
    </row>
    <row r="10" spans="1:13" x14ac:dyDescent="0.25">
      <c r="A10" s="891" t="s">
        <v>82</v>
      </c>
      <c r="B10" s="892"/>
      <c r="C10" s="892"/>
      <c r="D10" s="892"/>
      <c r="E10" s="892"/>
      <c r="F10" s="892"/>
      <c r="G10" s="892"/>
      <c r="H10" s="892"/>
      <c r="I10" s="892"/>
      <c r="J10" s="892"/>
      <c r="K10" s="893"/>
      <c r="L10" s="446"/>
      <c r="M10" s="445"/>
    </row>
    <row r="11" spans="1:13" x14ac:dyDescent="0.25">
      <c r="A11" s="891" t="s">
        <v>112</v>
      </c>
      <c r="B11" s="892"/>
      <c r="C11" s="892"/>
      <c r="D11" s="892"/>
      <c r="E11" s="892"/>
      <c r="F11" s="892"/>
      <c r="G11" s="892"/>
      <c r="H11" s="892"/>
      <c r="I11" s="892"/>
      <c r="J11" s="892"/>
      <c r="K11" s="893"/>
      <c r="L11" s="446"/>
      <c r="M11" s="445"/>
    </row>
    <row r="12" spans="1:13" x14ac:dyDescent="0.25">
      <c r="A12" s="891" t="s">
        <v>113</v>
      </c>
      <c r="B12" s="892"/>
      <c r="C12" s="892"/>
      <c r="D12" s="892"/>
      <c r="E12" s="892"/>
      <c r="F12" s="892"/>
      <c r="G12" s="892"/>
      <c r="H12" s="892"/>
      <c r="I12" s="892"/>
      <c r="J12" s="892"/>
      <c r="K12" s="893"/>
      <c r="L12" s="446"/>
      <c r="M12" s="445"/>
    </row>
    <row r="13" spans="1:13" x14ac:dyDescent="0.25">
      <c r="A13" s="891" t="s">
        <v>114</v>
      </c>
      <c r="B13" s="892"/>
      <c r="C13" s="892"/>
      <c r="D13" s="892"/>
      <c r="E13" s="892"/>
      <c r="F13" s="892"/>
      <c r="G13" s="892"/>
      <c r="H13" s="892"/>
      <c r="I13" s="892"/>
      <c r="J13" s="892"/>
      <c r="K13" s="893"/>
      <c r="L13" s="446"/>
      <c r="M13" s="445"/>
    </row>
    <row r="14" spans="1:13" x14ac:dyDescent="0.25">
      <c r="A14" s="891" t="s">
        <v>89</v>
      </c>
      <c r="B14" s="892"/>
      <c r="C14" s="892"/>
      <c r="D14" s="892"/>
      <c r="E14" s="892"/>
      <c r="F14" s="892"/>
      <c r="G14" s="892"/>
      <c r="H14" s="892"/>
      <c r="I14" s="892"/>
      <c r="J14" s="892"/>
      <c r="K14" s="893"/>
      <c r="L14" s="446"/>
      <c r="M14" s="445"/>
    </row>
    <row r="15" spans="1:13" x14ac:dyDescent="0.25">
      <c r="A15" s="891" t="s">
        <v>155</v>
      </c>
      <c r="B15" s="892"/>
      <c r="C15" s="892"/>
      <c r="D15" s="892"/>
      <c r="E15" s="892"/>
      <c r="F15" s="892"/>
      <c r="G15" s="892"/>
      <c r="H15" s="892"/>
      <c r="I15" s="892"/>
      <c r="J15" s="892"/>
      <c r="K15" s="893"/>
      <c r="L15" s="446"/>
      <c r="M15" s="445"/>
    </row>
    <row r="16" spans="1:13" x14ac:dyDescent="0.25">
      <c r="A16" s="891" t="s">
        <v>115</v>
      </c>
      <c r="B16" s="892"/>
      <c r="C16" s="892"/>
      <c r="D16" s="892"/>
      <c r="E16" s="892"/>
      <c r="F16" s="892"/>
      <c r="G16" s="892"/>
      <c r="H16" s="892"/>
      <c r="I16" s="892"/>
      <c r="J16" s="892"/>
      <c r="K16" s="893"/>
      <c r="L16" s="446"/>
      <c r="M16" s="445"/>
    </row>
    <row r="17" spans="1:13" x14ac:dyDescent="0.25">
      <c r="A17" s="891" t="s">
        <v>116</v>
      </c>
      <c r="B17" s="892"/>
      <c r="C17" s="892"/>
      <c r="D17" s="892"/>
      <c r="E17" s="892"/>
      <c r="F17" s="892"/>
      <c r="G17" s="892"/>
      <c r="H17" s="892"/>
      <c r="I17" s="892"/>
      <c r="J17" s="892"/>
      <c r="K17" s="893"/>
      <c r="L17" s="446"/>
      <c r="M17" s="454"/>
    </row>
    <row r="18" spans="1:13" x14ac:dyDescent="0.25">
      <c r="A18" s="891" t="s">
        <v>110</v>
      </c>
      <c r="B18" s="892"/>
      <c r="C18" s="892"/>
      <c r="D18" s="892"/>
      <c r="E18" s="892"/>
      <c r="F18" s="892"/>
      <c r="G18" s="892"/>
      <c r="H18" s="892"/>
      <c r="I18" s="892"/>
      <c r="J18" s="892"/>
      <c r="K18" s="893"/>
      <c r="L18" s="446"/>
      <c r="M18" s="454"/>
    </row>
    <row r="19" spans="1:13" x14ac:dyDescent="0.25">
      <c r="A19" s="914" t="s">
        <v>204</v>
      </c>
      <c r="B19" s="915"/>
      <c r="C19" s="915"/>
      <c r="D19" s="915"/>
      <c r="E19" s="915"/>
      <c r="F19" s="915"/>
      <c r="G19" s="915"/>
      <c r="H19" s="915"/>
      <c r="I19" s="915"/>
      <c r="J19" s="915"/>
      <c r="K19" s="916"/>
      <c r="L19" s="446"/>
      <c r="M19" s="454"/>
    </row>
    <row r="20" spans="1:13" x14ac:dyDescent="0.25">
      <c r="A20" s="914" t="s">
        <v>252</v>
      </c>
      <c r="B20" s="915"/>
      <c r="C20" s="915"/>
      <c r="D20" s="915"/>
      <c r="E20" s="915"/>
      <c r="F20" s="915"/>
      <c r="G20" s="915"/>
      <c r="H20" s="915"/>
      <c r="I20" s="915"/>
      <c r="J20" s="915"/>
      <c r="K20" s="916"/>
      <c r="L20" s="446"/>
      <c r="M20" s="454"/>
    </row>
    <row r="21" spans="1:13" x14ac:dyDescent="0.25">
      <c r="A21" s="914" t="s">
        <v>253</v>
      </c>
      <c r="B21" s="915"/>
      <c r="C21" s="915"/>
      <c r="D21" s="915"/>
      <c r="E21" s="915"/>
      <c r="F21" s="915"/>
      <c r="G21" s="915"/>
      <c r="H21" s="915"/>
      <c r="I21" s="915"/>
      <c r="J21" s="915"/>
      <c r="K21" s="916"/>
      <c r="L21" s="446"/>
      <c r="M21" s="454"/>
    </row>
    <row r="22" spans="1:13" x14ac:dyDescent="0.25">
      <c r="A22" s="905" t="s">
        <v>205</v>
      </c>
      <c r="B22" s="906"/>
      <c r="C22" s="906"/>
      <c r="D22" s="906"/>
      <c r="E22" s="906"/>
      <c r="F22" s="906"/>
      <c r="G22" s="906"/>
      <c r="H22" s="906"/>
      <c r="I22" s="906"/>
      <c r="J22" s="906"/>
      <c r="K22" s="907"/>
      <c r="L22" s="446"/>
      <c r="M22" s="454"/>
    </row>
    <row r="23" spans="1:13" x14ac:dyDescent="0.25">
      <c r="A23" s="905" t="s">
        <v>249</v>
      </c>
      <c r="B23" s="906"/>
      <c r="C23" s="906"/>
      <c r="D23" s="906"/>
      <c r="E23" s="906"/>
      <c r="F23" s="906"/>
      <c r="G23" s="907"/>
      <c r="H23" s="923" t="s">
        <v>254</v>
      </c>
      <c r="I23" s="924"/>
      <c r="J23" s="924"/>
      <c r="K23" s="925"/>
      <c r="L23" s="445"/>
      <c r="M23" s="454"/>
    </row>
    <row r="24" spans="1:13" x14ac:dyDescent="0.25">
      <c r="A24" s="891" t="s">
        <v>262</v>
      </c>
      <c r="B24" s="892"/>
      <c r="C24" s="892"/>
      <c r="D24" s="892"/>
      <c r="E24" s="892"/>
      <c r="F24" s="892"/>
      <c r="G24" s="893"/>
      <c r="H24" s="902">
        <v>2139</v>
      </c>
      <c r="I24" s="903"/>
      <c r="J24" s="903"/>
      <c r="K24" s="904"/>
      <c r="L24" s="445"/>
      <c r="M24" s="454"/>
    </row>
    <row r="25" spans="1:13" x14ac:dyDescent="0.25">
      <c r="A25" s="891" t="s">
        <v>263</v>
      </c>
      <c r="B25" s="892"/>
      <c r="C25" s="892"/>
      <c r="D25" s="892"/>
      <c r="E25" s="892"/>
      <c r="F25" s="892"/>
      <c r="G25" s="893"/>
      <c r="H25" s="902">
        <v>813634</v>
      </c>
      <c r="I25" s="903"/>
      <c r="J25" s="903"/>
      <c r="K25" s="904"/>
      <c r="L25" s="445"/>
      <c r="M25" s="454"/>
    </row>
    <row r="26" spans="1:13" x14ac:dyDescent="0.25">
      <c r="A26" s="891" t="s">
        <v>264</v>
      </c>
      <c r="B26" s="892"/>
      <c r="C26" s="892"/>
      <c r="D26" s="892"/>
      <c r="E26" s="892"/>
      <c r="F26" s="892"/>
      <c r="G26" s="893"/>
      <c r="H26" s="917">
        <v>3296012.87</v>
      </c>
      <c r="I26" s="917"/>
      <c r="J26" s="917"/>
      <c r="K26" s="917"/>
      <c r="L26" s="445"/>
      <c r="M26" s="454"/>
    </row>
    <row r="27" spans="1:13" x14ac:dyDescent="0.25">
      <c r="A27" s="891" t="s">
        <v>265</v>
      </c>
      <c r="B27" s="892"/>
      <c r="C27" s="892"/>
      <c r="D27" s="892"/>
      <c r="E27" s="892"/>
      <c r="F27" s="892"/>
      <c r="G27" s="893"/>
      <c r="H27" s="902">
        <v>2139</v>
      </c>
      <c r="I27" s="903"/>
      <c r="J27" s="903"/>
      <c r="K27" s="904"/>
      <c r="L27" s="445"/>
      <c r="M27" s="454"/>
    </row>
    <row r="28" spans="1:13" x14ac:dyDescent="0.25">
      <c r="A28" s="891" t="s">
        <v>266</v>
      </c>
      <c r="B28" s="892"/>
      <c r="C28" s="892"/>
      <c r="D28" s="892"/>
      <c r="E28" s="892"/>
      <c r="F28" s="892"/>
      <c r="G28" s="893"/>
      <c r="H28" s="902">
        <v>2139</v>
      </c>
      <c r="I28" s="903"/>
      <c r="J28" s="903"/>
      <c r="K28" s="904"/>
      <c r="L28" s="445"/>
      <c r="M28" s="454"/>
    </row>
    <row r="29" spans="1:13" x14ac:dyDescent="0.25">
      <c r="A29" s="891" t="s">
        <v>267</v>
      </c>
      <c r="B29" s="892"/>
      <c r="C29" s="892"/>
      <c r="D29" s="892"/>
      <c r="E29" s="892"/>
      <c r="F29" s="892"/>
      <c r="G29" s="893"/>
      <c r="H29" s="902">
        <v>3296012874.2579999</v>
      </c>
      <c r="I29" s="903"/>
      <c r="J29" s="903"/>
      <c r="K29" s="904"/>
      <c r="L29" s="445"/>
      <c r="M29" s="454"/>
    </row>
    <row r="30" spans="1:13" x14ac:dyDescent="0.25">
      <c r="A30" s="891" t="s">
        <v>268</v>
      </c>
      <c r="B30" s="892"/>
      <c r="C30" s="892"/>
      <c r="D30" s="892"/>
      <c r="E30" s="892"/>
      <c r="F30" s="892"/>
      <c r="G30" s="893"/>
      <c r="H30" s="902">
        <v>3296012874.2579999</v>
      </c>
      <c r="I30" s="903"/>
      <c r="J30" s="903"/>
      <c r="K30" s="904"/>
      <c r="L30" s="445"/>
      <c r="M30" s="454"/>
    </row>
    <row r="31" spans="1:13" x14ac:dyDescent="0.25">
      <c r="A31" s="891" t="s">
        <v>269</v>
      </c>
      <c r="B31" s="892"/>
      <c r="C31" s="892"/>
      <c r="D31" s="892"/>
      <c r="E31" s="892"/>
      <c r="F31" s="892"/>
      <c r="G31" s="893"/>
      <c r="H31" s="902">
        <v>2040</v>
      </c>
      <c r="I31" s="903"/>
      <c r="J31" s="903"/>
      <c r="K31" s="904"/>
      <c r="L31" s="445"/>
      <c r="M31" s="454"/>
    </row>
    <row r="32" spans="1:13" x14ac:dyDescent="0.25">
      <c r="A32" s="455"/>
      <c r="B32" s="455"/>
      <c r="C32" s="455"/>
      <c r="D32" s="455"/>
      <c r="E32" s="455"/>
      <c r="F32" s="455"/>
      <c r="G32" s="455"/>
      <c r="H32" s="456"/>
      <c r="I32" s="456"/>
      <c r="J32" s="456"/>
      <c r="K32" s="456"/>
      <c r="L32" s="445"/>
      <c r="M32" s="454"/>
    </row>
    <row r="33" spans="1:13" x14ac:dyDescent="0.25">
      <c r="A33" s="445"/>
      <c r="B33" s="445"/>
      <c r="C33" s="900" t="s">
        <v>255</v>
      </c>
      <c r="D33" s="900"/>
      <c r="E33" s="900"/>
      <c r="F33" s="900"/>
      <c r="G33" s="900"/>
      <c r="H33" s="900"/>
      <c r="I33" s="900"/>
      <c r="J33" s="900"/>
      <c r="K33" s="900"/>
      <c r="L33" s="457"/>
      <c r="M33" s="454"/>
    </row>
    <row r="34" spans="1:13" x14ac:dyDescent="0.25">
      <c r="A34" s="445"/>
      <c r="B34" s="445"/>
      <c r="C34" s="445"/>
      <c r="D34" s="445"/>
      <c r="E34" s="445"/>
      <c r="F34" s="445"/>
      <c r="G34" s="445"/>
      <c r="H34" s="445"/>
      <c r="I34" s="445"/>
      <c r="J34" s="458"/>
      <c r="K34" s="458"/>
      <c r="L34" s="445"/>
      <c r="M34" s="454"/>
    </row>
    <row r="35" spans="1:13" ht="79.2" x14ac:dyDescent="0.25">
      <c r="A35" s="894" t="s">
        <v>256</v>
      </c>
      <c r="B35" s="895"/>
      <c r="C35" s="895"/>
      <c r="D35" s="895"/>
      <c r="E35" s="895"/>
      <c r="F35" s="896"/>
      <c r="G35" s="459" t="s">
        <v>254</v>
      </c>
      <c r="H35" s="460" t="s">
        <v>270</v>
      </c>
      <c r="I35" s="460" t="s">
        <v>271</v>
      </c>
      <c r="J35" s="461" t="s">
        <v>272</v>
      </c>
      <c r="K35" s="462" t="s">
        <v>365</v>
      </c>
      <c r="L35" s="462" t="s">
        <v>366</v>
      </c>
      <c r="M35" s="454"/>
    </row>
    <row r="36" spans="1:13" ht="12.75" customHeight="1" x14ac:dyDescent="0.25">
      <c r="A36" s="897" t="s">
        <v>273</v>
      </c>
      <c r="B36" s="898"/>
      <c r="C36" s="898"/>
      <c r="D36" s="898"/>
      <c r="E36" s="898"/>
      <c r="F36" s="899"/>
      <c r="G36" s="463"/>
      <c r="H36" s="464">
        <v>1994</v>
      </c>
      <c r="I36" s="464">
        <v>2022</v>
      </c>
      <c r="J36" s="464">
        <v>2079</v>
      </c>
      <c r="K36" s="464">
        <v>2139</v>
      </c>
      <c r="L36" s="464"/>
      <c r="M36" s="454"/>
    </row>
    <row r="37" spans="1:13" x14ac:dyDescent="0.25">
      <c r="A37" s="452" t="s">
        <v>117</v>
      </c>
      <c r="B37" s="453"/>
      <c r="C37" s="453"/>
      <c r="D37" s="453"/>
      <c r="E37" s="453"/>
      <c r="F37" s="453"/>
      <c r="G37" s="465"/>
      <c r="H37" s="466"/>
      <c r="I37" s="466"/>
      <c r="J37" s="466"/>
      <c r="K37" s="466"/>
      <c r="L37" s="467"/>
      <c r="M37" s="454"/>
    </row>
    <row r="38" spans="1:13" x14ac:dyDescent="0.25">
      <c r="A38" s="890" t="s">
        <v>308</v>
      </c>
      <c r="B38" s="890"/>
      <c r="C38" s="890"/>
      <c r="D38" s="890"/>
      <c r="E38" s="890"/>
      <c r="F38" s="890"/>
      <c r="G38" s="468">
        <v>1</v>
      </c>
      <c r="H38" s="469">
        <v>71.756122980719127</v>
      </c>
      <c r="I38" s="469">
        <v>69.647553918989999</v>
      </c>
      <c r="J38" s="469">
        <v>73.436718359179594</v>
      </c>
      <c r="K38" s="469">
        <v>72.941176470588232</v>
      </c>
      <c r="L38" s="469"/>
      <c r="M38" s="454"/>
    </row>
    <row r="39" spans="1:13" x14ac:dyDescent="0.25">
      <c r="A39" s="890" t="s">
        <v>309</v>
      </c>
      <c r="B39" s="890"/>
      <c r="C39" s="890"/>
      <c r="D39" s="890"/>
      <c r="E39" s="890"/>
      <c r="F39" s="890"/>
      <c r="G39" s="468">
        <v>2</v>
      </c>
      <c r="H39" s="469">
        <v>27.879103699843668</v>
      </c>
      <c r="I39" s="469">
        <v>29.826407154129406</v>
      </c>
      <c r="J39" s="469">
        <v>26.163081540770385</v>
      </c>
      <c r="K39" s="469">
        <v>26.470588235294116</v>
      </c>
      <c r="L39" s="469"/>
      <c r="M39" s="454"/>
    </row>
    <row r="40" spans="1:13" x14ac:dyDescent="0.25">
      <c r="A40" s="890" t="s">
        <v>310</v>
      </c>
      <c r="B40" s="890"/>
      <c r="C40" s="890"/>
      <c r="D40" s="890"/>
      <c r="E40" s="890"/>
      <c r="F40" s="890"/>
      <c r="G40" s="468">
        <v>3</v>
      </c>
      <c r="H40" s="469">
        <v>0.36477331943720687</v>
      </c>
      <c r="I40" s="469">
        <v>0.52603892688058917</v>
      </c>
      <c r="J40" s="469">
        <v>0.40020010005002499</v>
      </c>
      <c r="K40" s="469">
        <v>0.58823529411764708</v>
      </c>
      <c r="L40" s="469"/>
      <c r="M40" s="454"/>
    </row>
    <row r="41" spans="1:13" x14ac:dyDescent="0.25">
      <c r="A41" s="452" t="s">
        <v>88</v>
      </c>
      <c r="B41" s="453"/>
      <c r="C41" s="453"/>
      <c r="D41" s="453"/>
      <c r="E41" s="453"/>
      <c r="F41" s="453"/>
      <c r="G41" s="465"/>
      <c r="H41" s="466"/>
      <c r="I41" s="466"/>
      <c r="J41" s="466"/>
      <c r="K41" s="466"/>
      <c r="L41" s="467"/>
      <c r="M41" s="454"/>
    </row>
    <row r="42" spans="1:13" x14ac:dyDescent="0.25">
      <c r="A42" s="890" t="s">
        <v>308</v>
      </c>
      <c r="B42" s="890"/>
      <c r="C42" s="890"/>
      <c r="D42" s="890"/>
      <c r="E42" s="890"/>
      <c r="F42" s="890"/>
      <c r="G42" s="468">
        <v>1</v>
      </c>
      <c r="H42" s="469">
        <v>4.5857217300677435</v>
      </c>
      <c r="I42" s="469">
        <v>3.734876380852183</v>
      </c>
      <c r="J42" s="469">
        <v>3.4017008504252124</v>
      </c>
      <c r="K42" s="469">
        <v>4.0196078431372548</v>
      </c>
      <c r="L42" s="469"/>
      <c r="M42" s="454"/>
    </row>
    <row r="43" spans="1:13" x14ac:dyDescent="0.25">
      <c r="A43" s="890" t="s">
        <v>309</v>
      </c>
      <c r="B43" s="890"/>
      <c r="C43" s="890"/>
      <c r="D43" s="890"/>
      <c r="E43" s="890"/>
      <c r="F43" s="890"/>
      <c r="G43" s="468">
        <v>2</v>
      </c>
      <c r="H43" s="469">
        <v>2.1886399166232411</v>
      </c>
      <c r="I43" s="469">
        <v>2.5249868490268281</v>
      </c>
      <c r="J43" s="469">
        <v>2.301150575287644</v>
      </c>
      <c r="K43" s="469">
        <v>1.9607843137254901</v>
      </c>
      <c r="L43" s="469"/>
      <c r="M43" s="454"/>
    </row>
    <row r="44" spans="1:13" x14ac:dyDescent="0.25">
      <c r="A44" s="890" t="s">
        <v>310</v>
      </c>
      <c r="B44" s="890"/>
      <c r="C44" s="890"/>
      <c r="D44" s="890"/>
      <c r="E44" s="890"/>
      <c r="F44" s="890"/>
      <c r="G44" s="468">
        <v>3</v>
      </c>
      <c r="H44" s="469">
        <v>0</v>
      </c>
      <c r="I44" s="469">
        <v>0.10520778537611783</v>
      </c>
      <c r="J44" s="469">
        <v>0.10005002501250625</v>
      </c>
      <c r="K44" s="469">
        <v>4.9019607843137254E-2</v>
      </c>
      <c r="L44" s="469"/>
      <c r="M44" s="454"/>
    </row>
    <row r="45" spans="1:13" x14ac:dyDescent="0.25">
      <c r="A45" s="452" t="s">
        <v>83</v>
      </c>
      <c r="B45" s="453"/>
      <c r="C45" s="453"/>
      <c r="D45" s="453"/>
      <c r="E45" s="453"/>
      <c r="F45" s="453"/>
      <c r="G45" s="465"/>
      <c r="H45" s="466"/>
      <c r="I45" s="466"/>
      <c r="J45" s="466"/>
      <c r="K45" s="466"/>
      <c r="L45" s="467"/>
      <c r="M45" s="454"/>
    </row>
    <row r="46" spans="1:13" x14ac:dyDescent="0.25">
      <c r="A46" s="890" t="s">
        <v>308</v>
      </c>
      <c r="B46" s="890"/>
      <c r="C46" s="890"/>
      <c r="D46" s="890"/>
      <c r="E46" s="890"/>
      <c r="F46" s="890"/>
      <c r="G46" s="468">
        <v>1</v>
      </c>
      <c r="H46" s="469">
        <v>5.2631578947368425</v>
      </c>
      <c r="I46" s="469">
        <v>5.1025775907417152</v>
      </c>
      <c r="J46" s="469">
        <v>4.8524262131065532</v>
      </c>
      <c r="K46" s="469">
        <v>4.8039215686274508</v>
      </c>
      <c r="L46" s="469"/>
      <c r="M46" s="454"/>
    </row>
    <row r="47" spans="1:13" x14ac:dyDescent="0.25">
      <c r="A47" s="890" t="s">
        <v>309</v>
      </c>
      <c r="B47" s="890"/>
      <c r="C47" s="890"/>
      <c r="D47" s="890"/>
      <c r="E47" s="890"/>
      <c r="F47" s="890"/>
      <c r="G47" s="468">
        <v>2</v>
      </c>
      <c r="H47" s="469">
        <v>0.62532569046378317</v>
      </c>
      <c r="I47" s="469">
        <v>0.78905839032088376</v>
      </c>
      <c r="J47" s="469">
        <v>1.0005002501250626</v>
      </c>
      <c r="K47" s="469">
        <v>0.93137254901960786</v>
      </c>
      <c r="L47" s="469"/>
      <c r="M47" s="454"/>
    </row>
    <row r="48" spans="1:13" x14ac:dyDescent="0.25">
      <c r="A48" s="890" t="s">
        <v>310</v>
      </c>
      <c r="B48" s="890"/>
      <c r="C48" s="890"/>
      <c r="D48" s="890"/>
      <c r="E48" s="890"/>
      <c r="F48" s="890"/>
      <c r="G48" s="468">
        <v>3</v>
      </c>
      <c r="H48" s="469">
        <v>0</v>
      </c>
      <c r="I48" s="469">
        <v>0</v>
      </c>
      <c r="J48" s="469">
        <v>0</v>
      </c>
      <c r="K48" s="469">
        <v>0</v>
      </c>
      <c r="L48" s="469"/>
      <c r="M48" s="454"/>
    </row>
    <row r="49" spans="1:13" x14ac:dyDescent="0.25">
      <c r="A49" s="452" t="s">
        <v>89</v>
      </c>
      <c r="B49" s="453"/>
      <c r="C49" s="453"/>
      <c r="D49" s="453"/>
      <c r="E49" s="453"/>
      <c r="F49" s="453"/>
      <c r="G49" s="465"/>
      <c r="H49" s="466"/>
      <c r="I49" s="466"/>
      <c r="J49" s="466"/>
      <c r="K49" s="466"/>
      <c r="L49" s="467"/>
      <c r="M49" s="454"/>
    </row>
    <row r="50" spans="1:13" x14ac:dyDescent="0.25">
      <c r="A50" s="890" t="s">
        <v>308</v>
      </c>
      <c r="B50" s="890"/>
      <c r="C50" s="890"/>
      <c r="D50" s="890"/>
      <c r="E50" s="890"/>
      <c r="F50" s="890"/>
      <c r="G50" s="468">
        <v>1</v>
      </c>
      <c r="H50" s="469">
        <v>19.124544033350702</v>
      </c>
      <c r="I50" s="469">
        <v>18.148342977380327</v>
      </c>
      <c r="J50" s="469">
        <v>20.410205102551277</v>
      </c>
      <c r="K50" s="469">
        <v>20.637254901960784</v>
      </c>
      <c r="L50" s="469"/>
      <c r="M50" s="454"/>
    </row>
    <row r="51" spans="1:13" x14ac:dyDescent="0.25">
      <c r="A51" s="890" t="s">
        <v>309</v>
      </c>
      <c r="B51" s="890"/>
      <c r="C51" s="890"/>
      <c r="D51" s="890"/>
      <c r="E51" s="890"/>
      <c r="F51" s="890"/>
      <c r="G51" s="468">
        <v>2</v>
      </c>
      <c r="H51" s="469">
        <v>8.5982282438770188</v>
      </c>
      <c r="I51" s="469">
        <v>9.0478695423461328</v>
      </c>
      <c r="J51" s="469">
        <v>6.6533266633316659</v>
      </c>
      <c r="K51" s="469">
        <v>5.6372549019607847</v>
      </c>
      <c r="L51" s="469"/>
      <c r="M51" s="454"/>
    </row>
    <row r="52" spans="1:13" x14ac:dyDescent="0.25">
      <c r="A52" s="890" t="s">
        <v>310</v>
      </c>
      <c r="B52" s="890"/>
      <c r="C52" s="890"/>
      <c r="D52" s="890"/>
      <c r="E52" s="890"/>
      <c r="F52" s="890"/>
      <c r="G52" s="468">
        <v>3</v>
      </c>
      <c r="H52" s="469">
        <v>0.10422094841063054</v>
      </c>
      <c r="I52" s="469">
        <v>0.21041557075223566</v>
      </c>
      <c r="J52" s="469">
        <v>0.10005002501250625</v>
      </c>
      <c r="K52" s="469">
        <v>0.29411764705882354</v>
      </c>
      <c r="L52" s="469"/>
      <c r="M52" s="454"/>
    </row>
    <row r="53" spans="1:13" x14ac:dyDescent="0.25">
      <c r="A53" s="452" t="s">
        <v>116</v>
      </c>
      <c r="B53" s="453"/>
      <c r="C53" s="453"/>
      <c r="D53" s="453"/>
      <c r="E53" s="453"/>
      <c r="F53" s="453"/>
      <c r="G53" s="465"/>
      <c r="H53" s="466"/>
      <c r="I53" s="466"/>
      <c r="J53" s="466"/>
      <c r="K53" s="466"/>
      <c r="L53" s="467"/>
      <c r="M53" s="454"/>
    </row>
    <row r="54" spans="1:13" x14ac:dyDescent="0.25">
      <c r="A54" s="890" t="s">
        <v>308</v>
      </c>
      <c r="B54" s="890"/>
      <c r="C54" s="890"/>
      <c r="D54" s="890"/>
      <c r="E54" s="890"/>
      <c r="F54" s="890"/>
      <c r="G54" s="468">
        <v>1</v>
      </c>
      <c r="H54" s="469">
        <v>2.5013027618551327</v>
      </c>
      <c r="I54" s="469">
        <v>2.8406102051551816</v>
      </c>
      <c r="J54" s="469">
        <v>2.0510255127563783</v>
      </c>
      <c r="K54" s="469">
        <v>2.0098039215686274</v>
      </c>
      <c r="L54" s="469"/>
      <c r="M54" s="454"/>
    </row>
    <row r="55" spans="1:13" x14ac:dyDescent="0.25">
      <c r="A55" s="890" t="s">
        <v>309</v>
      </c>
      <c r="B55" s="890"/>
      <c r="C55" s="890"/>
      <c r="D55" s="890"/>
      <c r="E55" s="890"/>
      <c r="F55" s="890"/>
      <c r="G55" s="468">
        <v>2</v>
      </c>
      <c r="H55" s="469">
        <v>1.7717561229807191</v>
      </c>
      <c r="I55" s="469">
        <v>1.5255128879537085</v>
      </c>
      <c r="J55" s="469">
        <v>2.1510755377688846</v>
      </c>
      <c r="K55" s="469">
        <v>2.1568627450980391</v>
      </c>
      <c r="L55" s="469"/>
      <c r="M55" s="454"/>
    </row>
    <row r="56" spans="1:13" x14ac:dyDescent="0.25">
      <c r="A56" s="890" t="s">
        <v>310</v>
      </c>
      <c r="B56" s="890"/>
      <c r="C56" s="890"/>
      <c r="D56" s="890"/>
      <c r="E56" s="890"/>
      <c r="F56" s="890"/>
      <c r="G56" s="468">
        <v>3</v>
      </c>
      <c r="H56" s="469">
        <v>5.2110474205315269E-2</v>
      </c>
      <c r="I56" s="469">
        <v>5.2603892688058915E-2</v>
      </c>
      <c r="J56" s="469">
        <v>0</v>
      </c>
      <c r="K56" s="469">
        <v>0</v>
      </c>
      <c r="L56" s="469"/>
      <c r="M56" s="454"/>
    </row>
    <row r="57" spans="1:13" x14ac:dyDescent="0.25">
      <c r="A57" s="452" t="s">
        <v>82</v>
      </c>
      <c r="B57" s="453"/>
      <c r="C57" s="453"/>
      <c r="D57" s="453"/>
      <c r="E57" s="453"/>
      <c r="F57" s="453"/>
      <c r="G57" s="465"/>
      <c r="H57" s="466"/>
      <c r="I57" s="466"/>
      <c r="J57" s="466"/>
      <c r="K57" s="466"/>
      <c r="L57" s="467"/>
      <c r="M57" s="454"/>
    </row>
    <row r="58" spans="1:13" x14ac:dyDescent="0.25">
      <c r="A58" s="890" t="s">
        <v>308</v>
      </c>
      <c r="B58" s="890"/>
      <c r="C58" s="890"/>
      <c r="D58" s="890"/>
      <c r="E58" s="890"/>
      <c r="F58" s="890"/>
      <c r="G58" s="468">
        <v>1</v>
      </c>
      <c r="H58" s="469">
        <v>8.5982282438770188</v>
      </c>
      <c r="I58" s="469">
        <v>7.154129405576013</v>
      </c>
      <c r="J58" s="469">
        <v>8.8044022011005509</v>
      </c>
      <c r="K58" s="469">
        <v>8.382352941176471</v>
      </c>
      <c r="L58" s="469"/>
      <c r="M58" s="454"/>
    </row>
    <row r="59" spans="1:13" x14ac:dyDescent="0.25">
      <c r="A59" s="890" t="s">
        <v>309</v>
      </c>
      <c r="B59" s="890"/>
      <c r="C59" s="890"/>
      <c r="D59" s="890"/>
      <c r="E59" s="890"/>
      <c r="F59" s="890"/>
      <c r="G59" s="468">
        <v>2</v>
      </c>
      <c r="H59" s="469">
        <v>4.9504950495049505</v>
      </c>
      <c r="I59" s="469">
        <v>5.9968437664387162</v>
      </c>
      <c r="J59" s="469">
        <v>4.7523761880940469</v>
      </c>
      <c r="K59" s="469">
        <v>4.7058823529411766</v>
      </c>
      <c r="L59" s="469"/>
      <c r="M59" s="454"/>
    </row>
    <row r="60" spans="1:13" x14ac:dyDescent="0.25">
      <c r="A60" s="890" t="s">
        <v>310</v>
      </c>
      <c r="B60" s="890"/>
      <c r="C60" s="890"/>
      <c r="D60" s="890"/>
      <c r="E60" s="890"/>
      <c r="F60" s="890"/>
      <c r="G60" s="468">
        <v>3</v>
      </c>
      <c r="H60" s="469">
        <v>5.2110474205315269E-2</v>
      </c>
      <c r="I60" s="469">
        <v>5.2603892688058915E-2</v>
      </c>
      <c r="J60" s="469">
        <v>0</v>
      </c>
      <c r="K60" s="469">
        <v>0.14705882352941177</v>
      </c>
      <c r="L60" s="469"/>
      <c r="M60" s="454"/>
    </row>
    <row r="61" spans="1:13" x14ac:dyDescent="0.25">
      <c r="A61" s="452" t="s">
        <v>155</v>
      </c>
      <c r="B61" s="453"/>
      <c r="C61" s="453"/>
      <c r="D61" s="453"/>
      <c r="E61" s="453"/>
      <c r="F61" s="453"/>
      <c r="G61" s="465"/>
      <c r="H61" s="466"/>
      <c r="I61" s="466"/>
      <c r="J61" s="466"/>
      <c r="K61" s="466"/>
      <c r="L61" s="467"/>
      <c r="M61" s="454"/>
    </row>
    <row r="62" spans="1:13" x14ac:dyDescent="0.25">
      <c r="A62" s="890" t="s">
        <v>308</v>
      </c>
      <c r="B62" s="890"/>
      <c r="C62" s="890"/>
      <c r="D62" s="890"/>
      <c r="E62" s="890"/>
      <c r="F62" s="890"/>
      <c r="G62" s="468">
        <v>1</v>
      </c>
      <c r="H62" s="469">
        <v>16.20635747785305</v>
      </c>
      <c r="I62" s="469">
        <v>16.675433982114676</v>
      </c>
      <c r="J62" s="469">
        <v>17.808904452226113</v>
      </c>
      <c r="K62" s="469">
        <v>17.549019607843139</v>
      </c>
      <c r="L62" s="469"/>
      <c r="M62" s="454"/>
    </row>
    <row r="63" spans="1:13" x14ac:dyDescent="0.25">
      <c r="A63" s="890" t="s">
        <v>309</v>
      </c>
      <c r="B63" s="890"/>
      <c r="C63" s="890"/>
      <c r="D63" s="890"/>
      <c r="E63" s="890"/>
      <c r="F63" s="890"/>
      <c r="G63" s="468">
        <v>2</v>
      </c>
      <c r="H63" s="469">
        <v>4.1167274622199059</v>
      </c>
      <c r="I63" s="469">
        <v>4.7343503419253024</v>
      </c>
      <c r="J63" s="469">
        <v>4.2521260630315156</v>
      </c>
      <c r="K63" s="469">
        <v>5.2450980392156863</v>
      </c>
      <c r="L63" s="469"/>
      <c r="M63" s="454"/>
    </row>
    <row r="64" spans="1:13" x14ac:dyDescent="0.25">
      <c r="A64" s="890" t="s">
        <v>310</v>
      </c>
      <c r="B64" s="890"/>
      <c r="C64" s="890"/>
      <c r="D64" s="890"/>
      <c r="E64" s="890"/>
      <c r="F64" s="890"/>
      <c r="G64" s="468">
        <v>3</v>
      </c>
      <c r="H64" s="469">
        <v>0.10422094841063054</v>
      </c>
      <c r="I64" s="469">
        <v>5.2603892688058915E-2</v>
      </c>
      <c r="J64" s="469">
        <v>0.15007503751875939</v>
      </c>
      <c r="K64" s="469">
        <v>4.9019607843137254E-2</v>
      </c>
      <c r="L64" s="469"/>
      <c r="M64" s="454"/>
    </row>
    <row r="65" spans="1:13" x14ac:dyDescent="0.25">
      <c r="A65" s="452" t="s">
        <v>112</v>
      </c>
      <c r="B65" s="453"/>
      <c r="C65" s="453"/>
      <c r="D65" s="453"/>
      <c r="E65" s="453"/>
      <c r="F65" s="453"/>
      <c r="G65" s="465"/>
      <c r="H65" s="466"/>
      <c r="I65" s="466"/>
      <c r="J65" s="466"/>
      <c r="K65" s="466"/>
      <c r="L65" s="467"/>
      <c r="M65" s="454"/>
    </row>
    <row r="66" spans="1:13" x14ac:dyDescent="0.25">
      <c r="A66" s="890" t="s">
        <v>308</v>
      </c>
      <c r="B66" s="890"/>
      <c r="C66" s="890"/>
      <c r="D66" s="890"/>
      <c r="E66" s="890"/>
      <c r="F66" s="890"/>
      <c r="G66" s="468">
        <v>1</v>
      </c>
      <c r="H66" s="469">
        <v>2.0844189682126109</v>
      </c>
      <c r="I66" s="469">
        <v>2.0515518148342977</v>
      </c>
      <c r="J66" s="469">
        <v>2.0010005002501252</v>
      </c>
      <c r="K66" s="469">
        <v>2.1568627450980391</v>
      </c>
      <c r="L66" s="469"/>
      <c r="M66" s="454"/>
    </row>
    <row r="67" spans="1:13" x14ac:dyDescent="0.25">
      <c r="A67" s="890" t="s">
        <v>309</v>
      </c>
      <c r="B67" s="890"/>
      <c r="C67" s="890"/>
      <c r="D67" s="890"/>
      <c r="E67" s="890"/>
      <c r="F67" s="890"/>
      <c r="G67" s="468">
        <v>2</v>
      </c>
      <c r="H67" s="469">
        <v>0.26055237102657636</v>
      </c>
      <c r="I67" s="469">
        <v>0.36822724881641239</v>
      </c>
      <c r="J67" s="469">
        <v>0.40020010005002499</v>
      </c>
      <c r="K67" s="469">
        <v>0.44117647058823528</v>
      </c>
      <c r="L67" s="469"/>
      <c r="M67" s="454"/>
    </row>
    <row r="68" spans="1:13" x14ac:dyDescent="0.25">
      <c r="A68" s="890" t="s">
        <v>310</v>
      </c>
      <c r="B68" s="890"/>
      <c r="C68" s="890"/>
      <c r="D68" s="890"/>
      <c r="E68" s="890"/>
      <c r="F68" s="890"/>
      <c r="G68" s="468">
        <v>3</v>
      </c>
      <c r="H68" s="469">
        <v>0</v>
      </c>
      <c r="I68" s="469">
        <v>0</v>
      </c>
      <c r="J68" s="469">
        <v>0</v>
      </c>
      <c r="K68" s="469">
        <v>0</v>
      </c>
      <c r="L68" s="469"/>
      <c r="M68" s="454"/>
    </row>
    <row r="69" spans="1:13" x14ac:dyDescent="0.25">
      <c r="A69" s="452" t="s">
        <v>113</v>
      </c>
      <c r="B69" s="453"/>
      <c r="C69" s="453"/>
      <c r="D69" s="453"/>
      <c r="E69" s="453"/>
      <c r="F69" s="453"/>
      <c r="G69" s="465"/>
      <c r="H69" s="466"/>
      <c r="I69" s="466"/>
      <c r="J69" s="466"/>
      <c r="K69" s="466"/>
      <c r="L69" s="467"/>
      <c r="M69" s="454"/>
    </row>
    <row r="70" spans="1:13" x14ac:dyDescent="0.25">
      <c r="A70" s="890" t="s">
        <v>308</v>
      </c>
      <c r="B70" s="890"/>
      <c r="C70" s="890"/>
      <c r="D70" s="890"/>
      <c r="E70" s="890"/>
      <c r="F70" s="890"/>
      <c r="G70" s="468">
        <v>1</v>
      </c>
      <c r="H70" s="469">
        <v>6.3053673788431475</v>
      </c>
      <c r="I70" s="469">
        <v>7.2067332982640719</v>
      </c>
      <c r="J70" s="469">
        <v>7.2536268134067035</v>
      </c>
      <c r="K70" s="469">
        <v>6.4705882352941178</v>
      </c>
      <c r="L70" s="469"/>
      <c r="M70" s="454"/>
    </row>
    <row r="71" spans="1:13" x14ac:dyDescent="0.25">
      <c r="A71" s="890" t="s">
        <v>309</v>
      </c>
      <c r="B71" s="890"/>
      <c r="C71" s="890"/>
      <c r="D71" s="890"/>
      <c r="E71" s="890"/>
      <c r="F71" s="890"/>
      <c r="G71" s="468">
        <v>2</v>
      </c>
      <c r="H71" s="469">
        <v>2.6055237102657633</v>
      </c>
      <c r="I71" s="469">
        <v>2.0515518148342977</v>
      </c>
      <c r="J71" s="469">
        <v>2.0010005002501252</v>
      </c>
      <c r="K71" s="469">
        <v>2.5980392156862746</v>
      </c>
      <c r="L71" s="469"/>
      <c r="M71" s="454"/>
    </row>
    <row r="72" spans="1:13" x14ac:dyDescent="0.25">
      <c r="A72" s="890" t="s">
        <v>310</v>
      </c>
      <c r="B72" s="890"/>
      <c r="C72" s="890"/>
      <c r="D72" s="890"/>
      <c r="E72" s="890"/>
      <c r="F72" s="890"/>
      <c r="G72" s="468">
        <v>3</v>
      </c>
      <c r="H72" s="469">
        <v>0</v>
      </c>
      <c r="I72" s="469">
        <v>5.2603892688058915E-2</v>
      </c>
      <c r="J72" s="469">
        <v>0</v>
      </c>
      <c r="K72" s="469">
        <v>0</v>
      </c>
      <c r="L72" s="469"/>
      <c r="M72" s="454"/>
    </row>
    <row r="73" spans="1:13" x14ac:dyDescent="0.25">
      <c r="A73" s="452" t="s">
        <v>114</v>
      </c>
      <c r="B73" s="453"/>
      <c r="C73" s="453"/>
      <c r="D73" s="453"/>
      <c r="E73" s="453"/>
      <c r="F73" s="453"/>
      <c r="G73" s="465"/>
      <c r="H73" s="466"/>
      <c r="I73" s="466"/>
      <c r="J73" s="466"/>
      <c r="K73" s="466"/>
      <c r="L73" s="467"/>
      <c r="M73" s="454"/>
    </row>
    <row r="74" spans="1:13" x14ac:dyDescent="0.25">
      <c r="A74" s="890" t="s">
        <v>308</v>
      </c>
      <c r="B74" s="890"/>
      <c r="C74" s="890"/>
      <c r="D74" s="890"/>
      <c r="E74" s="890"/>
      <c r="F74" s="890"/>
      <c r="G74" s="468">
        <v>1</v>
      </c>
      <c r="H74" s="469">
        <v>6.5659197498697237</v>
      </c>
      <c r="I74" s="469">
        <v>6.1546554445028931</v>
      </c>
      <c r="J74" s="469">
        <v>6.103051525762881</v>
      </c>
      <c r="K74" s="469">
        <v>6.3235294117647056</v>
      </c>
      <c r="L74" s="469"/>
      <c r="M74" s="454"/>
    </row>
    <row r="75" spans="1:13" x14ac:dyDescent="0.25">
      <c r="A75" s="890" t="s">
        <v>309</v>
      </c>
      <c r="B75" s="890"/>
      <c r="C75" s="890"/>
      <c r="D75" s="890"/>
      <c r="E75" s="890"/>
      <c r="F75" s="890"/>
      <c r="G75" s="468">
        <v>2</v>
      </c>
      <c r="H75" s="469">
        <v>2.0844189682126109</v>
      </c>
      <c r="I75" s="469">
        <v>2.1567596002104157</v>
      </c>
      <c r="J75" s="469">
        <v>2.1510755377688846</v>
      </c>
      <c r="K75" s="469">
        <v>2.2058823529411766</v>
      </c>
      <c r="L75" s="469"/>
      <c r="M75" s="454"/>
    </row>
    <row r="76" spans="1:13" x14ac:dyDescent="0.25">
      <c r="A76" s="890" t="s">
        <v>310</v>
      </c>
      <c r="B76" s="890"/>
      <c r="C76" s="890"/>
      <c r="D76" s="890"/>
      <c r="E76" s="890"/>
      <c r="F76" s="890"/>
      <c r="G76" s="468">
        <v>3</v>
      </c>
      <c r="H76" s="469">
        <v>0</v>
      </c>
      <c r="I76" s="469">
        <v>0</v>
      </c>
      <c r="J76" s="469">
        <v>5.0025012506253123E-2</v>
      </c>
      <c r="K76" s="469">
        <v>4.9019607843137254E-2</v>
      </c>
      <c r="L76" s="469"/>
      <c r="M76" s="454"/>
    </row>
    <row r="77" spans="1:13" x14ac:dyDescent="0.25">
      <c r="A77" s="452" t="s">
        <v>115</v>
      </c>
      <c r="B77" s="453"/>
      <c r="C77" s="453"/>
      <c r="D77" s="453"/>
      <c r="E77" s="453"/>
      <c r="F77" s="453"/>
      <c r="G77" s="465"/>
      <c r="H77" s="466"/>
      <c r="I77" s="466"/>
      <c r="J77" s="466"/>
      <c r="K77" s="466"/>
      <c r="L77" s="467"/>
      <c r="M77" s="454"/>
    </row>
    <row r="78" spans="1:13" x14ac:dyDescent="0.25">
      <c r="A78" s="890" t="s">
        <v>308</v>
      </c>
      <c r="B78" s="890"/>
      <c r="C78" s="890"/>
      <c r="D78" s="890"/>
      <c r="E78" s="890"/>
      <c r="F78" s="890"/>
      <c r="G78" s="468">
        <v>1</v>
      </c>
      <c r="H78" s="469">
        <v>0.15633142261594579</v>
      </c>
      <c r="I78" s="469">
        <v>0.26301946344029459</v>
      </c>
      <c r="J78" s="469">
        <v>0.40020010005002499</v>
      </c>
      <c r="K78" s="469">
        <v>0.29411764705882354</v>
      </c>
      <c r="L78" s="469"/>
      <c r="M78" s="454"/>
    </row>
    <row r="79" spans="1:13" x14ac:dyDescent="0.25">
      <c r="A79" s="890" t="s">
        <v>309</v>
      </c>
      <c r="B79" s="890"/>
      <c r="C79" s="890"/>
      <c r="D79" s="890"/>
      <c r="E79" s="890"/>
      <c r="F79" s="890"/>
      <c r="G79" s="468">
        <v>2</v>
      </c>
      <c r="H79" s="469">
        <v>0.31266284523189158</v>
      </c>
      <c r="I79" s="469">
        <v>0.21041557075223566</v>
      </c>
      <c r="J79" s="469">
        <v>0.10005002501250625</v>
      </c>
      <c r="K79" s="469">
        <v>0.19607843137254902</v>
      </c>
      <c r="L79" s="469"/>
      <c r="M79" s="454"/>
    </row>
    <row r="80" spans="1:13" x14ac:dyDescent="0.25">
      <c r="A80" s="890" t="s">
        <v>310</v>
      </c>
      <c r="B80" s="890"/>
      <c r="C80" s="890"/>
      <c r="D80" s="890"/>
      <c r="E80" s="890"/>
      <c r="F80" s="890"/>
      <c r="G80" s="468">
        <v>3</v>
      </c>
      <c r="H80" s="469">
        <v>5.2110474205315269E-2</v>
      </c>
      <c r="I80" s="469">
        <v>0</v>
      </c>
      <c r="J80" s="469">
        <v>0</v>
      </c>
      <c r="K80" s="469">
        <v>0</v>
      </c>
      <c r="L80" s="469"/>
      <c r="M80" s="454"/>
    </row>
    <row r="81" spans="1:13" x14ac:dyDescent="0.25">
      <c r="A81" s="452" t="s">
        <v>110</v>
      </c>
      <c r="B81" s="453"/>
      <c r="C81" s="453"/>
      <c r="D81" s="453"/>
      <c r="E81" s="453"/>
      <c r="F81" s="453"/>
      <c r="G81" s="465"/>
      <c r="H81" s="466"/>
      <c r="I81" s="466"/>
      <c r="J81" s="466"/>
      <c r="K81" s="466"/>
      <c r="L81" s="467"/>
      <c r="M81" s="454"/>
    </row>
    <row r="82" spans="1:13" x14ac:dyDescent="0.25">
      <c r="A82" s="890" t="s">
        <v>308</v>
      </c>
      <c r="B82" s="890"/>
      <c r="C82" s="890"/>
      <c r="D82" s="890"/>
      <c r="E82" s="890"/>
      <c r="F82" s="890"/>
      <c r="G82" s="468">
        <v>1</v>
      </c>
      <c r="H82" s="469">
        <v>0.36477331943720687</v>
      </c>
      <c r="I82" s="469">
        <v>0.31562335612835352</v>
      </c>
      <c r="J82" s="469">
        <v>0.35017508754377191</v>
      </c>
      <c r="K82" s="469">
        <v>0.29411764705882354</v>
      </c>
      <c r="L82" s="469"/>
      <c r="M82" s="454"/>
    </row>
    <row r="83" spans="1:13" x14ac:dyDescent="0.25">
      <c r="A83" s="890" t="s">
        <v>309</v>
      </c>
      <c r="B83" s="890"/>
      <c r="C83" s="890"/>
      <c r="D83" s="890"/>
      <c r="E83" s="890"/>
      <c r="F83" s="890"/>
      <c r="G83" s="468">
        <v>2</v>
      </c>
      <c r="H83" s="469">
        <v>0.36477331943720687</v>
      </c>
      <c r="I83" s="469">
        <v>0.42083114150447132</v>
      </c>
      <c r="J83" s="469">
        <v>0.40020010005002499</v>
      </c>
      <c r="K83" s="469">
        <v>0.39215686274509803</v>
      </c>
      <c r="L83" s="469"/>
      <c r="M83" s="454"/>
    </row>
    <row r="84" spans="1:13" x14ac:dyDescent="0.25">
      <c r="A84" s="890" t="s">
        <v>310</v>
      </c>
      <c r="B84" s="890"/>
      <c r="C84" s="890"/>
      <c r="D84" s="890"/>
      <c r="E84" s="890"/>
      <c r="F84" s="890"/>
      <c r="G84" s="468">
        <v>3</v>
      </c>
      <c r="H84" s="469">
        <v>0</v>
      </c>
      <c r="I84" s="469">
        <v>0</v>
      </c>
      <c r="J84" s="469">
        <v>0</v>
      </c>
      <c r="K84" s="469">
        <v>0</v>
      </c>
      <c r="L84" s="469"/>
      <c r="M84" s="454"/>
    </row>
    <row r="85" spans="1:13" x14ac:dyDescent="0.25">
      <c r="A85" s="449"/>
      <c r="B85" s="450"/>
      <c r="C85" s="450"/>
      <c r="D85" s="450"/>
      <c r="E85" s="450"/>
      <c r="F85" s="451"/>
      <c r="G85" s="470"/>
      <c r="H85" s="471"/>
      <c r="I85" s="471"/>
      <c r="J85" s="471"/>
      <c r="K85" s="471"/>
      <c r="L85" s="471"/>
      <c r="M85" s="454"/>
    </row>
    <row r="86" spans="1:13" ht="13.8" x14ac:dyDescent="0.3">
      <c r="A86" s="919" t="s">
        <v>257</v>
      </c>
      <c r="B86" s="920"/>
      <c r="C86" s="920"/>
      <c r="D86" s="920"/>
      <c r="E86" s="920"/>
      <c r="F86" s="921"/>
      <c r="G86" s="472"/>
      <c r="H86" s="473"/>
      <c r="I86" s="473"/>
      <c r="J86" s="473"/>
      <c r="K86" s="473"/>
      <c r="L86" s="473"/>
      <c r="M86" s="454"/>
    </row>
    <row r="87" spans="1:13" x14ac:dyDescent="0.25">
      <c r="A87" s="922" t="s">
        <v>308</v>
      </c>
      <c r="B87" s="922"/>
      <c r="C87" s="922"/>
      <c r="D87" s="922"/>
      <c r="E87" s="922"/>
      <c r="F87" s="922"/>
      <c r="G87" s="474">
        <v>1</v>
      </c>
      <c r="H87" s="475">
        <v>71.756122980719127</v>
      </c>
      <c r="I87" s="475">
        <v>69.647553918989999</v>
      </c>
      <c r="J87" s="475">
        <v>73.436718359179594</v>
      </c>
      <c r="K87" s="475">
        <v>72.941176470588232</v>
      </c>
      <c r="L87" s="475"/>
      <c r="M87" s="454"/>
    </row>
    <row r="88" spans="1:13" x14ac:dyDescent="0.25">
      <c r="A88" s="922" t="s">
        <v>309</v>
      </c>
      <c r="B88" s="922"/>
      <c r="C88" s="922"/>
      <c r="D88" s="922"/>
      <c r="E88" s="922"/>
      <c r="F88" s="922"/>
      <c r="G88" s="474">
        <v>2</v>
      </c>
      <c r="H88" s="475">
        <v>27.879103699843668</v>
      </c>
      <c r="I88" s="475">
        <v>29.826407154129406</v>
      </c>
      <c r="J88" s="475">
        <v>26.163081540770385</v>
      </c>
      <c r="K88" s="475">
        <v>26.470588235294116</v>
      </c>
      <c r="L88" s="475"/>
      <c r="M88" s="454"/>
    </row>
    <row r="89" spans="1:13" x14ac:dyDescent="0.25">
      <c r="A89" s="922" t="s">
        <v>310</v>
      </c>
      <c r="B89" s="922"/>
      <c r="C89" s="922"/>
      <c r="D89" s="922"/>
      <c r="E89" s="922"/>
      <c r="F89" s="922"/>
      <c r="G89" s="474">
        <v>3</v>
      </c>
      <c r="H89" s="475">
        <v>0.36477331943720687</v>
      </c>
      <c r="I89" s="475">
        <v>0.52603892688058917</v>
      </c>
      <c r="J89" s="475">
        <v>0.40020010005002499</v>
      </c>
      <c r="K89" s="475">
        <v>0.58823529411764708</v>
      </c>
      <c r="L89" s="475"/>
      <c r="M89" s="454"/>
    </row>
    <row r="90" spans="1:13" ht="13.8" x14ac:dyDescent="0.3">
      <c r="A90" s="918" t="s">
        <v>258</v>
      </c>
      <c r="B90" s="918"/>
      <c r="C90" s="918"/>
      <c r="D90" s="918"/>
      <c r="E90" s="918"/>
      <c r="F90" s="918"/>
      <c r="G90" s="474"/>
      <c r="H90" s="476"/>
      <c r="I90" s="476"/>
      <c r="J90" s="476"/>
      <c r="K90" s="476"/>
      <c r="L90" s="476"/>
      <c r="M90" s="454"/>
    </row>
    <row r="91" spans="1:13" ht="13.8" x14ac:dyDescent="0.3">
      <c r="A91" s="918"/>
      <c r="B91" s="918"/>
      <c r="C91" s="918"/>
      <c r="D91" s="918"/>
      <c r="E91" s="918"/>
      <c r="F91" s="918"/>
      <c r="G91" s="474"/>
      <c r="H91" s="476">
        <v>100</v>
      </c>
      <c r="I91" s="476">
        <v>100</v>
      </c>
      <c r="J91" s="476">
        <v>100</v>
      </c>
      <c r="K91" s="476">
        <v>100</v>
      </c>
      <c r="L91" s="476"/>
      <c r="M91" s="454"/>
    </row>
  </sheetData>
  <mergeCells count="88">
    <mergeCell ref="A31:G31"/>
    <mergeCell ref="H31:K31"/>
    <mergeCell ref="H27:K27"/>
    <mergeCell ref="H29:K29"/>
    <mergeCell ref="H23:K23"/>
    <mergeCell ref="H24:K24"/>
    <mergeCell ref="A30:G30"/>
    <mergeCell ref="A29:G29"/>
    <mergeCell ref="A28:G28"/>
    <mergeCell ref="A27:G27"/>
    <mergeCell ref="H28:K28"/>
    <mergeCell ref="H30:K30"/>
    <mergeCell ref="A91:F91"/>
    <mergeCell ref="A90:F90"/>
    <mergeCell ref="A86:F86"/>
    <mergeCell ref="A89:F89"/>
    <mergeCell ref="A87:F87"/>
    <mergeCell ref="A88:F88"/>
    <mergeCell ref="A48:F48"/>
    <mergeCell ref="A8:K8"/>
    <mergeCell ref="A10:K10"/>
    <mergeCell ref="A25:G25"/>
    <mergeCell ref="A24:G24"/>
    <mergeCell ref="H25:K25"/>
    <mergeCell ref="A26:G26"/>
    <mergeCell ref="H26:K26"/>
    <mergeCell ref="A23:G23"/>
    <mergeCell ref="A38:F38"/>
    <mergeCell ref="A13:K13"/>
    <mergeCell ref="A14:K14"/>
    <mergeCell ref="A15:K15"/>
    <mergeCell ref="A16:K16"/>
    <mergeCell ref="A46:F46"/>
    <mergeCell ref="A47:F47"/>
    <mergeCell ref="A39:F39"/>
    <mergeCell ref="A40:F40"/>
    <mergeCell ref="A42:F42"/>
    <mergeCell ref="A43:F43"/>
    <mergeCell ref="A18:K18"/>
    <mergeCell ref="G4:K4"/>
    <mergeCell ref="A22:K22"/>
    <mergeCell ref="A4:F4"/>
    <mergeCell ref="A19:K19"/>
    <mergeCell ref="A20:K20"/>
    <mergeCell ref="A9:K9"/>
    <mergeCell ref="A21:K21"/>
    <mergeCell ref="A11:K11"/>
    <mergeCell ref="A12:K12"/>
    <mergeCell ref="K1:L1"/>
    <mergeCell ref="A6:F6"/>
    <mergeCell ref="G6:K6"/>
    <mergeCell ref="A7:K7"/>
    <mergeCell ref="A5:F5"/>
    <mergeCell ref="G5:K5"/>
    <mergeCell ref="A3:F3"/>
    <mergeCell ref="G3:K3"/>
    <mergeCell ref="A17:K17"/>
    <mergeCell ref="A35:F35"/>
    <mergeCell ref="A36:F36"/>
    <mergeCell ref="C33:K33"/>
    <mergeCell ref="A60:F60"/>
    <mergeCell ref="A44:F44"/>
    <mergeCell ref="A50:F50"/>
    <mergeCell ref="A51:F51"/>
    <mergeCell ref="A52:F52"/>
    <mergeCell ref="A54:F54"/>
    <mergeCell ref="A62:F62"/>
    <mergeCell ref="A63:F63"/>
    <mergeCell ref="A64:F64"/>
    <mergeCell ref="A55:F55"/>
    <mergeCell ref="A56:F56"/>
    <mergeCell ref="A58:F58"/>
    <mergeCell ref="A59:F59"/>
    <mergeCell ref="A71:F71"/>
    <mergeCell ref="A72:F72"/>
    <mergeCell ref="A74:F74"/>
    <mergeCell ref="A75:F75"/>
    <mergeCell ref="A66:F66"/>
    <mergeCell ref="A67:F67"/>
    <mergeCell ref="A68:F68"/>
    <mergeCell ref="A70:F70"/>
    <mergeCell ref="A82:F82"/>
    <mergeCell ref="A83:F83"/>
    <mergeCell ref="A84:F84"/>
    <mergeCell ref="A76:F76"/>
    <mergeCell ref="A78:F78"/>
    <mergeCell ref="A79:F79"/>
    <mergeCell ref="A80:F80"/>
  </mergeCells>
  <phoneticPr fontId="17" type="noConversion"/>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topLeftCell="A37" workbookViewId="0">
      <pane xSplit="6" topLeftCell="G1" activePane="topRight" state="frozen"/>
      <selection activeCell="M25" sqref="M25"/>
      <selection pane="topRight" activeCell="I7" sqref="I7"/>
    </sheetView>
  </sheetViews>
  <sheetFormatPr defaultRowHeight="13.2" x14ac:dyDescent="0.25"/>
  <cols>
    <col min="6" max="6" width="4.7773437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212</v>
      </c>
      <c r="C2" t="s">
        <v>214</v>
      </c>
      <c r="D2" t="s">
        <v>216</v>
      </c>
      <c r="E2" t="s">
        <v>379</v>
      </c>
      <c r="F2" t="s">
        <v>380</v>
      </c>
    </row>
    <row r="5" spans="1:53" x14ac:dyDescent="0.25">
      <c r="A5" s="308" t="s">
        <v>248</v>
      </c>
      <c r="B5" s="308"/>
      <c r="C5" s="308"/>
      <c r="D5" s="308"/>
      <c r="T5" s="316"/>
      <c r="U5" s="308" t="s">
        <v>280</v>
      </c>
      <c r="V5" s="308"/>
      <c r="W5" s="308"/>
      <c r="X5" s="308"/>
      <c r="AB5" s="308" t="s">
        <v>304</v>
      </c>
      <c r="AC5" s="308"/>
      <c r="AD5" s="308"/>
      <c r="AE5" s="308"/>
      <c r="AP5" s="308" t="s">
        <v>319</v>
      </c>
      <c r="AQ5" s="308"/>
      <c r="AR5" s="308"/>
    </row>
    <row r="7" spans="1:53" x14ac:dyDescent="0.25">
      <c r="A7" t="s">
        <v>286</v>
      </c>
      <c r="D7" s="309" t="s">
        <v>287</v>
      </c>
      <c r="O7" s="309" t="s">
        <v>288</v>
      </c>
      <c r="AB7" s="309" t="s">
        <v>311</v>
      </c>
      <c r="AI7" s="309" t="s">
        <v>318</v>
      </c>
      <c r="AP7" s="309" t="s">
        <v>323</v>
      </c>
      <c r="AW7" s="309" t="s">
        <v>318</v>
      </c>
    </row>
    <row r="10" spans="1:53" ht="66" x14ac:dyDescent="0.25">
      <c r="A10" s="652" t="s">
        <v>256</v>
      </c>
      <c r="B10" s="653"/>
      <c r="C10" s="653"/>
      <c r="D10" s="653"/>
      <c r="E10" s="653"/>
      <c r="F10" s="654"/>
      <c r="G10" s="226" t="s">
        <v>254</v>
      </c>
      <c r="H10" s="227" t="str">
        <f>РСК20!H35</f>
        <v>4 квартал 2009 года (факт)</v>
      </c>
      <c r="I10" s="227" t="str">
        <f>РСК20!I35</f>
        <v>1 квартал 2010 года (факт)</v>
      </c>
      <c r="J10" s="227" t="str">
        <f>РСК20!J35</f>
        <v>2 квартал 2010 года (факт)</v>
      </c>
      <c r="K10" s="231" t="str">
        <f>РСК20!K35</f>
        <v>3 квартал 2010 года (факт)</v>
      </c>
      <c r="N10" s="226" t="s">
        <v>254</v>
      </c>
      <c r="O10" s="227" t="str">
        <f>H10</f>
        <v>4 квартал 2009 года (факт)</v>
      </c>
      <c r="P10" s="227" t="str">
        <f t="shared" ref="P10:R11" si="0">I10</f>
        <v>1 квартал 2010 года (факт)</v>
      </c>
      <c r="Q10" s="227" t="str">
        <f t="shared" si="0"/>
        <v>2 квартал 2010 года (факт)</v>
      </c>
      <c r="R10" s="227" t="str">
        <f t="shared" si="0"/>
        <v>3 квартал 2010 года (факт)</v>
      </c>
      <c r="U10" s="226" t="s">
        <v>254</v>
      </c>
      <c r="V10" s="227" t="str">
        <f t="shared" ref="V10:Y11" si="1">O10</f>
        <v>4 квартал 2009 года (факт)</v>
      </c>
      <c r="W10" s="227" t="str">
        <f t="shared" si="1"/>
        <v>1 квартал 2010 года (факт)</v>
      </c>
      <c r="X10" s="227" t="str">
        <f t="shared" si="1"/>
        <v>2 квартал 2010 года (факт)</v>
      </c>
      <c r="Y10" s="227" t="str">
        <f t="shared" si="1"/>
        <v>3 квартал 2010 года (факт)</v>
      </c>
      <c r="AB10" s="226" t="s">
        <v>254</v>
      </c>
      <c r="AC10" s="227" t="str">
        <f>V10</f>
        <v>4 квартал 2009 года (факт)</v>
      </c>
      <c r="AD10" s="227" t="str">
        <f t="shared" ref="AD10:AF11" si="2">W10</f>
        <v>1 квартал 2010 года (факт)</v>
      </c>
      <c r="AE10" s="227" t="str">
        <f t="shared" si="2"/>
        <v>2 квартал 2010 года (факт)</v>
      </c>
      <c r="AF10" s="227" t="str">
        <f t="shared" si="2"/>
        <v>3 квартал 2010 года (факт)</v>
      </c>
      <c r="AI10" s="226" t="s">
        <v>254</v>
      </c>
      <c r="AJ10" s="227" t="str">
        <f>AC10</f>
        <v>4 квартал 2009 года (факт)</v>
      </c>
      <c r="AK10" s="227" t="str">
        <f t="shared" ref="AK10:AM11" si="3">AD10</f>
        <v>1 квартал 2010 года (факт)</v>
      </c>
      <c r="AL10" s="227" t="str">
        <f t="shared" si="3"/>
        <v>2 квартал 2010 года (факт)</v>
      </c>
      <c r="AM10" s="227" t="str">
        <f t="shared" si="3"/>
        <v>3 квартал 2010 года (факт)</v>
      </c>
      <c r="AP10" s="226" t="s">
        <v>254</v>
      </c>
      <c r="AQ10" s="227" t="str">
        <f>AJ10</f>
        <v>4 квартал 2009 года (факт)</v>
      </c>
      <c r="AR10" s="227" t="str">
        <f t="shared" ref="AR10:AT11" si="4">AK10</f>
        <v>1 квартал 2010 года (факт)</v>
      </c>
      <c r="AS10" s="227" t="str">
        <f t="shared" si="4"/>
        <v>2 квартал 2010 года (факт)</v>
      </c>
      <c r="AT10" s="227" t="str">
        <f t="shared" si="4"/>
        <v>3 квартал 2010 года (факт)</v>
      </c>
      <c r="AW10" s="226" t="s">
        <v>254</v>
      </c>
      <c r="AX10" s="227" t="str">
        <f>AQ10</f>
        <v>4 квартал 2009 года (факт)</v>
      </c>
      <c r="AY10" s="227" t="str">
        <f t="shared" ref="AY10:BA11" si="5">AR10</f>
        <v>1 квартал 2010 года (факт)</v>
      </c>
      <c r="AZ10" s="227" t="str">
        <f t="shared" si="5"/>
        <v>2 квартал 2010 года (факт)</v>
      </c>
      <c r="BA10" s="227" t="str">
        <f t="shared" si="5"/>
        <v>3 квартал 2010 года (факт)</v>
      </c>
    </row>
    <row r="11" spans="1:53" x14ac:dyDescent="0.25">
      <c r="A11" s="655" t="s">
        <v>273</v>
      </c>
      <c r="B11" s="656"/>
      <c r="C11" s="656"/>
      <c r="D11" s="656"/>
      <c r="E11" s="656"/>
      <c r="F11" s="657"/>
      <c r="G11" s="230"/>
      <c r="H11" s="227">
        <f>РСК20!H36</f>
        <v>1994</v>
      </c>
      <c r="I11" s="227">
        <f>РСК20!I36</f>
        <v>2022</v>
      </c>
      <c r="J11" s="227">
        <f>РСК20!J36</f>
        <v>2079</v>
      </c>
      <c r="K11" s="227">
        <f>РСК20!K36</f>
        <v>2139</v>
      </c>
      <c r="N11" s="230"/>
      <c r="O11" s="231">
        <f>H11</f>
        <v>1994</v>
      </c>
      <c r="P11" s="231">
        <f t="shared" si="0"/>
        <v>2022</v>
      </c>
      <c r="Q11" s="231">
        <f t="shared" si="0"/>
        <v>2079</v>
      </c>
      <c r="R11" s="231">
        <f t="shared" si="0"/>
        <v>2139</v>
      </c>
      <c r="U11" s="230"/>
      <c r="V11" s="231">
        <f t="shared" si="1"/>
        <v>1994</v>
      </c>
      <c r="W11" s="231">
        <f t="shared" si="1"/>
        <v>2022</v>
      </c>
      <c r="X11" s="231">
        <f t="shared" si="1"/>
        <v>2079</v>
      </c>
      <c r="Y11" s="231">
        <f t="shared" si="1"/>
        <v>2139</v>
      </c>
      <c r="AB11" s="230"/>
      <c r="AC11" s="231">
        <f>V11</f>
        <v>1994</v>
      </c>
      <c r="AD11" s="231">
        <f t="shared" si="2"/>
        <v>2022</v>
      </c>
      <c r="AE11" s="231">
        <f t="shared" si="2"/>
        <v>2079</v>
      </c>
      <c r="AF11" s="231">
        <f t="shared" si="2"/>
        <v>2139</v>
      </c>
      <c r="AI11" s="230"/>
      <c r="AJ11" s="231">
        <f>AC11</f>
        <v>1994</v>
      </c>
      <c r="AK11" s="231">
        <f t="shared" si="3"/>
        <v>2022</v>
      </c>
      <c r="AL11" s="231">
        <f t="shared" si="3"/>
        <v>2079</v>
      </c>
      <c r="AM11" s="231">
        <f t="shared" si="3"/>
        <v>2139</v>
      </c>
      <c r="AP11" s="230"/>
      <c r="AQ11" s="231">
        <f>AJ11</f>
        <v>1994</v>
      </c>
      <c r="AR11" s="231">
        <f t="shared" si="4"/>
        <v>2022</v>
      </c>
      <c r="AS11" s="231">
        <f t="shared" si="4"/>
        <v>2079</v>
      </c>
      <c r="AT11" s="231">
        <f t="shared" si="4"/>
        <v>2139</v>
      </c>
      <c r="AW11" s="230"/>
      <c r="AX11" s="231">
        <f>AQ11</f>
        <v>1994</v>
      </c>
      <c r="AY11" s="231">
        <f t="shared" si="5"/>
        <v>2022</v>
      </c>
      <c r="AZ11" s="231">
        <f t="shared" si="5"/>
        <v>2079</v>
      </c>
      <c r="BA11" s="231">
        <f t="shared" si="5"/>
        <v>2139</v>
      </c>
    </row>
    <row r="12" spans="1:53" x14ac:dyDescent="0.25">
      <c r="A12" s="219" t="s">
        <v>117</v>
      </c>
      <c r="B12" s="220"/>
      <c r="C12" s="220"/>
      <c r="D12" s="220"/>
      <c r="E12" s="220"/>
      <c r="F12" s="220"/>
      <c r="G12" s="232"/>
      <c r="H12" s="233"/>
      <c r="I12" s="233"/>
      <c r="J12" s="233"/>
      <c r="K12" s="233"/>
      <c r="N12" s="232"/>
      <c r="O12" s="233"/>
      <c r="P12" s="233"/>
      <c r="Q12" s="233"/>
      <c r="R12" s="233"/>
      <c r="U12" s="232"/>
      <c r="V12" s="233"/>
      <c r="W12" s="233"/>
      <c r="X12" s="233"/>
      <c r="Y12" s="233"/>
      <c r="AB12" s="232"/>
      <c r="AC12" s="233"/>
      <c r="AD12" s="233"/>
      <c r="AE12" s="233"/>
      <c r="AF12" s="233"/>
      <c r="AI12" s="232"/>
      <c r="AJ12" s="233"/>
      <c r="AK12" s="233"/>
      <c r="AL12" s="233"/>
      <c r="AM12" s="233"/>
      <c r="AP12" s="232"/>
      <c r="AQ12" s="233"/>
      <c r="AR12" s="233"/>
      <c r="AS12" s="233"/>
      <c r="AT12" s="233"/>
      <c r="AW12" s="232"/>
      <c r="AX12" s="233"/>
      <c r="AY12" s="233"/>
      <c r="AZ12" s="233"/>
      <c r="BA12" s="233"/>
    </row>
    <row r="13" spans="1:53" x14ac:dyDescent="0.25">
      <c r="A13" s="648" t="s">
        <v>274</v>
      </c>
      <c r="B13" s="648"/>
      <c r="C13" s="648"/>
      <c r="D13" s="648"/>
      <c r="E13" s="648"/>
      <c r="F13" s="648"/>
      <c r="G13" s="235">
        <v>1</v>
      </c>
      <c r="H13" s="236">
        <f>'КТЛ &lt;1'!H38</f>
        <v>61.945031712473572</v>
      </c>
      <c r="I13" s="236">
        <f>'КТЛ &lt;1'!I38</f>
        <v>61.61038961038961</v>
      </c>
      <c r="J13" s="236">
        <f>'КТЛ &lt;1'!J38</f>
        <v>61.167002012072437</v>
      </c>
      <c r="K13" s="236">
        <f>'КТЛ &lt;1'!K38</f>
        <v>62.713518789653492</v>
      </c>
      <c r="M13" t="s">
        <v>290</v>
      </c>
      <c r="N13" s="235">
        <v>1</v>
      </c>
      <c r="O13" s="236">
        <f>'КТЛ&gt;1,5'!H38</f>
        <v>41.173361522198732</v>
      </c>
      <c r="P13" s="236">
        <f>'КТЛ&gt;1,5'!I38</f>
        <v>40.20779220779221</v>
      </c>
      <c r="Q13" s="236">
        <f>'КТЛ&gt;1,5'!J38</f>
        <v>39.336016096579478</v>
      </c>
      <c r="R13" s="236">
        <f>'КТЛ&gt;1,5'!K38</f>
        <v>41.044411908247923</v>
      </c>
      <c r="T13" t="s">
        <v>294</v>
      </c>
      <c r="U13" s="235">
        <v>1</v>
      </c>
      <c r="V13" s="236">
        <f>'УС&gt;0,5'!H38/РАСЧ!V$16*100</f>
        <v>32.830568124685769</v>
      </c>
      <c r="W13" s="236">
        <f>'УС&gt;0,5'!I38/РАСЧ!W$16*100</f>
        <v>32.523549826474962</v>
      </c>
      <c r="X13" s="236">
        <f>'УС&gt;0,5'!J38/РАСЧ!X$16*100</f>
        <v>31.195756991321115</v>
      </c>
      <c r="Y13" s="236">
        <f>'УС&gt;0,5'!K38/РАСЧ!Y$16*100</f>
        <v>31.756440281030446</v>
      </c>
      <c r="AA13" t="s">
        <v>312</v>
      </c>
      <c r="AB13" s="235">
        <v>1</v>
      </c>
      <c r="AC13" s="236">
        <f>РСК20!H38/РАСЧ!AC$16*100</f>
        <v>37.840616966580974</v>
      </c>
      <c r="AD13" s="236">
        <f>РСК20!I38/РАСЧ!AD$16*100</f>
        <v>32.006048387096776</v>
      </c>
      <c r="AE13" s="236">
        <f>РСК20!J38/РАСЧ!AE$16*100</f>
        <v>39.892051030421989</v>
      </c>
      <c r="AF13" s="236">
        <f>РСК20!K38/РАСЧ!AF$16*100</f>
        <v>39.304430681276799</v>
      </c>
      <c r="AH13" t="s">
        <v>315</v>
      </c>
      <c r="AI13" s="235">
        <v>1</v>
      </c>
      <c r="AJ13" s="236">
        <f>РСК5!H38/РАСЧ!AJ$16*100</f>
        <v>57.017994858611829</v>
      </c>
      <c r="AK13" s="236">
        <f>РСК5!I38/РАСЧ!AK$16*100</f>
        <v>51.864919354838705</v>
      </c>
      <c r="AL13" s="236">
        <f>РСК5!J38/РАСЧ!AL$16*100</f>
        <v>59.224730127576052</v>
      </c>
      <c r="AM13" s="236">
        <f>РСК5!K38/РАСЧ!AM$16*100</f>
        <v>59.456884230585985</v>
      </c>
      <c r="AO13" t="s">
        <v>324</v>
      </c>
      <c r="AP13" s="235">
        <v>1</v>
      </c>
      <c r="AQ13" s="236">
        <f>РП30!H38/РАСЧ!AQ$16*100</f>
        <v>29.39030745179781</v>
      </c>
      <c r="AR13" s="236">
        <f>РП30!I38/РАСЧ!AR$16*100</f>
        <v>29.931614939505526</v>
      </c>
      <c r="AS13" s="236">
        <f>РП30!J38/РАСЧ!AS$16*100</f>
        <v>31.715857928964482</v>
      </c>
      <c r="AT13" s="236">
        <f>РП30!K38/РАСЧ!AT$16*100</f>
        <v>30.539215686274513</v>
      </c>
      <c r="AV13" t="s">
        <v>315</v>
      </c>
      <c r="AW13" s="235">
        <v>1</v>
      </c>
      <c r="AX13" s="236">
        <f>РП5!H38/РАСЧ!AX$16*100</f>
        <v>71.756122980719127</v>
      </c>
      <c r="AY13" s="236">
        <f>РП5!I38/РАСЧ!AY$16*100</f>
        <v>69.647553918990013</v>
      </c>
      <c r="AZ13" s="236">
        <f>РП5!J38/РАСЧ!AZ$16*100</f>
        <v>73.436718359179594</v>
      </c>
      <c r="BA13" s="236">
        <f>РП5!K38/РАСЧ!BA$16*100</f>
        <v>72.941176470588232</v>
      </c>
    </row>
    <row r="14" spans="1:53" x14ac:dyDescent="0.25">
      <c r="A14" s="648" t="s">
        <v>275</v>
      </c>
      <c r="B14" s="648"/>
      <c r="C14" s="648"/>
      <c r="D14" s="648"/>
      <c r="E14" s="648"/>
      <c r="F14" s="648"/>
      <c r="G14" s="235">
        <v>2</v>
      </c>
      <c r="H14" s="236">
        <f>'КТЛ &lt;1'!H39</f>
        <v>36.839323467230443</v>
      </c>
      <c r="I14" s="236">
        <f>'КТЛ &lt;1'!I39</f>
        <v>37.61038961038961</v>
      </c>
      <c r="J14" s="236">
        <f>'КТЛ &lt;1'!J39</f>
        <v>37.575452716297789</v>
      </c>
      <c r="K14" s="236">
        <f>'КТЛ &lt;1'!K39</f>
        <v>36.066373840898002</v>
      </c>
      <c r="M14" t="s">
        <v>291</v>
      </c>
      <c r="N14" s="235">
        <v>2</v>
      </c>
      <c r="O14" s="236">
        <f>'КТЛ&gt;1,5'!H39</f>
        <v>58.826638477801268</v>
      </c>
      <c r="P14" s="236">
        <f>'КТЛ&gt;1,5'!I39</f>
        <v>59.740259740259738</v>
      </c>
      <c r="Q14" s="236">
        <f>'КТЛ&gt;1,5'!J39</f>
        <v>60.613682092555329</v>
      </c>
      <c r="R14" s="236">
        <f>'КТЛ&gt;1,5'!K39</f>
        <v>58.955588091752077</v>
      </c>
      <c r="T14" t="s">
        <v>293</v>
      </c>
      <c r="U14" s="235">
        <v>2</v>
      </c>
      <c r="V14" s="236">
        <f>'УС&gt;0,5'!H39/РАСЧ!V$16*100</f>
        <v>67.119155354449475</v>
      </c>
      <c r="W14" s="236">
        <f>'УС&gt;0,5'!I39/РАСЧ!W$16*100</f>
        <v>67.426871591472491</v>
      </c>
      <c r="X14" s="236">
        <f>'УС&gt;0,5'!J39/РАСЧ!X$16*100</f>
        <v>68.804243008678881</v>
      </c>
      <c r="Y14" s="236">
        <f>'УС&gt;0,5'!K39/РАСЧ!Y$16*100</f>
        <v>68.24355971896955</v>
      </c>
      <c r="AA14" t="s">
        <v>313</v>
      </c>
      <c r="AB14" s="235">
        <v>2</v>
      </c>
      <c r="AC14" s="236">
        <f>РСК20!H39/РАСЧ!AC$16*100</f>
        <v>62.005141388174813</v>
      </c>
      <c r="AD14" s="236">
        <f>РСК20!I39/РАСЧ!AD$16*100</f>
        <v>67.993951612903231</v>
      </c>
      <c r="AE14" s="236">
        <f>РСК20!J39/РАСЧ!AE$16*100</f>
        <v>60.009813542688917</v>
      </c>
      <c r="AF14" s="236">
        <f>РСК20!K39/РАСЧ!AF$16*100</f>
        <v>60.552644116245837</v>
      </c>
      <c r="AH14" t="s">
        <v>316</v>
      </c>
      <c r="AI14" s="235">
        <v>2</v>
      </c>
      <c r="AJ14" s="236">
        <f>РСК5!H39/РАСЧ!AJ$16*100</f>
        <v>42.724935732647815</v>
      </c>
      <c r="AK14" s="236">
        <f>РСК5!I39/РАСЧ!AK$16*100</f>
        <v>47.782258064516121</v>
      </c>
      <c r="AL14" s="236">
        <f>РСК5!J39/РАСЧ!AL$16*100</f>
        <v>40.578999018645732</v>
      </c>
      <c r="AM14" s="236">
        <f>РСК5!K39/РАСЧ!AM$16*100</f>
        <v>40.352548832777508</v>
      </c>
      <c r="AO14" t="s">
        <v>325</v>
      </c>
      <c r="AP14" s="235">
        <v>2</v>
      </c>
      <c r="AQ14" s="236">
        <f>РП30!H39/РАСЧ!AQ$16*100</f>
        <v>70.088587806149036</v>
      </c>
      <c r="AR14" s="236">
        <f>РП30!I39/РАСЧ!AR$16*100</f>
        <v>69.857969489742246</v>
      </c>
      <c r="AS14" s="236">
        <f>РП30!J39/РАСЧ!AS$16*100</f>
        <v>67.783891945972982</v>
      </c>
      <c r="AT14" s="236">
        <f>РП30!K39/РАСЧ!AT$16*100</f>
        <v>69.019607843137251</v>
      </c>
      <c r="AV14" t="s">
        <v>316</v>
      </c>
      <c r="AW14" s="235">
        <v>2</v>
      </c>
      <c r="AX14" s="236">
        <f>РП5!H39/РАСЧ!AX$16*100</f>
        <v>27.879103699843665</v>
      </c>
      <c r="AY14" s="236">
        <f>РП5!I39/РАСЧ!AY$16*100</f>
        <v>29.826407154129409</v>
      </c>
      <c r="AZ14" s="236">
        <f>РП5!J39/РАСЧ!AZ$16*100</f>
        <v>26.163081540770385</v>
      </c>
      <c r="BA14" s="236">
        <f>РП5!K39/РАСЧ!BA$16*100</f>
        <v>26.47058823529412</v>
      </c>
    </row>
    <row r="15" spans="1:53" x14ac:dyDescent="0.25">
      <c r="A15" s="648" t="s">
        <v>276</v>
      </c>
      <c r="B15" s="648"/>
      <c r="C15" s="648"/>
      <c r="D15" s="648"/>
      <c r="E15" s="648"/>
      <c r="F15" s="648"/>
      <c r="G15" s="235">
        <v>3</v>
      </c>
      <c r="H15" s="236">
        <f>'КТЛ &lt;1'!H40</f>
        <v>1.2156448202959831</v>
      </c>
      <c r="I15" s="236">
        <f>'КТЛ &lt;1'!I40</f>
        <v>0.77922077922077926</v>
      </c>
      <c r="J15" s="236">
        <f>'КТЛ &lt;1'!J40</f>
        <v>1.2575452716297786</v>
      </c>
      <c r="K15" s="236">
        <f>'КТЛ &lt;1'!K40</f>
        <v>1.2201073694485114</v>
      </c>
      <c r="M15" t="s">
        <v>292</v>
      </c>
      <c r="N15" s="235">
        <v>3</v>
      </c>
      <c r="O15" s="236">
        <f>'КТЛ&gt;1,5'!H40</f>
        <v>0</v>
      </c>
      <c r="P15" s="236">
        <f>'КТЛ&gt;1,5'!I40</f>
        <v>5.1948051948051945E-2</v>
      </c>
      <c r="Q15" s="236">
        <f>'КТЛ&gt;1,5'!J40</f>
        <v>5.030181086519115E-2</v>
      </c>
      <c r="R15" s="236">
        <f>'КТЛ&gt;1,5'!K40</f>
        <v>0</v>
      </c>
      <c r="T15" t="s">
        <v>295</v>
      </c>
      <c r="U15" s="235">
        <v>3</v>
      </c>
      <c r="V15" s="236">
        <f>'УС&gt;0,5'!H40/РАСЧ!V$16*100</f>
        <v>5.0276520864756168E-2</v>
      </c>
      <c r="W15" s="236">
        <f>'УС&gt;0,5'!I40/РАСЧ!W$16*100</f>
        <v>4.9578582052553291E-2</v>
      </c>
      <c r="X15" s="236">
        <f>'УС&gt;0,5'!J40/РАСЧ!X$16*100</f>
        <v>0</v>
      </c>
      <c r="Y15" s="236">
        <f>'УС&gt;0,5'!K40/РАСЧ!Y$16*100</f>
        <v>0</v>
      </c>
      <c r="AA15" t="s">
        <v>314</v>
      </c>
      <c r="AB15" s="235">
        <v>3</v>
      </c>
      <c r="AC15" s="236">
        <f>РСК20!H40/РАСЧ!AC$16*100</f>
        <v>0.15424164524421594</v>
      </c>
      <c r="AD15" s="236">
        <f>РСК20!I40/РАСЧ!AD$16*100</f>
        <v>0</v>
      </c>
      <c r="AE15" s="236">
        <f>РСК20!J40/РАСЧ!AE$16*100</f>
        <v>9.813542688910698E-2</v>
      </c>
      <c r="AF15" s="236">
        <f>РСК20!K40/РАСЧ!AF$16*100</f>
        <v>0.14292520247737017</v>
      </c>
      <c r="AH15" t="s">
        <v>317</v>
      </c>
      <c r="AI15" s="235">
        <v>3</v>
      </c>
      <c r="AJ15" s="236">
        <f>РСК5!H40/РАСЧ!AJ$16*100</f>
        <v>0.25706940874035988</v>
      </c>
      <c r="AK15" s="236">
        <f>РСК5!I40/РАСЧ!AK$16*100</f>
        <v>0.35282258064516125</v>
      </c>
      <c r="AL15" s="236">
        <f>РСК5!J40/РАСЧ!AL$16*100</f>
        <v>0.19627085377821393</v>
      </c>
      <c r="AM15" s="236">
        <f>РСК5!K40/РАСЧ!AM$16*100</f>
        <v>0.19056693663649354</v>
      </c>
      <c r="AO15" t="s">
        <v>326</v>
      </c>
      <c r="AP15" s="235">
        <v>3</v>
      </c>
      <c r="AQ15" s="236">
        <f>РП30!H40/РАСЧ!AQ$16*100</f>
        <v>0.52110474205315271</v>
      </c>
      <c r="AR15" s="236">
        <f>РП30!I40/РАСЧ!AR$16*100</f>
        <v>0.21041557075223566</v>
      </c>
      <c r="AS15" s="236">
        <f>РП30!J40/РАСЧ!AS$16*100</f>
        <v>0.5002501250625313</v>
      </c>
      <c r="AT15" s="236">
        <f>РП30!K40/РАСЧ!AT$16*100</f>
        <v>0.44117647058823528</v>
      </c>
      <c r="AV15" t="s">
        <v>317</v>
      </c>
      <c r="AW15" s="235">
        <v>3</v>
      </c>
      <c r="AX15" s="236">
        <f>РП5!H40/РАСЧ!AX$16*100</f>
        <v>0.36477331943720687</v>
      </c>
      <c r="AY15" s="236">
        <f>РП5!I40/РАСЧ!AY$16*100</f>
        <v>0.52603892688058929</v>
      </c>
      <c r="AZ15" s="236">
        <f>РП5!J40/РАСЧ!AZ$16*100</f>
        <v>0.40020010005002499</v>
      </c>
      <c r="BA15" s="236">
        <f>РП5!K40/РАСЧ!BA$16*100</f>
        <v>0.58823529411764708</v>
      </c>
    </row>
    <row r="16" spans="1:53" x14ac:dyDescent="0.25">
      <c r="A16" s="310" t="s">
        <v>289</v>
      </c>
      <c r="B16" s="311"/>
      <c r="C16" s="311"/>
      <c r="D16" s="311"/>
      <c r="E16" s="311"/>
      <c r="F16" s="311"/>
      <c r="G16" s="312"/>
      <c r="H16" s="313">
        <f>SUM('КТЛ &lt;1'!H38:H40)</f>
        <v>100</v>
      </c>
      <c r="I16" s="313">
        <f>SUM('КТЛ &lt;1'!I38:I40)</f>
        <v>100</v>
      </c>
      <c r="J16" s="313">
        <f>SUM('КТЛ &lt;1'!J38:J40)</f>
        <v>100.00000000000001</v>
      </c>
      <c r="K16" s="313">
        <f>SUM('КТЛ &lt;1'!K38:K40)</f>
        <v>100.00000000000001</v>
      </c>
      <c r="N16" s="312"/>
      <c r="O16" s="313">
        <f>SUM('КТЛ&gt;1,5'!H38:H40)</f>
        <v>100</v>
      </c>
      <c r="P16" s="313">
        <f>SUM('КТЛ&gt;1,5'!I38:I40)</f>
        <v>100</v>
      </c>
      <c r="Q16" s="313">
        <f>SUM('КТЛ&gt;1,5'!J38:J40)</f>
        <v>100</v>
      </c>
      <c r="R16" s="313">
        <f>SUM('КТЛ&gt;1,5'!K38:K40)</f>
        <v>100</v>
      </c>
      <c r="U16" s="312"/>
      <c r="V16" s="313">
        <f>SUM('УС&gt;0,5'!H38:H40)</f>
        <v>100</v>
      </c>
      <c r="W16" s="313">
        <f>SUM('УС&gt;0,5'!I38:I40)</f>
        <v>100</v>
      </c>
      <c r="X16" s="313">
        <f>SUM('УС&gt;0,5'!J38:J40)</f>
        <v>100</v>
      </c>
      <c r="Y16" s="313">
        <f>SUM('УС&gt;0,5'!K38:K40)</f>
        <v>100</v>
      </c>
      <c r="AB16" s="312"/>
      <c r="AC16" s="313">
        <f>SUM(РСК20!H38:H40)</f>
        <v>100</v>
      </c>
      <c r="AD16" s="313">
        <f>SUM(РСК20!I38:I40)</f>
        <v>100</v>
      </c>
      <c r="AE16" s="313">
        <f>SUM(РСК20!J38:J40)</f>
        <v>99.999999999999986</v>
      </c>
      <c r="AF16" s="313">
        <f>SUM(РСК20!K38:K40)</f>
        <v>100</v>
      </c>
      <c r="AI16" s="312"/>
      <c r="AJ16" s="313">
        <f>SUM(РСК5!H38:H40)</f>
        <v>100</v>
      </c>
      <c r="AK16" s="313">
        <f>SUM(РСК5!I38:I40)</f>
        <v>100.00000000000001</v>
      </c>
      <c r="AL16" s="313">
        <f>SUM(РСК5!J38:J40)</f>
        <v>100</v>
      </c>
      <c r="AM16" s="313">
        <f>SUM(РСК5!K38:K40)</f>
        <v>100.00000000000001</v>
      </c>
      <c r="AP16" s="312"/>
      <c r="AQ16" s="313">
        <f>SUM(РП30!H38:H40)</f>
        <v>100</v>
      </c>
      <c r="AR16" s="313">
        <f>SUM(РП30!I38:I40)</f>
        <v>100</v>
      </c>
      <c r="AS16" s="313">
        <f>SUM(РП30!J38:J40)</f>
        <v>100</v>
      </c>
      <c r="AT16" s="313">
        <f>SUM(РП30!K38:K40)</f>
        <v>100</v>
      </c>
      <c r="AW16" s="312"/>
      <c r="AX16" s="313">
        <f>SUM(РП5!H38:H40)</f>
        <v>100</v>
      </c>
      <c r="AY16" s="313">
        <f>SUM(РП5!I38:I40)</f>
        <v>99.999999999999986</v>
      </c>
      <c r="AZ16" s="313">
        <f>SUM(РП5!J38:J40)</f>
        <v>100</v>
      </c>
      <c r="BA16" s="313">
        <f>SUM(РП5!K38:K40)</f>
        <v>100</v>
      </c>
    </row>
    <row r="17" spans="1:53" x14ac:dyDescent="0.25">
      <c r="A17" s="219" t="s">
        <v>88</v>
      </c>
      <c r="B17" s="220"/>
      <c r="C17" s="220"/>
      <c r="D17" s="220"/>
      <c r="E17" s="220"/>
      <c r="F17" s="220"/>
      <c r="G17" s="232"/>
      <c r="H17" s="315">
        <f>SUM(H18:H20)</f>
        <v>100</v>
      </c>
      <c r="I17" s="315">
        <f>SUM(I18:I20)</f>
        <v>100</v>
      </c>
      <c r="J17" s="315">
        <f>SUM(J18:J20)</f>
        <v>100.00000000000001</v>
      </c>
      <c r="K17" s="315">
        <f>SUM(K18:K20)</f>
        <v>99.999999999999986</v>
      </c>
      <c r="N17" s="232"/>
      <c r="O17" s="315">
        <f>SUM(O18:O20)</f>
        <v>100</v>
      </c>
      <c r="P17" s="315">
        <f>SUM(P18:P20)</f>
        <v>100</v>
      </c>
      <c r="Q17" s="315">
        <f>SUM(Q18:Q20)</f>
        <v>100</v>
      </c>
      <c r="R17" s="315">
        <f>SUM(R18:R20)</f>
        <v>99.999999999999986</v>
      </c>
      <c r="U17" s="232"/>
      <c r="V17" s="315">
        <f>SUM(V18:V20)</f>
        <v>100</v>
      </c>
      <c r="W17" s="315">
        <f>SUM(W18:W20)</f>
        <v>100</v>
      </c>
      <c r="X17" s="315">
        <f>SUM(X18:X20)</f>
        <v>100</v>
      </c>
      <c r="Y17" s="315">
        <f>SUM(Y18:Y20)</f>
        <v>100</v>
      </c>
      <c r="AB17" s="232"/>
      <c r="AC17" s="315">
        <f>SUM(AC18:AC20)</f>
        <v>100</v>
      </c>
      <c r="AD17" s="315">
        <f>SUM(AD18:AD20)</f>
        <v>99.999999999999986</v>
      </c>
      <c r="AE17" s="315">
        <f>SUM(AE18:AE20)</f>
        <v>99.999999999999986</v>
      </c>
      <c r="AF17" s="315">
        <f>SUM(AF18:AF20)</f>
        <v>100</v>
      </c>
      <c r="AI17" s="232"/>
      <c r="AJ17" s="315">
        <f>SUM(AJ18:AJ20)</f>
        <v>100</v>
      </c>
      <c r="AK17" s="315">
        <f>SUM(AK18:AK20)</f>
        <v>100</v>
      </c>
      <c r="AL17" s="315">
        <f>SUM(AL18:AL20)</f>
        <v>99.999999999999986</v>
      </c>
      <c r="AM17" s="315">
        <f>SUM(AM18:AM20)</f>
        <v>100</v>
      </c>
      <c r="AP17" s="232"/>
      <c r="AQ17" s="315">
        <f>SUM(AQ18:AQ20)</f>
        <v>100</v>
      </c>
      <c r="AR17" s="315">
        <f>SUM(AR18:AR20)</f>
        <v>100</v>
      </c>
      <c r="AS17" s="315">
        <f>SUM(AS18:AS20)</f>
        <v>100</v>
      </c>
      <c r="AT17" s="315">
        <f>SUM(AT18:AT20)</f>
        <v>100</v>
      </c>
      <c r="AW17" s="232"/>
      <c r="AX17" s="315">
        <f>SUM(AX18:AX20)</f>
        <v>100</v>
      </c>
      <c r="AY17" s="315">
        <f>SUM(AY18:AY20)</f>
        <v>100</v>
      </c>
      <c r="AZ17" s="315">
        <f>SUM(AZ18:AZ20)</f>
        <v>100</v>
      </c>
      <c r="BA17" s="315">
        <f>SUM(BA18:BA20)</f>
        <v>99.999999999999986</v>
      </c>
    </row>
    <row r="18" spans="1:53" x14ac:dyDescent="0.25">
      <c r="A18" s="648" t="s">
        <v>274</v>
      </c>
      <c r="B18" s="648"/>
      <c r="C18" s="648"/>
      <c r="D18" s="648"/>
      <c r="E18" s="648"/>
      <c r="F18" s="648"/>
      <c r="G18" s="235">
        <v>1</v>
      </c>
      <c r="H18" s="236">
        <f>'КТЛ &lt;1'!H42/РАСЧ!H$21*100</f>
        <v>65.853658536585371</v>
      </c>
      <c r="I18" s="236">
        <f>'КТЛ &lt;1'!I42/РАСЧ!I$21*100</f>
        <v>65.573770491803273</v>
      </c>
      <c r="J18" s="236">
        <f>'КТЛ &lt;1'!J42/РАСЧ!J$21*100</f>
        <v>62.184873949579845</v>
      </c>
      <c r="K18" s="236">
        <f>'КТЛ &lt;1'!K42/РАСЧ!K$21*100</f>
        <v>63.492063492063487</v>
      </c>
      <c r="M18" t="s">
        <v>290</v>
      </c>
      <c r="N18" s="235">
        <v>1</v>
      </c>
      <c r="O18" s="236">
        <f>'КТЛ&gt;1,5'!H42/РАСЧ!O$21*100</f>
        <v>45.528455284552841</v>
      </c>
      <c r="P18" s="236">
        <f>'КТЛ&gt;1,5'!I42/РАСЧ!P$21*100</f>
        <v>49.180327868852459</v>
      </c>
      <c r="Q18" s="236">
        <f>'КТЛ&gt;1,5'!J42/РАСЧ!Q$21*100</f>
        <v>47.899159663865547</v>
      </c>
      <c r="R18" s="236">
        <f>'КТЛ&gt;1,5'!K42/РАСЧ!R$21*100</f>
        <v>47.619047619047613</v>
      </c>
      <c r="T18" t="s">
        <v>294</v>
      </c>
      <c r="U18" s="235">
        <v>1</v>
      </c>
      <c r="V18" s="236">
        <f>'УС&gt;0,5'!H42/РАСЧ!V$21*100</f>
        <v>47.014925373134325</v>
      </c>
      <c r="W18" s="236">
        <f>'УС&gt;0,5'!I42/РАСЧ!W$21*100</f>
        <v>45.736434108527128</v>
      </c>
      <c r="X18" s="236">
        <f>'УС&gt;0,5'!J42/РАСЧ!X$21*100</f>
        <v>44</v>
      </c>
      <c r="Y18" s="236">
        <f>'УС&gt;0,5'!K42/РАСЧ!Y$21*100</f>
        <v>46.969696969696969</v>
      </c>
      <c r="AA18" t="s">
        <v>312</v>
      </c>
      <c r="AB18" s="235">
        <v>1</v>
      </c>
      <c r="AC18" s="236">
        <f>РСК20!H42/РАСЧ!AC$21*100</f>
        <v>25.373134328358208</v>
      </c>
      <c r="AD18" s="236">
        <f>РСК20!I42/РАСЧ!AD$21*100</f>
        <v>16.279069767441857</v>
      </c>
      <c r="AE18" s="236">
        <f>РСК20!J42/РАСЧ!AE$21*100</f>
        <v>17.599999999999998</v>
      </c>
      <c r="AF18" s="236">
        <f>РСК20!K42/РАСЧ!AF$21*100</f>
        <v>21.969696969696965</v>
      </c>
      <c r="AH18" t="s">
        <v>315</v>
      </c>
      <c r="AI18" s="235">
        <v>1</v>
      </c>
      <c r="AJ18" s="236">
        <f>РСК5!H42/РАСЧ!AJ$21*100</f>
        <v>43.28358208955224</v>
      </c>
      <c r="AK18" s="236">
        <f>РСК5!I42/РАСЧ!AK$21*100</f>
        <v>32.558139534883715</v>
      </c>
      <c r="AL18" s="236">
        <f>РСК5!J42/РАСЧ!AL$21*100</f>
        <v>32</v>
      </c>
      <c r="AM18" s="236">
        <f>РСК5!K42/РАСЧ!AM$21*100</f>
        <v>40.151515151515156</v>
      </c>
      <c r="AO18" t="s">
        <v>324</v>
      </c>
      <c r="AP18" s="235">
        <v>1</v>
      </c>
      <c r="AQ18" s="236">
        <f>РП30!H42/РАСЧ!AQ$21*100</f>
        <v>20</v>
      </c>
      <c r="AR18" s="236">
        <f>РП30!I42/РАСЧ!AR$21*100</f>
        <v>24.793388429752067</v>
      </c>
      <c r="AS18" s="236">
        <f>РП30!J42/РАСЧ!AS$21*100</f>
        <v>22.413793103448278</v>
      </c>
      <c r="AT18" s="236">
        <f>РП30!K42/РАСЧ!AT$21*100</f>
        <v>28.455284552845523</v>
      </c>
      <c r="AV18" t="s">
        <v>315</v>
      </c>
      <c r="AW18" s="235">
        <v>1</v>
      </c>
      <c r="AX18" s="236">
        <f>РП5!H42/РАСЧ!AX$21*100</f>
        <v>67.692307692307693</v>
      </c>
      <c r="AY18" s="236">
        <f>РП5!I42/РАСЧ!AY$21*100</f>
        <v>58.677685950413213</v>
      </c>
      <c r="AZ18" s="236">
        <f>РП5!J42/РАСЧ!AZ$21*100</f>
        <v>58.62068965517242</v>
      </c>
      <c r="BA18" s="236">
        <f>РП5!K42/РАСЧ!BA$21*100</f>
        <v>66.666666666666657</v>
      </c>
    </row>
    <row r="19" spans="1:53" x14ac:dyDescent="0.25">
      <c r="A19" s="648" t="s">
        <v>275</v>
      </c>
      <c r="B19" s="648"/>
      <c r="C19" s="648"/>
      <c r="D19" s="648"/>
      <c r="E19" s="648"/>
      <c r="F19" s="648"/>
      <c r="G19" s="235">
        <v>2</v>
      </c>
      <c r="H19" s="236">
        <f>'КТЛ &lt;1'!H43/РАСЧ!H$21*100</f>
        <v>33.333333333333329</v>
      </c>
      <c r="I19" s="236">
        <f>'КТЛ &lt;1'!I43/РАСЧ!I$21*100</f>
        <v>34.42622950819672</v>
      </c>
      <c r="J19" s="236">
        <f>'КТЛ &lt;1'!J43/РАСЧ!J$21*100</f>
        <v>36.97478991596639</v>
      </c>
      <c r="K19" s="236">
        <f>'КТЛ &lt;1'!K43/РАСЧ!K$21*100</f>
        <v>34.920634920634917</v>
      </c>
      <c r="M19" t="s">
        <v>291</v>
      </c>
      <c r="N19" s="235">
        <v>2</v>
      </c>
      <c r="O19" s="236">
        <f>'КТЛ&gt;1,5'!H43/РАСЧ!O$21*100</f>
        <v>54.471544715447152</v>
      </c>
      <c r="P19" s="236">
        <f>'КТЛ&gt;1,5'!I43/РАСЧ!P$21*100</f>
        <v>50.819672131147541</v>
      </c>
      <c r="Q19" s="236">
        <f>'КТЛ&gt;1,5'!J43/РАСЧ!Q$21*100</f>
        <v>52.100840336134461</v>
      </c>
      <c r="R19" s="236">
        <f>'КТЛ&gt;1,5'!K43/РАСЧ!R$21*100</f>
        <v>52.380952380952372</v>
      </c>
      <c r="T19" t="s">
        <v>293</v>
      </c>
      <c r="U19" s="235">
        <v>2</v>
      </c>
      <c r="V19" s="236">
        <f>'УС&gt;0,5'!H43/РАСЧ!V$21*100</f>
        <v>52.985074626865668</v>
      </c>
      <c r="W19" s="236">
        <f>'УС&gt;0,5'!I43/РАСЧ!W$21*100</f>
        <v>54.263565891472879</v>
      </c>
      <c r="X19" s="236">
        <f>'УС&gt;0,5'!J43/РАСЧ!X$21*100</f>
        <v>55.999999999999993</v>
      </c>
      <c r="Y19" s="236">
        <f>'УС&gt;0,5'!K43/РАСЧ!Y$21*100</f>
        <v>53.030303030303038</v>
      </c>
      <c r="AA19" t="s">
        <v>313</v>
      </c>
      <c r="AB19" s="235">
        <v>2</v>
      </c>
      <c r="AC19" s="236">
        <f>РСК20!H43/РАСЧ!AC$21*100</f>
        <v>74.626865671641795</v>
      </c>
      <c r="AD19" s="236">
        <f>РСК20!I43/РАСЧ!AD$21*100</f>
        <v>83.720930232558132</v>
      </c>
      <c r="AE19" s="236">
        <f>РСК20!J43/РАСЧ!AE$21*100</f>
        <v>82.399999999999991</v>
      </c>
      <c r="AF19" s="236">
        <f>РСК20!K43/РАСЧ!AF$21*100</f>
        <v>78.030303030303031</v>
      </c>
      <c r="AH19" t="s">
        <v>316</v>
      </c>
      <c r="AI19" s="235">
        <v>2</v>
      </c>
      <c r="AJ19" s="236">
        <f>РСК5!H43/РАСЧ!AJ$21*100</f>
        <v>56.71641791044776</v>
      </c>
      <c r="AK19" s="236">
        <f>РСК5!I43/РАСЧ!AK$21*100</f>
        <v>67.441860465116278</v>
      </c>
      <c r="AL19" s="236">
        <f>РСК5!J43/РАСЧ!AL$21*100</f>
        <v>67.199999999999989</v>
      </c>
      <c r="AM19" s="236">
        <f>РСК5!K43/РАСЧ!AM$21*100</f>
        <v>59.848484848484851</v>
      </c>
      <c r="AO19" t="s">
        <v>325</v>
      </c>
      <c r="AP19" s="235">
        <v>2</v>
      </c>
      <c r="AQ19" s="236">
        <f>РП30!H43/РАСЧ!AQ$21*100</f>
        <v>77.692307692307693</v>
      </c>
      <c r="AR19" s="236">
        <f>РП30!I43/РАСЧ!AR$21*100</f>
        <v>75.206611570247929</v>
      </c>
      <c r="AS19" s="236">
        <f>РП30!J43/РАСЧ!AS$21*100</f>
        <v>75.862068965517238</v>
      </c>
      <c r="AT19" s="236">
        <f>РП30!K43/РАСЧ!AT$21*100</f>
        <v>69.105691056910572</v>
      </c>
      <c r="AV19" t="s">
        <v>316</v>
      </c>
      <c r="AW19" s="235">
        <v>2</v>
      </c>
      <c r="AX19" s="236">
        <f>РП5!H43/РАСЧ!AX$21*100</f>
        <v>32.307692307692307</v>
      </c>
      <c r="AY19" s="236">
        <f>РП5!I43/РАСЧ!AY$21*100</f>
        <v>39.669421487603309</v>
      </c>
      <c r="AZ19" s="236">
        <f>РП5!J43/РАСЧ!AZ$21*100</f>
        <v>39.65517241379311</v>
      </c>
      <c r="BA19" s="236">
        <f>РП5!K43/РАСЧ!BA$21*100</f>
        <v>32.520325203252028</v>
      </c>
    </row>
    <row r="20" spans="1:53" x14ac:dyDescent="0.25">
      <c r="A20" s="648" t="s">
        <v>276</v>
      </c>
      <c r="B20" s="648"/>
      <c r="C20" s="648"/>
      <c r="D20" s="648"/>
      <c r="E20" s="648"/>
      <c r="F20" s="648"/>
      <c r="G20" s="235">
        <v>3</v>
      </c>
      <c r="H20" s="236">
        <f>'КТЛ &lt;1'!H44/РАСЧ!H$21*100</f>
        <v>0.81300813008130091</v>
      </c>
      <c r="I20" s="236">
        <f>'КТЛ &lt;1'!I44/РАСЧ!I$21*100</f>
        <v>0</v>
      </c>
      <c r="J20" s="236">
        <f>'КТЛ &lt;1'!J44/РАСЧ!J$21*100</f>
        <v>0.84033613445378164</v>
      </c>
      <c r="K20" s="236">
        <f>'КТЛ &lt;1'!K44/РАСЧ!K$21*100</f>
        <v>1.5873015873015872</v>
      </c>
      <c r="M20" t="s">
        <v>292</v>
      </c>
      <c r="N20" s="235">
        <v>3</v>
      </c>
      <c r="O20" s="236">
        <f>'КТЛ&gt;1,5'!H44/РАСЧ!O$21*100</f>
        <v>0</v>
      </c>
      <c r="P20" s="236">
        <f>'КТЛ&gt;1,5'!I44/РАСЧ!P$21*100</f>
        <v>0</v>
      </c>
      <c r="Q20" s="236">
        <f>'КТЛ&gt;1,5'!J44/РАСЧ!Q$21*100</f>
        <v>0</v>
      </c>
      <c r="R20" s="236">
        <f>'КТЛ&gt;1,5'!K44/РАСЧ!R$21*100</f>
        <v>0</v>
      </c>
      <c r="T20" t="s">
        <v>295</v>
      </c>
      <c r="U20" s="235">
        <v>3</v>
      </c>
      <c r="V20" s="236">
        <f>'УС&gt;0,5'!H44/РАСЧ!V$21*100</f>
        <v>0</v>
      </c>
      <c r="W20" s="236">
        <f>'УС&gt;0,5'!I44/РАСЧ!W$21*100</f>
        <v>0</v>
      </c>
      <c r="X20" s="236">
        <f>'УС&gt;0,5'!J44/РАСЧ!X$21*100</f>
        <v>0</v>
      </c>
      <c r="Y20" s="236">
        <f>'УС&gt;0,5'!K44/РАСЧ!Y$21*100</f>
        <v>0</v>
      </c>
      <c r="AA20" t="s">
        <v>314</v>
      </c>
      <c r="AB20" s="235">
        <v>3</v>
      </c>
      <c r="AC20" s="236">
        <f>РСК20!H44/РАСЧ!AC$21*100</f>
        <v>0</v>
      </c>
      <c r="AD20" s="236">
        <f>РСК20!I44/РАСЧ!AD$21*100</f>
        <v>0</v>
      </c>
      <c r="AE20" s="236">
        <f>РСК20!J44/РАСЧ!AE$21*100</f>
        <v>0</v>
      </c>
      <c r="AF20" s="236">
        <f>РСК20!K44/РАСЧ!AF$21*100</f>
        <v>0</v>
      </c>
      <c r="AH20" t="s">
        <v>317</v>
      </c>
      <c r="AI20" s="235">
        <v>3</v>
      </c>
      <c r="AJ20" s="236">
        <f>РСК5!H44/РАСЧ!AJ$21*100</f>
        <v>0</v>
      </c>
      <c r="AK20" s="236">
        <f>РСК5!I44/РАСЧ!AK$21*100</f>
        <v>0</v>
      </c>
      <c r="AL20" s="236">
        <f>РСК5!J44/РАСЧ!AL$21*100</f>
        <v>0.8</v>
      </c>
      <c r="AM20" s="236">
        <f>РСК5!K44/РАСЧ!AM$21*100</f>
        <v>0</v>
      </c>
      <c r="AO20" t="s">
        <v>326</v>
      </c>
      <c r="AP20" s="235">
        <v>3</v>
      </c>
      <c r="AQ20" s="236">
        <f>РП30!H44/РАСЧ!AQ$21*100</f>
        <v>2.3076923076923075</v>
      </c>
      <c r="AR20" s="236">
        <f>РП30!I44/РАСЧ!AR$21*100</f>
        <v>0</v>
      </c>
      <c r="AS20" s="236">
        <f>РП30!J44/РАСЧ!AS$21*100</f>
        <v>1.7241379310344824</v>
      </c>
      <c r="AT20" s="236">
        <f>РП30!K44/РАСЧ!AT$21*100</f>
        <v>2.4390243902439024</v>
      </c>
      <c r="AV20" t="s">
        <v>317</v>
      </c>
      <c r="AW20" s="235">
        <v>3</v>
      </c>
      <c r="AX20" s="236">
        <f>РП5!H44/РАСЧ!AX$21*100</f>
        <v>0</v>
      </c>
      <c r="AY20" s="236">
        <f>РП5!I44/РАСЧ!AY$21*100</f>
        <v>1.6528925619834711</v>
      </c>
      <c r="AZ20" s="236">
        <f>РП5!J44/РАСЧ!AZ$21*100</f>
        <v>1.7241379310344827</v>
      </c>
      <c r="BA20" s="236">
        <f>РП5!K44/РАСЧ!BA$21*100</f>
        <v>0.81300813008130091</v>
      </c>
    </row>
    <row r="21" spans="1:53" x14ac:dyDescent="0.25">
      <c r="A21" s="310" t="s">
        <v>289</v>
      </c>
      <c r="B21" s="311"/>
      <c r="C21" s="311"/>
      <c r="D21" s="311"/>
      <c r="E21" s="311"/>
      <c r="F21" s="311"/>
      <c r="G21" s="312"/>
      <c r="H21" s="313">
        <f>SUM('КТЛ &lt;1'!H42:H44)</f>
        <v>6.501057082452431</v>
      </c>
      <c r="I21" s="313">
        <f>SUM('КТЛ &lt;1'!I42:I44)</f>
        <v>6.3376623376623371</v>
      </c>
      <c r="J21" s="313">
        <f>SUM('КТЛ &lt;1'!J42:J44)</f>
        <v>5.9859154929577461</v>
      </c>
      <c r="K21" s="313">
        <f>SUM('КТЛ &lt;1'!K42:K44)</f>
        <v>6.1493411420204982</v>
      </c>
      <c r="N21" s="312"/>
      <c r="O21" s="313">
        <f>SUM('КТЛ&gt;1,5'!H42:H44)</f>
        <v>6.5010570824524319</v>
      </c>
      <c r="P21" s="313">
        <f>SUM('КТЛ&gt;1,5'!I42:I44)</f>
        <v>6.337662337662338</v>
      </c>
      <c r="Q21" s="313">
        <f>SUM('КТЛ&gt;1,5'!J42:J44)</f>
        <v>5.9859154929577461</v>
      </c>
      <c r="R21" s="313">
        <f>SUM('КТЛ&gt;1,5'!K42:K44)</f>
        <v>6.1493411420204982</v>
      </c>
      <c r="U21" s="312"/>
      <c r="V21" s="313">
        <f>SUM('УС&gt;0,5'!H42:H44)</f>
        <v>6.7370537958773253</v>
      </c>
      <c r="W21" s="313">
        <f>SUM('УС&gt;0,5'!I42:I44)</f>
        <v>6.3956370847793753</v>
      </c>
      <c r="X21" s="313">
        <f>SUM('УС&gt;0,5'!J42:J44)</f>
        <v>6.0270009643201545</v>
      </c>
      <c r="Y21" s="313">
        <f>SUM('УС&gt;0,5'!K42:K44)</f>
        <v>6.182669789227166</v>
      </c>
      <c r="AB21" s="312"/>
      <c r="AC21" s="313">
        <f>SUM(РСК20!H42:H44)</f>
        <v>6.8894601542416449</v>
      </c>
      <c r="AD21" s="313">
        <f>SUM(РСК20!I42:I44)</f>
        <v>6.502016129032258</v>
      </c>
      <c r="AE21" s="313">
        <f>SUM(РСК20!J42:J44)</f>
        <v>6.1334641805691863</v>
      </c>
      <c r="AF21" s="313">
        <f>SUM(РСК20!K42:K44)</f>
        <v>6.2887089090042885</v>
      </c>
      <c r="AI21" s="312"/>
      <c r="AJ21" s="313">
        <f>SUM(РСК5!H42:H44)</f>
        <v>6.8894601542416449</v>
      </c>
      <c r="AK21" s="313">
        <f>SUM(РСК5!I42:I44)</f>
        <v>6.502016129032258</v>
      </c>
      <c r="AL21" s="313">
        <f>SUM(РСК5!J42:J44)</f>
        <v>6.1334641805691854</v>
      </c>
      <c r="AM21" s="313">
        <f>SUM(РСК5!K42:K44)</f>
        <v>6.2887089090042876</v>
      </c>
      <c r="AP21" s="312"/>
      <c r="AQ21" s="313">
        <f>SUM(РП30!H42:H44)</f>
        <v>6.7743616466909851</v>
      </c>
      <c r="AR21" s="313">
        <f>SUM(РП30!I42:I44)</f>
        <v>6.3650710152551291</v>
      </c>
      <c r="AS21" s="313">
        <f>SUM(РП30!J42:J44)</f>
        <v>5.8029014507253631</v>
      </c>
      <c r="AT21" s="313">
        <f>SUM(РП30!K42:K44)</f>
        <v>6.0294117647058831</v>
      </c>
      <c r="AW21" s="312"/>
      <c r="AX21" s="313">
        <f>SUM(РП5!H42:H44)</f>
        <v>6.7743616466909842</v>
      </c>
      <c r="AY21" s="313">
        <f>SUM(РП5!I42:I44)</f>
        <v>6.3650710152551291</v>
      </c>
      <c r="AZ21" s="313">
        <f>SUM(РП5!J42:J44)</f>
        <v>5.8029014507253622</v>
      </c>
      <c r="BA21" s="313">
        <f>SUM(РП5!K42:K44)</f>
        <v>6.0294117647058822</v>
      </c>
    </row>
    <row r="22" spans="1:53" x14ac:dyDescent="0.25">
      <c r="A22" s="219" t="s">
        <v>83</v>
      </c>
      <c r="B22" s="220"/>
      <c r="C22" s="220"/>
      <c r="D22" s="220"/>
      <c r="E22" s="220"/>
      <c r="F22" s="220"/>
      <c r="G22" s="232"/>
      <c r="H22" s="315">
        <f>SUM(H23:H25)</f>
        <v>100</v>
      </c>
      <c r="I22" s="315">
        <f>SUM(I23:I25)</f>
        <v>100</v>
      </c>
      <c r="J22" s="315">
        <f>SUM(J23:J25)</f>
        <v>100.00000000000001</v>
      </c>
      <c r="K22" s="315">
        <f>SUM(K23:K25)</f>
        <v>100</v>
      </c>
      <c r="N22" s="232"/>
      <c r="O22" s="315">
        <f>SUM(O23:O25)</f>
        <v>100</v>
      </c>
      <c r="P22" s="315">
        <f>SUM(P23:P25)</f>
        <v>100</v>
      </c>
      <c r="Q22" s="315">
        <f>SUM(Q23:Q25)</f>
        <v>100</v>
      </c>
      <c r="R22" s="315">
        <f>SUM(R23:R25)</f>
        <v>100</v>
      </c>
      <c r="U22" s="232"/>
      <c r="V22" s="315">
        <f>SUM(V23:V25)</f>
        <v>100</v>
      </c>
      <c r="W22" s="315">
        <f>SUM(W23:W25)</f>
        <v>100</v>
      </c>
      <c r="X22" s="315">
        <f>SUM(X23:X25)</f>
        <v>100</v>
      </c>
      <c r="Y22" s="315">
        <f>SUM(Y23:Y25)</f>
        <v>100</v>
      </c>
      <c r="AB22" s="232"/>
      <c r="AC22" s="315">
        <f>SUM(AC23:AC25)</f>
        <v>100</v>
      </c>
      <c r="AD22" s="315">
        <f>SUM(AD23:AD25)</f>
        <v>100</v>
      </c>
      <c r="AE22" s="315">
        <f>SUM(AE23:AE25)</f>
        <v>100</v>
      </c>
      <c r="AF22" s="315">
        <f>SUM(AF23:AF25)</f>
        <v>100</v>
      </c>
      <c r="AI22" s="232"/>
      <c r="AJ22" s="315">
        <f>SUM(AJ23:AJ25)</f>
        <v>100</v>
      </c>
      <c r="AK22" s="315">
        <f>SUM(AK23:AK25)</f>
        <v>99.999999999999986</v>
      </c>
      <c r="AL22" s="315">
        <f>SUM(AL23:AL25)</f>
        <v>100</v>
      </c>
      <c r="AM22" s="315">
        <f>SUM(AM23:AM25)</f>
        <v>100.00000000000001</v>
      </c>
      <c r="AP22" s="232"/>
      <c r="AQ22" s="315">
        <f>SUM(AQ23:AQ25)</f>
        <v>100.00000000000001</v>
      </c>
      <c r="AR22" s="315">
        <f>SUM(AR23:AR25)</f>
        <v>100</v>
      </c>
      <c r="AS22" s="315">
        <f>SUM(AS23:AS25)</f>
        <v>100</v>
      </c>
      <c r="AT22" s="315">
        <f>SUM(AT23:AT25)</f>
        <v>100</v>
      </c>
      <c r="AW22" s="232"/>
      <c r="AX22" s="315">
        <f>SUM(AX23:AX25)</f>
        <v>100</v>
      </c>
      <c r="AY22" s="315">
        <f>SUM(AY23:AY25)</f>
        <v>100</v>
      </c>
      <c r="AZ22" s="315">
        <f>SUM(AZ23:AZ25)</f>
        <v>99.999999999999986</v>
      </c>
      <c r="BA22" s="315">
        <f>SUM(BA23:BA25)</f>
        <v>99.999999999999986</v>
      </c>
    </row>
    <row r="23" spans="1:53" x14ac:dyDescent="0.25">
      <c r="A23" s="648" t="s">
        <v>274</v>
      </c>
      <c r="B23" s="648"/>
      <c r="C23" s="648"/>
      <c r="D23" s="648"/>
      <c r="E23" s="648"/>
      <c r="F23" s="648"/>
      <c r="G23" s="235">
        <v>1</v>
      </c>
      <c r="H23" s="236">
        <f>'КТЛ &lt;1'!H46/РАСЧ!H$26*100</f>
        <v>61.206896551724135</v>
      </c>
      <c r="I23" s="236">
        <f>'КТЛ &lt;1'!I46/РАСЧ!I$26*100</f>
        <v>65.254237288135599</v>
      </c>
      <c r="J23" s="236">
        <f>'КТЛ &lt;1'!J46/РАСЧ!J$26*100</f>
        <v>62.184873949579845</v>
      </c>
      <c r="K23" s="236">
        <f>'КТЛ &lt;1'!K46/РАСЧ!K$26*100</f>
        <v>65.289256198347118</v>
      </c>
      <c r="M23" t="s">
        <v>290</v>
      </c>
      <c r="N23" s="235">
        <v>1</v>
      </c>
      <c r="O23" s="236">
        <f>'КТЛ&gt;1,5'!H46/РАСЧ!O$26*100</f>
        <v>47.413793103448278</v>
      </c>
      <c r="P23" s="236">
        <f>'КТЛ&gt;1,5'!I46/РАСЧ!P$26*100</f>
        <v>48.305084745762713</v>
      </c>
      <c r="Q23" s="236">
        <f>'КТЛ&gt;1,5'!J46/РАСЧ!Q$26*100</f>
        <v>44.537815126050425</v>
      </c>
      <c r="R23" s="236">
        <f>'КТЛ&gt;1,5'!K46/РАСЧ!R$26*100</f>
        <v>47.933884297520656</v>
      </c>
      <c r="T23" t="s">
        <v>294</v>
      </c>
      <c r="U23" s="235">
        <v>1</v>
      </c>
      <c r="V23" s="236">
        <f>'УС&gt;0,5'!H46/РАСЧ!V$26*100</f>
        <v>39.83050847457627</v>
      </c>
      <c r="W23" s="236">
        <f>'УС&gt;0,5'!I46/РАСЧ!W$26*100</f>
        <v>41.17647058823529</v>
      </c>
      <c r="X23" s="236">
        <f>'УС&gt;0,5'!J46/РАСЧ!X$26*100</f>
        <v>40.833333333333336</v>
      </c>
      <c r="Y23" s="236">
        <f>'УС&gt;0,5'!K46/РАСЧ!Y$26*100</f>
        <v>40.983606557377044</v>
      </c>
      <c r="AA23" t="s">
        <v>312</v>
      </c>
      <c r="AB23" s="235">
        <v>1</v>
      </c>
      <c r="AC23" s="236">
        <f>РСК20!H46/РАСЧ!AC$26*100</f>
        <v>36.440677966101696</v>
      </c>
      <c r="AD23" s="236">
        <f>РСК20!I46/РАСЧ!AD$26*100</f>
        <v>29.411764705882355</v>
      </c>
      <c r="AE23" s="236">
        <f>РСК20!J46/РАСЧ!AE$26*100</f>
        <v>41.666666666666671</v>
      </c>
      <c r="AF23" s="236">
        <f>РСК20!K46/РАСЧ!AF$26*100</f>
        <v>38.524590163934427</v>
      </c>
      <c r="AH23" t="s">
        <v>315</v>
      </c>
      <c r="AI23" s="235">
        <v>1</v>
      </c>
      <c r="AJ23" s="236">
        <f>РСК5!H46/РАСЧ!AJ$26*100</f>
        <v>66.101694915254242</v>
      </c>
      <c r="AK23" s="236">
        <f>РСК5!I46/РАСЧ!AK$26*100</f>
        <v>61.344537815126046</v>
      </c>
      <c r="AL23" s="236">
        <f>РСК5!J46/РАСЧ!AL$26*100</f>
        <v>68.333333333333329</v>
      </c>
      <c r="AM23" s="236">
        <f>РСК5!K46/РАСЧ!AM$26*100</f>
        <v>67.21311475409837</v>
      </c>
      <c r="AO23" t="s">
        <v>324</v>
      </c>
      <c r="AP23" s="235">
        <v>1</v>
      </c>
      <c r="AQ23" s="236">
        <f>РП30!H46/РАСЧ!AQ$26*100</f>
        <v>60.176991150442483</v>
      </c>
      <c r="AR23" s="236">
        <f>РП30!I46/РАСЧ!AR$26*100</f>
        <v>53.571428571428569</v>
      </c>
      <c r="AS23" s="236">
        <f>РП30!J46/РАСЧ!AS$26*100</f>
        <v>64.102564102564102</v>
      </c>
      <c r="AT23" s="236">
        <f>РП30!K46/РАСЧ!AT$26*100</f>
        <v>60.683760683760681</v>
      </c>
      <c r="AV23" t="s">
        <v>315</v>
      </c>
      <c r="AW23" s="235">
        <v>1</v>
      </c>
      <c r="AX23" s="236">
        <f>РП5!H46/РАСЧ!AX$26*100</f>
        <v>89.380530973451329</v>
      </c>
      <c r="AY23" s="236">
        <f>РП5!I46/РАСЧ!AY$26*100</f>
        <v>86.607142857142861</v>
      </c>
      <c r="AZ23" s="236">
        <f>РП5!J46/РАСЧ!AZ$26*100</f>
        <v>82.905982905982896</v>
      </c>
      <c r="BA23" s="236">
        <f>РП5!K46/РАСЧ!BA$26*100</f>
        <v>83.760683760683747</v>
      </c>
    </row>
    <row r="24" spans="1:53" x14ac:dyDescent="0.25">
      <c r="A24" s="648" t="s">
        <v>275</v>
      </c>
      <c r="B24" s="648"/>
      <c r="C24" s="648"/>
      <c r="D24" s="648"/>
      <c r="E24" s="648"/>
      <c r="F24" s="648"/>
      <c r="G24" s="235">
        <v>2</v>
      </c>
      <c r="H24" s="236">
        <f>'КТЛ &lt;1'!H47/РАСЧ!H$26*100</f>
        <v>38.793103448275865</v>
      </c>
      <c r="I24" s="236">
        <f>'КТЛ &lt;1'!I47/РАСЧ!I$26*100</f>
        <v>34.745762711864408</v>
      </c>
      <c r="J24" s="236">
        <f>'КТЛ &lt;1'!J47/РАСЧ!J$26*100</f>
        <v>37.815126050420169</v>
      </c>
      <c r="K24" s="236">
        <f>'КТЛ &lt;1'!K47/РАСЧ!K$26*100</f>
        <v>34.710743801652889</v>
      </c>
      <c r="M24" t="s">
        <v>291</v>
      </c>
      <c r="N24" s="235">
        <v>2</v>
      </c>
      <c r="O24" s="236">
        <f>'КТЛ&gt;1,5'!H47/РАСЧ!O$26*100</f>
        <v>52.586206896551722</v>
      </c>
      <c r="P24" s="236">
        <f>'КТЛ&gt;1,5'!I47/РАСЧ!P$26*100</f>
        <v>51.694915254237287</v>
      </c>
      <c r="Q24" s="236">
        <f>'КТЛ&gt;1,5'!J47/РАСЧ!Q$26*100</f>
        <v>55.462184873949582</v>
      </c>
      <c r="R24" s="236">
        <f>'КТЛ&gt;1,5'!K47/РАСЧ!R$26*100</f>
        <v>52.066115702479344</v>
      </c>
      <c r="T24" t="s">
        <v>293</v>
      </c>
      <c r="U24" s="235">
        <v>2</v>
      </c>
      <c r="V24" s="236">
        <f>'УС&gt;0,5'!H47/РАСЧ!V$26*100</f>
        <v>60.169491525423737</v>
      </c>
      <c r="W24" s="236">
        <f>'УС&gt;0,5'!I47/РАСЧ!W$26*100</f>
        <v>58.823529411764717</v>
      </c>
      <c r="X24" s="236">
        <f>'УС&gt;0,5'!J47/РАСЧ!X$26*100</f>
        <v>59.166666666666664</v>
      </c>
      <c r="Y24" s="236">
        <f>'УС&gt;0,5'!K47/РАСЧ!Y$26*100</f>
        <v>59.016393442622949</v>
      </c>
      <c r="AA24" t="s">
        <v>313</v>
      </c>
      <c r="AB24" s="235">
        <v>2</v>
      </c>
      <c r="AC24" s="236">
        <f>РСК20!H47/РАСЧ!AC$26*100</f>
        <v>61.86440677966101</v>
      </c>
      <c r="AD24" s="236">
        <f>РСК20!I47/РАСЧ!AD$26*100</f>
        <v>70.588235294117638</v>
      </c>
      <c r="AE24" s="236">
        <f>РСК20!J47/РАСЧ!AE$26*100</f>
        <v>58.333333333333336</v>
      </c>
      <c r="AF24" s="236">
        <f>РСК20!K47/РАСЧ!AF$26*100</f>
        <v>61.475409836065573</v>
      </c>
      <c r="AH24" t="s">
        <v>316</v>
      </c>
      <c r="AI24" s="235">
        <v>2</v>
      </c>
      <c r="AJ24" s="236">
        <f>РСК5!H47/РАСЧ!AJ$26*100</f>
        <v>33.898305084745758</v>
      </c>
      <c r="AK24" s="236">
        <f>РСК5!I47/РАСЧ!AK$26*100</f>
        <v>37.815126050420169</v>
      </c>
      <c r="AL24" s="236">
        <f>РСК5!J47/РАСЧ!AL$26*100</f>
        <v>31.666666666666664</v>
      </c>
      <c r="AM24" s="236">
        <f>РСК5!K47/РАСЧ!AM$26*100</f>
        <v>32.786885245901644</v>
      </c>
      <c r="AO24" t="s">
        <v>325</v>
      </c>
      <c r="AP24" s="235">
        <v>2</v>
      </c>
      <c r="AQ24" s="236">
        <f>РП30!H47/РАСЧ!AQ$26*100</f>
        <v>39.823008849557532</v>
      </c>
      <c r="AR24" s="236">
        <f>РП30!I47/РАСЧ!AR$26*100</f>
        <v>46.428571428571423</v>
      </c>
      <c r="AS24" s="236">
        <f>РП30!J47/РАСЧ!AS$26*100</f>
        <v>35.897435897435898</v>
      </c>
      <c r="AT24" s="236">
        <f>РП30!K47/РАСЧ!AT$26*100</f>
        <v>39.316239316239319</v>
      </c>
      <c r="AV24" t="s">
        <v>316</v>
      </c>
      <c r="AW24" s="235">
        <v>2</v>
      </c>
      <c r="AX24" s="236">
        <f>РП5!H47/РАСЧ!AX$26*100</f>
        <v>10.619469026548671</v>
      </c>
      <c r="AY24" s="236">
        <f>РП5!I47/РАСЧ!AY$26*100</f>
        <v>13.392857142857142</v>
      </c>
      <c r="AZ24" s="236">
        <f>РП5!J47/РАСЧ!AZ$26*100</f>
        <v>17.094017094017094</v>
      </c>
      <c r="BA24" s="236">
        <f>РП5!K47/РАСЧ!BA$26*100</f>
        <v>16.239316239316238</v>
      </c>
    </row>
    <row r="25" spans="1:53" x14ac:dyDescent="0.25">
      <c r="A25" s="648" t="s">
        <v>276</v>
      </c>
      <c r="B25" s="648"/>
      <c r="C25" s="648"/>
      <c r="D25" s="648"/>
      <c r="E25" s="648"/>
      <c r="F25" s="648"/>
      <c r="G25" s="235">
        <v>3</v>
      </c>
      <c r="H25" s="236">
        <f>'КТЛ &lt;1'!H48/РАСЧ!H$26*100</f>
        <v>0</v>
      </c>
      <c r="I25" s="236">
        <f>'КТЛ &lt;1'!I48/РАСЧ!I$26*100</f>
        <v>0</v>
      </c>
      <c r="J25" s="236">
        <f>'КТЛ &lt;1'!J48/РАСЧ!J$26*100</f>
        <v>0</v>
      </c>
      <c r="K25" s="236">
        <f>'КТЛ &lt;1'!K48/РАСЧ!K$26*100</f>
        <v>0</v>
      </c>
      <c r="M25" t="s">
        <v>292</v>
      </c>
      <c r="N25" s="235">
        <v>3</v>
      </c>
      <c r="O25" s="236">
        <f>'КТЛ&gt;1,5'!H48/РАСЧ!O$26*100</f>
        <v>0</v>
      </c>
      <c r="P25" s="236">
        <f>'КТЛ&gt;1,5'!I48/РАСЧ!P$26*100</f>
        <v>0</v>
      </c>
      <c r="Q25" s="236">
        <f>'КТЛ&gt;1,5'!J48/РАСЧ!Q$26*100</f>
        <v>0</v>
      </c>
      <c r="R25" s="236">
        <f>'КТЛ&gt;1,5'!K48/РАСЧ!R$26*100</f>
        <v>0</v>
      </c>
      <c r="T25" t="s">
        <v>295</v>
      </c>
      <c r="U25" s="235">
        <v>3</v>
      </c>
      <c r="V25" s="236">
        <f>'УС&gt;0,5'!H48/РАСЧ!V$26*100</f>
        <v>0</v>
      </c>
      <c r="W25" s="236">
        <f>'УС&gt;0,5'!I48/РАСЧ!W$26*100</f>
        <v>0</v>
      </c>
      <c r="X25" s="236">
        <f>'УС&gt;0,5'!J48/РАСЧ!X$26*100</f>
        <v>0</v>
      </c>
      <c r="Y25" s="236">
        <f>'УС&gt;0,5'!K48/РАСЧ!Y$26*100</f>
        <v>0</v>
      </c>
      <c r="AA25" t="s">
        <v>314</v>
      </c>
      <c r="AB25" s="235">
        <v>3</v>
      </c>
      <c r="AC25" s="236">
        <f>РСК20!H48/РАСЧ!AC$26*100</f>
        <v>1.6949152542372881</v>
      </c>
      <c r="AD25" s="236">
        <f>РСК20!I48/РАСЧ!AD$26*100</f>
        <v>0</v>
      </c>
      <c r="AE25" s="236">
        <f>РСК20!J48/РАСЧ!AE$26*100</f>
        <v>0</v>
      </c>
      <c r="AF25" s="236">
        <f>РСК20!K48/РАСЧ!AF$26*100</f>
        <v>0</v>
      </c>
      <c r="AH25" t="s">
        <v>317</v>
      </c>
      <c r="AI25" s="235">
        <v>3</v>
      </c>
      <c r="AJ25" s="236">
        <f>РСК5!H48/РАСЧ!AJ$26*100</f>
        <v>0</v>
      </c>
      <c r="AK25" s="236">
        <f>РСК5!I48/РАСЧ!AK$26*100</f>
        <v>0.84033613445378152</v>
      </c>
      <c r="AL25" s="236">
        <f>РСК5!J48/РАСЧ!AL$26*100</f>
        <v>0</v>
      </c>
      <c r="AM25" s="236">
        <f>РСК5!K48/РАСЧ!AM$26*100</f>
        <v>0</v>
      </c>
      <c r="AO25" t="s">
        <v>326</v>
      </c>
      <c r="AP25" s="235">
        <v>3</v>
      </c>
      <c r="AQ25" s="236">
        <f>РП30!H48/РАСЧ!AQ$26*100</f>
        <v>0</v>
      </c>
      <c r="AR25" s="236">
        <f>РП30!I48/РАСЧ!AR$26*100</f>
        <v>0</v>
      </c>
      <c r="AS25" s="236">
        <f>РП30!J48/РАСЧ!AS$26*100</f>
        <v>0</v>
      </c>
      <c r="AT25" s="236">
        <f>РП30!K48/РАСЧ!AT$26*100</f>
        <v>0</v>
      </c>
      <c r="AV25" t="s">
        <v>317</v>
      </c>
      <c r="AW25" s="235">
        <v>3</v>
      </c>
      <c r="AX25" s="236">
        <f>РП5!H48/РАСЧ!AX$26*100</f>
        <v>0</v>
      </c>
      <c r="AY25" s="236">
        <f>РП5!I48/РАСЧ!AY$26*100</f>
        <v>0</v>
      </c>
      <c r="AZ25" s="236">
        <f>РП5!J48/РАСЧ!AZ$26*100</f>
        <v>0</v>
      </c>
      <c r="BA25" s="236">
        <f>РП5!K48/РАСЧ!BA$26*100</f>
        <v>0</v>
      </c>
    </row>
    <row r="26" spans="1:53" x14ac:dyDescent="0.25">
      <c r="A26" s="310" t="s">
        <v>289</v>
      </c>
      <c r="B26" s="311"/>
      <c r="C26" s="311"/>
      <c r="D26" s="311"/>
      <c r="E26" s="311"/>
      <c r="F26" s="311"/>
      <c r="G26" s="312"/>
      <c r="H26" s="313">
        <f>SUM('КТЛ &lt;1'!H46:H48)</f>
        <v>6.1310782241014801</v>
      </c>
      <c r="I26" s="313">
        <f>SUM('КТЛ &lt;1'!I46:I48)</f>
        <v>6.1298701298701292</v>
      </c>
      <c r="J26" s="313">
        <f>SUM('КТЛ &lt;1'!J46:J48)</f>
        <v>5.9859154929577461</v>
      </c>
      <c r="K26" s="313">
        <f>SUM('КТЛ &lt;1'!K46:K48)</f>
        <v>5.9053196681307956</v>
      </c>
      <c r="N26" s="312"/>
      <c r="O26" s="313">
        <f>SUM('КТЛ&gt;1,5'!H46:H48)</f>
        <v>6.1310782241014792</v>
      </c>
      <c r="P26" s="313">
        <f>SUM('КТЛ&gt;1,5'!I46:I48)</f>
        <v>6.1298701298701301</v>
      </c>
      <c r="Q26" s="313">
        <f>SUM('КТЛ&gt;1,5'!J46:J48)</f>
        <v>5.9859154929577461</v>
      </c>
      <c r="R26" s="313">
        <f>SUM('КТЛ&gt;1,5'!K46:K48)</f>
        <v>5.9053196681307956</v>
      </c>
      <c r="U26" s="312"/>
      <c r="V26" s="313">
        <f>SUM('УС&gt;0,5'!H46:H48)</f>
        <v>5.932629462041227</v>
      </c>
      <c r="W26" s="313">
        <f>SUM('УС&gt;0,5'!I46:I48)</f>
        <v>5.8998512642538419</v>
      </c>
      <c r="X26" s="313">
        <f>SUM('УС&gt;0,5'!J46:J48)</f>
        <v>5.7859209257473481</v>
      </c>
      <c r="Y26" s="313">
        <f>SUM('УС&gt;0,5'!K46:K48)</f>
        <v>5.7142857142857144</v>
      </c>
      <c r="AB26" s="312"/>
      <c r="AC26" s="313">
        <f>SUM(РСК20!H46:H48)</f>
        <v>6.066838046272494</v>
      </c>
      <c r="AD26" s="313">
        <f>SUM(РСК20!I46:I48)</f>
        <v>5.997983870967742</v>
      </c>
      <c r="AE26" s="313">
        <f>SUM(РСК20!J46:J48)</f>
        <v>5.8881256133464177</v>
      </c>
      <c r="AF26" s="313">
        <f>SUM(РСК20!K46:K48)</f>
        <v>5.8122915674130535</v>
      </c>
      <c r="AI26" s="312"/>
      <c r="AJ26" s="313">
        <f>SUM(РСК5!H46:H48)</f>
        <v>6.0668380462724931</v>
      </c>
      <c r="AK26" s="313">
        <f>SUM(РСК5!I46:I48)</f>
        <v>5.997983870967742</v>
      </c>
      <c r="AL26" s="313">
        <f>SUM(РСК5!J46:J48)</f>
        <v>5.8881256133464186</v>
      </c>
      <c r="AM26" s="313">
        <f>SUM(РСК5!K46:K48)</f>
        <v>5.8122915674130535</v>
      </c>
      <c r="AP26" s="312"/>
      <c r="AQ26" s="313">
        <f>SUM(РП30!H46:H48)</f>
        <v>5.8884835852006248</v>
      </c>
      <c r="AR26" s="313">
        <f>SUM(РП30!I46:I48)</f>
        <v>5.8916359810625991</v>
      </c>
      <c r="AS26" s="313">
        <f>SUM(РП30!J46:J48)</f>
        <v>5.8529264632316158</v>
      </c>
      <c r="AT26" s="313">
        <f>SUM(РП30!K46:K48)</f>
        <v>5.7352941176470589</v>
      </c>
      <c r="AW26" s="312"/>
      <c r="AX26" s="313">
        <f>SUM(РП5!H46:H48)</f>
        <v>5.8884835852006256</v>
      </c>
      <c r="AY26" s="313">
        <f>SUM(РП5!I46:I48)</f>
        <v>5.8916359810625991</v>
      </c>
      <c r="AZ26" s="313">
        <f>SUM(РП5!J46:J48)</f>
        <v>5.8529264632316158</v>
      </c>
      <c r="BA26" s="313">
        <f>SUM(РП5!K46:K48)</f>
        <v>5.7352941176470589</v>
      </c>
    </row>
    <row r="27" spans="1:53" x14ac:dyDescent="0.25">
      <c r="A27" s="219" t="s">
        <v>89</v>
      </c>
      <c r="B27" s="220"/>
      <c r="C27" s="220"/>
      <c r="D27" s="220"/>
      <c r="E27" s="220"/>
      <c r="F27" s="220"/>
      <c r="G27" s="232"/>
      <c r="H27" s="315">
        <f>SUM(H28:H30)</f>
        <v>100.00000000000001</v>
      </c>
      <c r="I27" s="315">
        <f>SUM(I28:I30)</f>
        <v>100.00000000000001</v>
      </c>
      <c r="J27" s="315">
        <f>SUM(J28:J30)</f>
        <v>99.999999999999986</v>
      </c>
      <c r="K27" s="315">
        <f>SUM(K28:K30)</f>
        <v>100</v>
      </c>
      <c r="N27" s="232"/>
      <c r="O27" s="315">
        <f>SUM(O28:O30)</f>
        <v>100</v>
      </c>
      <c r="P27" s="315">
        <f>SUM(P28:P30)</f>
        <v>100</v>
      </c>
      <c r="Q27" s="315">
        <f>SUM(Q28:Q30)</f>
        <v>100</v>
      </c>
      <c r="R27" s="315">
        <f>SUM(R28:R30)</f>
        <v>100</v>
      </c>
      <c r="U27" s="232"/>
      <c r="V27" s="315">
        <f>SUM(V28:V30)</f>
        <v>100</v>
      </c>
      <c r="W27" s="315">
        <f>SUM(W28:W30)</f>
        <v>100</v>
      </c>
      <c r="X27" s="315">
        <f>SUM(X28:X30)</f>
        <v>100</v>
      </c>
      <c r="Y27" s="315">
        <f>SUM(Y28:Y30)</f>
        <v>100.00000000000001</v>
      </c>
      <c r="AB27" s="232"/>
      <c r="AC27" s="315">
        <f>SUM(AC28:AC30)</f>
        <v>100</v>
      </c>
      <c r="AD27" s="315">
        <f>SUM(AD28:AD30)</f>
        <v>99.999999999999986</v>
      </c>
      <c r="AE27" s="315">
        <f>SUM(AE28:AE30)</f>
        <v>99.999999999999986</v>
      </c>
      <c r="AF27" s="315">
        <f>SUM(AF28:AF30)</f>
        <v>99.999999999999986</v>
      </c>
      <c r="AI27" s="232"/>
      <c r="AJ27" s="315">
        <f>SUM(AJ28:AJ30)</f>
        <v>100</v>
      </c>
      <c r="AK27" s="315">
        <f>SUM(AK28:AK30)</f>
        <v>99.999999999999986</v>
      </c>
      <c r="AL27" s="315">
        <f>SUM(AL28:AL30)</f>
        <v>99.999999999999986</v>
      </c>
      <c r="AM27" s="315">
        <f>SUM(AM28:AM30)</f>
        <v>100</v>
      </c>
      <c r="AP27" s="232"/>
      <c r="AQ27" s="315">
        <f>SUM(AQ28:AQ30)</f>
        <v>100</v>
      </c>
      <c r="AR27" s="315">
        <f>SUM(AR28:AR30)</f>
        <v>100.00000000000001</v>
      </c>
      <c r="AS27" s="315">
        <f>SUM(AS28:AS30)</f>
        <v>100</v>
      </c>
      <c r="AT27" s="315">
        <f>SUM(AT28:AT30)</f>
        <v>100</v>
      </c>
      <c r="AW27" s="232"/>
      <c r="AX27" s="315">
        <f>SUM(AX28:AX30)</f>
        <v>100</v>
      </c>
      <c r="AY27" s="315">
        <f>SUM(AY28:AY30)</f>
        <v>100</v>
      </c>
      <c r="AZ27" s="315">
        <f>SUM(AZ28:AZ30)</f>
        <v>100</v>
      </c>
      <c r="BA27" s="315">
        <f>SUM(BA28:BA30)</f>
        <v>100</v>
      </c>
    </row>
    <row r="28" spans="1:53" x14ac:dyDescent="0.25">
      <c r="A28" s="648" t="s">
        <v>274</v>
      </c>
      <c r="B28" s="648"/>
      <c r="C28" s="648"/>
      <c r="D28" s="648"/>
      <c r="E28" s="648"/>
      <c r="F28" s="648"/>
      <c r="G28" s="235">
        <v>1</v>
      </c>
      <c r="H28" s="236">
        <f>'КТЛ &lt;1'!H50/РАСЧ!H$31*100</f>
        <v>62.452107279693493</v>
      </c>
      <c r="I28" s="236">
        <f>'КТЛ &lt;1'!I50/РАСЧ!I$31*100</f>
        <v>63.288718929254308</v>
      </c>
      <c r="J28" s="236">
        <f>'КТЛ &lt;1'!J50/РАСЧ!J$31*100</f>
        <v>63.246268656716417</v>
      </c>
      <c r="K28" s="236">
        <f>'КТЛ &lt;1'!K50/РАСЧ!K$31*100</f>
        <v>66.360294117647044</v>
      </c>
      <c r="M28" t="s">
        <v>290</v>
      </c>
      <c r="N28" s="235">
        <v>1</v>
      </c>
      <c r="O28" s="236">
        <f>'КТЛ&gt;1,5'!H50/РАСЧ!O$31*100</f>
        <v>43.678160919540232</v>
      </c>
      <c r="P28" s="236">
        <f>'КТЛ&gt;1,5'!I50/РАСЧ!P$31*100</f>
        <v>44.168260038240916</v>
      </c>
      <c r="Q28" s="236">
        <f>'КТЛ&gt;1,5'!J50/РАСЧ!Q$31*100</f>
        <v>43.097014925373131</v>
      </c>
      <c r="R28" s="236">
        <f>'КТЛ&gt;1,5'!K50/РАСЧ!R$31*100</f>
        <v>45.404411764705884</v>
      </c>
      <c r="T28" t="s">
        <v>294</v>
      </c>
      <c r="U28" s="235">
        <v>1</v>
      </c>
      <c r="V28" s="236">
        <f>'УС&gt;0,5'!H50/РАСЧ!V$31*100</f>
        <v>33.882783882783883</v>
      </c>
      <c r="W28" s="236">
        <f>'УС&gt;0,5'!I50/РАСЧ!W$31*100</f>
        <v>33.455882352941174</v>
      </c>
      <c r="X28" s="236">
        <f>'УС&gt;0,5'!J50/РАСЧ!X$31*100</f>
        <v>32.078853046594979</v>
      </c>
      <c r="Y28" s="236">
        <f>'УС&gt;0,5'!K50/РАСЧ!Y$31*100</f>
        <v>32.212389380530979</v>
      </c>
      <c r="AA28" t="s">
        <v>312</v>
      </c>
      <c r="AB28" s="235">
        <v>1</v>
      </c>
      <c r="AC28" s="236">
        <f>РСК20!H50/РАСЧ!AC$31*100</f>
        <v>31.412639405204462</v>
      </c>
      <c r="AD28" s="236">
        <f>РСК20!I50/РАСЧ!AD$31*100</f>
        <v>25.8364312267658</v>
      </c>
      <c r="AE28" s="236">
        <f>РСК20!J50/РАСЧ!AE$31*100</f>
        <v>32.971014492753625</v>
      </c>
      <c r="AF28" s="236">
        <f>РСК20!K50/РАСЧ!AF$31*100</f>
        <v>32.379248658318424</v>
      </c>
      <c r="AH28" t="s">
        <v>315</v>
      </c>
      <c r="AI28" s="235">
        <v>1</v>
      </c>
      <c r="AJ28" s="236">
        <f>РСК5!H50/РАСЧ!AJ$31*100</f>
        <v>54.27509293680297</v>
      </c>
      <c r="AK28" s="236">
        <f>РСК5!I50/РАСЧ!AK$31*100</f>
        <v>45.910780669144977</v>
      </c>
      <c r="AL28" s="236">
        <f>РСК5!J50/РАСЧ!AL$31*100</f>
        <v>58.152173913043484</v>
      </c>
      <c r="AM28" s="236">
        <f>РСК5!K50/РАСЧ!AM$31*100</f>
        <v>58.497316636851515</v>
      </c>
      <c r="AO28" t="s">
        <v>324</v>
      </c>
      <c r="AP28" s="235">
        <v>1</v>
      </c>
      <c r="AQ28" s="236">
        <f>РП30!H50/РАСЧ!AQ$31*100</f>
        <v>23.782771535580522</v>
      </c>
      <c r="AR28" s="236">
        <f>РП30!I50/РАСЧ!AR$31*100</f>
        <v>22.648752399232247</v>
      </c>
      <c r="AS28" s="236">
        <f>РП30!J50/РАСЧ!AS$31*100</f>
        <v>28.729281767955801</v>
      </c>
      <c r="AT28" s="236">
        <f>РП30!K50/РАСЧ!AT$31*100</f>
        <v>29.15129151291513</v>
      </c>
      <c r="AV28" t="s">
        <v>315</v>
      </c>
      <c r="AW28" s="235">
        <v>1</v>
      </c>
      <c r="AX28" s="236">
        <f>РП5!H50/РАСЧ!AX$31*100</f>
        <v>68.726591760299627</v>
      </c>
      <c r="AY28" s="236">
        <f>РП5!I50/РАСЧ!AY$31*100</f>
        <v>66.218809980806142</v>
      </c>
      <c r="AZ28" s="236">
        <f>РП5!J50/РАСЧ!AZ$31*100</f>
        <v>75.138121546961329</v>
      </c>
      <c r="BA28" s="236">
        <f>РП5!K50/РАСЧ!BA$31*100</f>
        <v>77.67527675276753</v>
      </c>
    </row>
    <row r="29" spans="1:53" x14ac:dyDescent="0.25">
      <c r="A29" s="648" t="s">
        <v>275</v>
      </c>
      <c r="B29" s="648"/>
      <c r="C29" s="648"/>
      <c r="D29" s="648"/>
      <c r="E29" s="648"/>
      <c r="F29" s="648"/>
      <c r="G29" s="235">
        <v>2</v>
      </c>
      <c r="H29" s="236">
        <f>'КТЛ &lt;1'!H51/РАСЧ!H$31*100</f>
        <v>36.590038314176248</v>
      </c>
      <c r="I29" s="236">
        <f>'КТЛ &lt;1'!I51/РАСЧ!I$31*100</f>
        <v>36.520076481835559</v>
      </c>
      <c r="J29" s="236">
        <f>'КТЛ &lt;1'!J51/РАСЧ!J$31*100</f>
        <v>36.380597014925371</v>
      </c>
      <c r="K29" s="236">
        <f>'КТЛ &lt;1'!K51/РАСЧ!K$31*100</f>
        <v>33.272058823529413</v>
      </c>
      <c r="M29" t="s">
        <v>291</v>
      </c>
      <c r="N29" s="235">
        <v>2</v>
      </c>
      <c r="O29" s="236">
        <f>'КТЛ&gt;1,5'!H51/РАСЧ!O$31*100</f>
        <v>56.321839080459768</v>
      </c>
      <c r="P29" s="236">
        <f>'КТЛ&gt;1,5'!I51/РАСЧ!P$31*100</f>
        <v>55.831739961759084</v>
      </c>
      <c r="Q29" s="236">
        <f>'КТЛ&gt;1,5'!J51/РАСЧ!Q$31*100</f>
        <v>56.902985074626876</v>
      </c>
      <c r="R29" s="236">
        <f>'КТЛ&gt;1,5'!K51/РАСЧ!R$31*100</f>
        <v>54.595588235294116</v>
      </c>
      <c r="T29" t="s">
        <v>293</v>
      </c>
      <c r="U29" s="235">
        <v>2</v>
      </c>
      <c r="V29" s="236">
        <f>'УС&gt;0,5'!H51/РАСЧ!V$31*100</f>
        <v>66.117216117216117</v>
      </c>
      <c r="W29" s="236">
        <f>'УС&gt;0,5'!I51/РАСЧ!W$31*100</f>
        <v>66.360294117647058</v>
      </c>
      <c r="X29" s="236">
        <f>'УС&gt;0,5'!J51/РАСЧ!X$31*100</f>
        <v>67.921146953405014</v>
      </c>
      <c r="Y29" s="236">
        <f>'УС&gt;0,5'!K51/РАСЧ!Y$31*100</f>
        <v>67.787610619469035</v>
      </c>
      <c r="AA29" t="s">
        <v>313</v>
      </c>
      <c r="AB29" s="235">
        <v>2</v>
      </c>
      <c r="AC29" s="236">
        <f>РСК20!H51/РАСЧ!AC$31*100</f>
        <v>68.40148698884758</v>
      </c>
      <c r="AD29" s="236">
        <f>РСК20!I51/РАСЧ!AD$31*100</f>
        <v>74.163568773234189</v>
      </c>
      <c r="AE29" s="236">
        <f>РСК20!J51/РАСЧ!AE$31*100</f>
        <v>66.666666666666657</v>
      </c>
      <c r="AF29" s="236">
        <f>РСК20!K51/РАСЧ!AF$31*100</f>
        <v>67.441860465116278</v>
      </c>
      <c r="AH29" t="s">
        <v>316</v>
      </c>
      <c r="AI29" s="235">
        <v>2</v>
      </c>
      <c r="AJ29" s="236">
        <f>РСК5!H51/РАСЧ!AJ$31*100</f>
        <v>45.167286245353161</v>
      </c>
      <c r="AK29" s="236">
        <f>РСК5!I51/РАСЧ!AK$31*100</f>
        <v>53.717472118959108</v>
      </c>
      <c r="AL29" s="236">
        <f>РСК5!J51/РАСЧ!AL$31*100</f>
        <v>41.485507246376805</v>
      </c>
      <c r="AM29" s="236">
        <f>РСК5!K51/РАСЧ!AM$31*100</f>
        <v>40.966010733452592</v>
      </c>
      <c r="AO29" t="s">
        <v>325</v>
      </c>
      <c r="AP29" s="235">
        <v>2</v>
      </c>
      <c r="AQ29" s="236">
        <f>РП30!H51/РАСЧ!AQ$31*100</f>
        <v>75.842696629213478</v>
      </c>
      <c r="AR29" s="236">
        <f>РП30!I51/РАСЧ!AR$31*100</f>
        <v>77.159309021113259</v>
      </c>
      <c r="AS29" s="236">
        <f>РП30!J51/РАСЧ!AS$31*100</f>
        <v>70.534069981583798</v>
      </c>
      <c r="AT29" s="236">
        <f>РП30!K51/РАСЧ!AT$31*100</f>
        <v>70.664206642066418</v>
      </c>
      <c r="AV29" t="s">
        <v>316</v>
      </c>
      <c r="AW29" s="235">
        <v>2</v>
      </c>
      <c r="AX29" s="236">
        <f>РП5!H51/РАСЧ!AX$31*100</f>
        <v>30.898876404494384</v>
      </c>
      <c r="AY29" s="236">
        <f>РП5!I51/РАСЧ!AY$31*100</f>
        <v>33.013435700575819</v>
      </c>
      <c r="AZ29" s="236">
        <f>РП5!J51/РАСЧ!AZ$31*100</f>
        <v>24.493554327808472</v>
      </c>
      <c r="BA29" s="236">
        <f>РП5!K51/РАСЧ!BA$31*100</f>
        <v>21.217712177121776</v>
      </c>
    </row>
    <row r="30" spans="1:53" x14ac:dyDescent="0.25">
      <c r="A30" s="648" t="s">
        <v>276</v>
      </c>
      <c r="B30" s="648"/>
      <c r="C30" s="648"/>
      <c r="D30" s="648"/>
      <c r="E30" s="648"/>
      <c r="F30" s="648"/>
      <c r="G30" s="235">
        <v>3</v>
      </c>
      <c r="H30" s="236">
        <f>'КТЛ &lt;1'!H52/РАСЧ!H$31*100</f>
        <v>0.95785440613026829</v>
      </c>
      <c r="I30" s="236">
        <f>'КТЛ &lt;1'!I52/РАСЧ!I$31*100</f>
        <v>0.19120458891013384</v>
      </c>
      <c r="J30" s="236">
        <f>'КТЛ &lt;1'!J52/РАСЧ!J$31*100</f>
        <v>0.37313432835820892</v>
      </c>
      <c r="K30" s="236">
        <f>'КТЛ &lt;1'!K52/РАСЧ!K$31*100</f>
        <v>0.36764705882352938</v>
      </c>
      <c r="M30" t="s">
        <v>292</v>
      </c>
      <c r="N30" s="235">
        <v>3</v>
      </c>
      <c r="O30" s="236">
        <f>'КТЛ&gt;1,5'!H52/РАСЧ!O$31*100</f>
        <v>0</v>
      </c>
      <c r="P30" s="236">
        <f>'КТЛ&gt;1,5'!I52/РАСЧ!P$31*100</f>
        <v>0</v>
      </c>
      <c r="Q30" s="236">
        <f>'КТЛ&gt;1,5'!J52/РАСЧ!Q$31*100</f>
        <v>0</v>
      </c>
      <c r="R30" s="236">
        <f>'КТЛ&gt;1,5'!K52/РАСЧ!R$31*100</f>
        <v>0</v>
      </c>
      <c r="T30" t="s">
        <v>295</v>
      </c>
      <c r="U30" s="235">
        <v>3</v>
      </c>
      <c r="V30" s="236">
        <f>'УС&gt;0,5'!H52/РАСЧ!V$31*100</f>
        <v>0</v>
      </c>
      <c r="W30" s="236">
        <f>'УС&gt;0,5'!I52/РАСЧ!W$31*100</f>
        <v>0.18382352941176469</v>
      </c>
      <c r="X30" s="236">
        <f>'УС&gt;0,5'!J52/РАСЧ!X$31*100</f>
        <v>0</v>
      </c>
      <c r="Y30" s="236">
        <f>'УС&gt;0,5'!K52/РАСЧ!Y$31*100</f>
        <v>0</v>
      </c>
      <c r="AA30" t="s">
        <v>314</v>
      </c>
      <c r="AB30" s="235">
        <v>3</v>
      </c>
      <c r="AC30" s="236">
        <f>РСК20!H52/РАСЧ!AC$31*100</f>
        <v>0.18587360594795541</v>
      </c>
      <c r="AD30" s="236">
        <f>РСК20!I52/РАСЧ!AD$31*100</f>
        <v>0</v>
      </c>
      <c r="AE30" s="236">
        <f>РСК20!J52/РАСЧ!AE$31*100</f>
        <v>0.36231884057971009</v>
      </c>
      <c r="AF30" s="236">
        <f>РСК20!K52/РАСЧ!AF$31*100</f>
        <v>0.1788908765652952</v>
      </c>
      <c r="AH30" t="s">
        <v>317</v>
      </c>
      <c r="AI30" s="235">
        <v>3</v>
      </c>
      <c r="AJ30" s="236">
        <f>РСК5!H52/РАСЧ!AJ$31*100</f>
        <v>0.55762081784386619</v>
      </c>
      <c r="AK30" s="236">
        <f>РСК5!I52/РАСЧ!AK$31*100</f>
        <v>0.37174721189591076</v>
      </c>
      <c r="AL30" s="236">
        <f>РСК5!J52/РАСЧ!AL$31*100</f>
        <v>0.36231884057971009</v>
      </c>
      <c r="AM30" s="236">
        <f>РСК5!K52/РАСЧ!AM$31*100</f>
        <v>0.53667262969588547</v>
      </c>
      <c r="AO30" t="s">
        <v>326</v>
      </c>
      <c r="AP30" s="235">
        <v>3</v>
      </c>
      <c r="AQ30" s="236">
        <f>РП30!H52/РАСЧ!AQ$31*100</f>
        <v>0.37453183520599254</v>
      </c>
      <c r="AR30" s="236">
        <f>РП30!I52/РАСЧ!AR$31*100</f>
        <v>0.19193857965451055</v>
      </c>
      <c r="AS30" s="236">
        <f>РП30!J52/РАСЧ!AS$31*100</f>
        <v>0.73664825046040516</v>
      </c>
      <c r="AT30" s="236">
        <f>РП30!K52/РАСЧ!AT$31*100</f>
        <v>0.18450184501845018</v>
      </c>
      <c r="AV30" t="s">
        <v>317</v>
      </c>
      <c r="AW30" s="235">
        <v>3</v>
      </c>
      <c r="AX30" s="236">
        <f>РП5!H52/РАСЧ!AX$31*100</f>
        <v>0.37453183520599254</v>
      </c>
      <c r="AY30" s="236">
        <f>РП5!I52/РАСЧ!AY$31*100</f>
        <v>0.76775431861804222</v>
      </c>
      <c r="AZ30" s="236">
        <f>РП5!J52/РАСЧ!AZ$31*100</f>
        <v>0.36832412523020253</v>
      </c>
      <c r="BA30" s="236">
        <f>РП5!K52/РАСЧ!BA$31*100</f>
        <v>1.1070110701107012</v>
      </c>
    </row>
    <row r="31" spans="1:53" x14ac:dyDescent="0.25">
      <c r="A31" s="310" t="s">
        <v>289</v>
      </c>
      <c r="B31" s="311"/>
      <c r="C31" s="311"/>
      <c r="D31" s="311"/>
      <c r="E31" s="311"/>
      <c r="F31" s="311"/>
      <c r="G31" s="312"/>
      <c r="H31" s="313">
        <f>SUM('КТЛ &lt;1'!H50:H52)</f>
        <v>27.589852008456656</v>
      </c>
      <c r="I31" s="313">
        <f>SUM('КТЛ &lt;1'!I50:I52)</f>
        <v>27.168831168831169</v>
      </c>
      <c r="J31" s="313">
        <f>SUM('КТЛ &lt;1'!J50:J52)</f>
        <v>26.961770623742456</v>
      </c>
      <c r="K31" s="313">
        <f>SUM('КТЛ &lt;1'!K50:K52)</f>
        <v>26.549536359199614</v>
      </c>
      <c r="N31" s="312"/>
      <c r="O31" s="313">
        <f>SUM('КТЛ&gt;1,5'!H50:H52)</f>
        <v>27.58985200845666</v>
      </c>
      <c r="P31" s="313">
        <f>SUM('КТЛ&gt;1,5'!I50:I52)</f>
        <v>27.168831168831169</v>
      </c>
      <c r="Q31" s="313">
        <f>SUM('КТЛ&gt;1,5'!J50:J52)</f>
        <v>26.961770623742453</v>
      </c>
      <c r="R31" s="313">
        <f>SUM('КТЛ&gt;1,5'!K50:K52)</f>
        <v>26.54953635919961</v>
      </c>
      <c r="U31" s="312"/>
      <c r="V31" s="313">
        <f>SUM('УС&gt;0,5'!H50:H52)</f>
        <v>27.450980392156865</v>
      </c>
      <c r="W31" s="313">
        <f>SUM('УС&gt;0,5'!I50:I52)</f>
        <v>26.970748636588993</v>
      </c>
      <c r="X31" s="313">
        <f>SUM('УС&gt;0,5'!J50:J52)</f>
        <v>26.904532304725169</v>
      </c>
      <c r="Y31" s="313">
        <f>SUM('УС&gt;0,5'!K50:K52)</f>
        <v>26.463700234192039</v>
      </c>
      <c r="AB31" s="312"/>
      <c r="AC31" s="313">
        <f>SUM(РСК20!H50:H52)</f>
        <v>27.660668380462724</v>
      </c>
      <c r="AD31" s="313">
        <f>SUM(РСК20!I50:I52)</f>
        <v>27.116935483870968</v>
      </c>
      <c r="AE31" s="313">
        <f>SUM(РСК20!J50:J52)</f>
        <v>27.085377821393525</v>
      </c>
      <c r="AF31" s="313">
        <f>SUM(РСК20!K50:K52)</f>
        <v>26.631729394949975</v>
      </c>
      <c r="AI31" s="312"/>
      <c r="AJ31" s="313">
        <f>SUM(РСК5!H50:H52)</f>
        <v>27.660668380462724</v>
      </c>
      <c r="AK31" s="313">
        <f>SUM(РСК5!I50:I52)</f>
        <v>27.116935483870968</v>
      </c>
      <c r="AL31" s="313">
        <f>SUM(РСК5!J50:J52)</f>
        <v>27.085377821393525</v>
      </c>
      <c r="AM31" s="313">
        <f>SUM(РСК5!K50:K52)</f>
        <v>26.631729394949978</v>
      </c>
      <c r="AP31" s="312"/>
      <c r="AQ31" s="313">
        <f>SUM(РП30!H50:H52)</f>
        <v>27.826993225638354</v>
      </c>
      <c r="AR31" s="313">
        <f>SUM(РП30!I50:I52)</f>
        <v>27.406628090478694</v>
      </c>
      <c r="AS31" s="313">
        <f>SUM(РП30!J50:J52)</f>
        <v>27.163581790895446</v>
      </c>
      <c r="AT31" s="313">
        <f>SUM(РП30!K50:K52)</f>
        <v>26.568627450980394</v>
      </c>
      <c r="AW31" s="312"/>
      <c r="AX31" s="313">
        <f>SUM(РП5!H50:H52)</f>
        <v>27.826993225638351</v>
      </c>
      <c r="AY31" s="313">
        <f>SUM(РП5!I50:I52)</f>
        <v>27.406628090478694</v>
      </c>
      <c r="AZ31" s="313">
        <f>SUM(РП5!J50:J52)</f>
        <v>27.163581790895449</v>
      </c>
      <c r="BA31" s="313">
        <f>SUM(РП5!K50:K52)</f>
        <v>26.56862745098039</v>
      </c>
    </row>
    <row r="32" spans="1:53" x14ac:dyDescent="0.25">
      <c r="A32" s="219" t="s">
        <v>116</v>
      </c>
      <c r="B32" s="220"/>
      <c r="C32" s="220"/>
      <c r="D32" s="220"/>
      <c r="E32" s="220"/>
      <c r="F32" s="220"/>
      <c r="G32" s="232"/>
      <c r="H32" s="315">
        <f>SUM(H33:H35)</f>
        <v>100</v>
      </c>
      <c r="I32" s="315">
        <f>SUM(I33:I35)</f>
        <v>100.00000000000001</v>
      </c>
      <c r="J32" s="315">
        <f>SUM(J33:J35)</f>
        <v>100</v>
      </c>
      <c r="K32" s="315">
        <f>SUM(K33:K35)</f>
        <v>99.999999999999986</v>
      </c>
      <c r="N32" s="232"/>
      <c r="O32" s="315">
        <f>SUM(O33:O35)</f>
        <v>100</v>
      </c>
      <c r="P32" s="315">
        <f>SUM(P33:P35)</f>
        <v>100</v>
      </c>
      <c r="Q32" s="315">
        <f>SUM(Q33:Q35)</f>
        <v>100.00000000000001</v>
      </c>
      <c r="R32" s="315">
        <f>SUM(R33:R35)</f>
        <v>99.999999999999986</v>
      </c>
      <c r="U32" s="232"/>
      <c r="V32" s="315">
        <f>SUM(V33:V35)</f>
        <v>100.00000000000001</v>
      </c>
      <c r="W32" s="315">
        <f>SUM(W33:W35)</f>
        <v>99.999999999999986</v>
      </c>
      <c r="X32" s="315">
        <f>SUM(X33:X35)</f>
        <v>100</v>
      </c>
      <c r="Y32" s="315">
        <f>SUM(Y33:Y35)</f>
        <v>100</v>
      </c>
      <c r="AB32" s="232"/>
      <c r="AC32" s="315">
        <f>SUM(AC33:AC35)</f>
        <v>100</v>
      </c>
      <c r="AD32" s="315">
        <f>SUM(AD33:AD35)</f>
        <v>100</v>
      </c>
      <c r="AE32" s="315">
        <f>SUM(AE33:AE35)</f>
        <v>100</v>
      </c>
      <c r="AF32" s="315">
        <f>SUM(AF33:AF35)</f>
        <v>100</v>
      </c>
      <c r="AI32" s="232"/>
      <c r="AJ32" s="315">
        <f>SUM(AJ33:AJ35)</f>
        <v>100.00000000000001</v>
      </c>
      <c r="AK32" s="315">
        <f>SUM(AK33:AK35)</f>
        <v>100</v>
      </c>
      <c r="AL32" s="315">
        <f>SUM(AL33:AL35)</f>
        <v>100</v>
      </c>
      <c r="AM32" s="315">
        <f>SUM(AM33:AM35)</f>
        <v>100</v>
      </c>
      <c r="AP32" s="232"/>
      <c r="AQ32" s="315">
        <f>SUM(AQ33:AQ35)</f>
        <v>100</v>
      </c>
      <c r="AR32" s="315">
        <f>SUM(AR33:AR35)</f>
        <v>100</v>
      </c>
      <c r="AS32" s="315">
        <f>SUM(AS33:AS35)</f>
        <v>100</v>
      </c>
      <c r="AT32" s="315">
        <f>SUM(AT33:AT35)</f>
        <v>100</v>
      </c>
      <c r="AW32" s="232"/>
      <c r="AX32" s="315">
        <f>SUM(AX33:AX35)</f>
        <v>100.00000000000001</v>
      </c>
      <c r="AY32" s="315">
        <f>SUM(AY33:AY35)</f>
        <v>99.999999999999986</v>
      </c>
      <c r="AZ32" s="315">
        <f>SUM(AZ33:AZ35)</f>
        <v>100</v>
      </c>
      <c r="BA32" s="315">
        <f>SUM(BA33:BA35)</f>
        <v>100.00000000000001</v>
      </c>
    </row>
    <row r="33" spans="1:53" x14ac:dyDescent="0.25">
      <c r="A33" s="648" t="s">
        <v>274</v>
      </c>
      <c r="B33" s="648"/>
      <c r="C33" s="648"/>
      <c r="D33" s="648"/>
      <c r="E33" s="648"/>
      <c r="F33" s="648"/>
      <c r="G33" s="235">
        <v>1</v>
      </c>
      <c r="H33" s="236">
        <f>'КТЛ &lt;1'!H54/РАСЧ!H$36*100</f>
        <v>56.962025316455701</v>
      </c>
      <c r="I33" s="236">
        <f>'КТЛ &lt;1'!I54/РАСЧ!I$36*100</f>
        <v>54.320987654320994</v>
      </c>
      <c r="J33" s="236">
        <f>'КТЛ &lt;1'!J54/РАСЧ!J$36*100</f>
        <v>57.317073170731703</v>
      </c>
      <c r="K33" s="236">
        <f>'КТЛ &lt;1'!K54/РАСЧ!K$36*100</f>
        <v>50.602409638554214</v>
      </c>
      <c r="M33" t="s">
        <v>290</v>
      </c>
      <c r="N33" s="235">
        <v>1</v>
      </c>
      <c r="O33" s="236">
        <f>'КТЛ&gt;1,5'!H54/РАСЧ!O$36*100</f>
        <v>43.037974683544299</v>
      </c>
      <c r="P33" s="236">
        <f>'КТЛ&gt;1,5'!I54/РАСЧ!P$36*100</f>
        <v>37.037037037037038</v>
      </c>
      <c r="Q33" s="236">
        <f>'КТЛ&gt;1,5'!J54/РАСЧ!Q$36*100</f>
        <v>46.341463414634156</v>
      </c>
      <c r="R33" s="236">
        <f>'КТЛ&gt;1,5'!K54/РАСЧ!R$36*100</f>
        <v>43.373493975903607</v>
      </c>
      <c r="T33" t="s">
        <v>294</v>
      </c>
      <c r="U33" s="235">
        <v>1</v>
      </c>
      <c r="V33" s="236">
        <f>'УС&gt;0,5'!H54/РАСЧ!V$36*100</f>
        <v>72.289156626506042</v>
      </c>
      <c r="W33" s="236">
        <f>'УС&gt;0,5'!I54/РАСЧ!W$36*100</f>
        <v>67.058823529411754</v>
      </c>
      <c r="X33" s="236">
        <f>'УС&gt;0,5'!J54/РАСЧ!X$36*100</f>
        <v>70.588235294117652</v>
      </c>
      <c r="Y33" s="236">
        <f>'УС&gt;0,5'!K54/РАСЧ!Y$36*100</f>
        <v>68.604651162790702</v>
      </c>
      <c r="AA33" t="s">
        <v>312</v>
      </c>
      <c r="AB33" s="235">
        <v>1</v>
      </c>
      <c r="AC33" s="236">
        <f>РСК20!H54/РАСЧ!AC$36*100</f>
        <v>12.345679012345679</v>
      </c>
      <c r="AD33" s="236">
        <f>РСК20!I54/РАСЧ!AD$36*100</f>
        <v>16.867469879518072</v>
      </c>
      <c r="AE33" s="236">
        <f>РСК20!J54/РАСЧ!AE$36*100</f>
        <v>10.843373493975902</v>
      </c>
      <c r="AF33" s="236">
        <f>РСК20!K54/РАСЧ!AF$36*100</f>
        <v>14.117647058823529</v>
      </c>
      <c r="AH33" t="s">
        <v>315</v>
      </c>
      <c r="AI33" s="235">
        <v>1</v>
      </c>
      <c r="AJ33" s="236">
        <f>РСК5!H54/РАСЧ!AJ$36*100</f>
        <v>38.271604938271608</v>
      </c>
      <c r="AK33" s="236">
        <f>РСК5!I54/РАСЧ!AK$36*100</f>
        <v>50.602409638554214</v>
      </c>
      <c r="AL33" s="236">
        <f>РСК5!J54/РАСЧ!AL$36*100</f>
        <v>27.710843373493976</v>
      </c>
      <c r="AM33" s="236">
        <f>РСК5!K54/РАСЧ!AM$36*100</f>
        <v>29.411764705882355</v>
      </c>
      <c r="AO33" t="s">
        <v>324</v>
      </c>
      <c r="AP33" s="235">
        <v>1</v>
      </c>
      <c r="AQ33" s="236">
        <f>РП30!H54/РАСЧ!AQ$36*100</f>
        <v>28.915662650602407</v>
      </c>
      <c r="AR33" s="236">
        <f>РП30!I54/РАСЧ!AR$36*100</f>
        <v>33.333333333333329</v>
      </c>
      <c r="AS33" s="236">
        <f>РП30!J54/РАСЧ!AS$36*100</f>
        <v>19.047619047619051</v>
      </c>
      <c r="AT33" s="236">
        <f>РП30!K54/РАСЧ!AT$36*100</f>
        <v>18.823529411764707</v>
      </c>
      <c r="AV33" t="s">
        <v>315</v>
      </c>
      <c r="AW33" s="235">
        <v>1</v>
      </c>
      <c r="AX33" s="236">
        <f>РП5!H54/РАСЧ!AX$36*100</f>
        <v>57.831325301204828</v>
      </c>
      <c r="AY33" s="236">
        <f>РП5!I54/РАСЧ!AY$36*100</f>
        <v>64.285714285714278</v>
      </c>
      <c r="AZ33" s="236">
        <f>РП5!J54/РАСЧ!AZ$36*100</f>
        <v>48.80952380952381</v>
      </c>
      <c r="BA33" s="236">
        <f>РП5!K54/РАСЧ!BA$36*100</f>
        <v>48.235294117647065</v>
      </c>
    </row>
    <row r="34" spans="1:53" x14ac:dyDescent="0.25">
      <c r="A34" s="648" t="s">
        <v>275</v>
      </c>
      <c r="B34" s="648"/>
      <c r="C34" s="648"/>
      <c r="D34" s="648"/>
      <c r="E34" s="648"/>
      <c r="F34" s="648"/>
      <c r="G34" s="235">
        <v>2</v>
      </c>
      <c r="H34" s="236">
        <f>'КТЛ &lt;1'!H55/РАСЧ!H$36*100</f>
        <v>41.77215189873418</v>
      </c>
      <c r="I34" s="236">
        <f>'КТЛ &lt;1'!I55/РАСЧ!I$36*100</f>
        <v>44.44444444444445</v>
      </c>
      <c r="J34" s="236">
        <f>'КТЛ &lt;1'!J55/РАСЧ!J$36*100</f>
        <v>41.463414634146346</v>
      </c>
      <c r="K34" s="236">
        <f>'КТЛ &lt;1'!K55/РАСЧ!K$36*100</f>
        <v>48.192771084337352</v>
      </c>
      <c r="M34" t="s">
        <v>291</v>
      </c>
      <c r="N34" s="235">
        <v>2</v>
      </c>
      <c r="O34" s="236">
        <f>'КТЛ&gt;1,5'!H55/РАСЧ!O$36*100</f>
        <v>56.962025316455701</v>
      </c>
      <c r="P34" s="236">
        <f>'КТЛ&gt;1,5'!I55/РАСЧ!P$36*100</f>
        <v>62.962962962962962</v>
      </c>
      <c r="Q34" s="236">
        <f>'КТЛ&gt;1,5'!J55/РАСЧ!Q$36*100</f>
        <v>53.658536585365859</v>
      </c>
      <c r="R34" s="236">
        <f>'КТЛ&gt;1,5'!K55/РАСЧ!R$36*100</f>
        <v>56.626506024096379</v>
      </c>
      <c r="T34" t="s">
        <v>293</v>
      </c>
      <c r="U34" s="235">
        <v>2</v>
      </c>
      <c r="V34" s="236">
        <f>'УС&gt;0,5'!H55/РАСЧ!V$36*100</f>
        <v>27.710843373493976</v>
      </c>
      <c r="W34" s="236">
        <f>'УС&gt;0,5'!I55/РАСЧ!W$36*100</f>
        <v>32.941176470588232</v>
      </c>
      <c r="X34" s="236">
        <f>'УС&gt;0,5'!J55/РАСЧ!X$36*100</f>
        <v>29.411764705882355</v>
      </c>
      <c r="Y34" s="236">
        <f>'УС&gt;0,5'!K55/РАСЧ!Y$36*100</f>
        <v>31.395348837209301</v>
      </c>
      <c r="AA34" t="s">
        <v>313</v>
      </c>
      <c r="AB34" s="235">
        <v>2</v>
      </c>
      <c r="AC34" s="236">
        <f>РСК20!H55/РАСЧ!AC$36*100</f>
        <v>87.654320987654316</v>
      </c>
      <c r="AD34" s="236">
        <f>РСК20!I55/РАСЧ!AD$36*100</f>
        <v>83.132530120481931</v>
      </c>
      <c r="AE34" s="236">
        <f>РСК20!J55/РАСЧ!AE$36*100</f>
        <v>89.156626506024097</v>
      </c>
      <c r="AF34" s="236">
        <f>РСК20!K55/РАСЧ!AF$36*100</f>
        <v>85.882352941176464</v>
      </c>
      <c r="AH34" t="s">
        <v>316</v>
      </c>
      <c r="AI34" s="235">
        <v>2</v>
      </c>
      <c r="AJ34" s="236">
        <f>РСК5!H55/РАСЧ!AJ$36*100</f>
        <v>61.728395061728406</v>
      </c>
      <c r="AK34" s="236">
        <f>РСК5!I55/РАСЧ!AK$36*100</f>
        <v>49.397590361445779</v>
      </c>
      <c r="AL34" s="236">
        <f>РСК5!J55/РАСЧ!AL$36*100</f>
        <v>72.289156626506028</v>
      </c>
      <c r="AM34" s="236">
        <f>РСК5!K55/РАСЧ!AM$36*100</f>
        <v>70.588235294117652</v>
      </c>
      <c r="AO34" t="s">
        <v>325</v>
      </c>
      <c r="AP34" s="235">
        <v>2</v>
      </c>
      <c r="AQ34" s="236">
        <f>РП30!H55/РАСЧ!AQ$36*100</f>
        <v>71.0843373493976</v>
      </c>
      <c r="AR34" s="236">
        <f>РП30!I55/РАСЧ!AR$36*100</f>
        <v>65.476190476190482</v>
      </c>
      <c r="AS34" s="236">
        <f>РП30!J55/РАСЧ!AS$36*100</f>
        <v>80.952380952380949</v>
      </c>
      <c r="AT34" s="236">
        <f>РП30!K55/РАСЧ!AT$36*100</f>
        <v>81.17647058823529</v>
      </c>
      <c r="AV34" t="s">
        <v>316</v>
      </c>
      <c r="AW34" s="235">
        <v>2</v>
      </c>
      <c r="AX34" s="236">
        <f>РП5!H55/РАСЧ!AX$36*100</f>
        <v>40.963855421686752</v>
      </c>
      <c r="AY34" s="236">
        <f>РП5!I55/РАСЧ!AY$36*100</f>
        <v>34.523809523809518</v>
      </c>
      <c r="AZ34" s="236">
        <f>РП5!J55/РАСЧ!AZ$36*100</f>
        <v>51.19047619047619</v>
      </c>
      <c r="BA34" s="236">
        <f>РП5!K55/РАСЧ!BA$36*100</f>
        <v>51.764705882352949</v>
      </c>
    </row>
    <row r="35" spans="1:53" x14ac:dyDescent="0.25">
      <c r="A35" s="648" t="s">
        <v>276</v>
      </c>
      <c r="B35" s="648"/>
      <c r="C35" s="648"/>
      <c r="D35" s="648"/>
      <c r="E35" s="648"/>
      <c r="F35" s="648"/>
      <c r="G35" s="235">
        <v>3</v>
      </c>
      <c r="H35" s="236">
        <f>'КТЛ &lt;1'!H56/РАСЧ!H$36*100</f>
        <v>1.2658227848101267</v>
      </c>
      <c r="I35" s="236">
        <f>'КТЛ &lt;1'!I56/РАСЧ!I$36*100</f>
        <v>1.2345679012345681</v>
      </c>
      <c r="J35" s="236">
        <f>'КТЛ &lt;1'!J56/РАСЧ!J$36*100</f>
        <v>1.2195121951219514</v>
      </c>
      <c r="K35" s="236">
        <f>'КТЛ &lt;1'!K56/РАСЧ!K$36*100</f>
        <v>1.2048192771084338</v>
      </c>
      <c r="M35" t="s">
        <v>292</v>
      </c>
      <c r="N35" s="235">
        <v>3</v>
      </c>
      <c r="O35" s="236">
        <f>'КТЛ&gt;1,5'!H56/РАСЧ!O$36*100</f>
        <v>0</v>
      </c>
      <c r="P35" s="236">
        <f>'КТЛ&gt;1,5'!I56/РАСЧ!P$36*100</f>
        <v>0</v>
      </c>
      <c r="Q35" s="236">
        <f>'КТЛ&gt;1,5'!J56/РАСЧ!Q$36*100</f>
        <v>0</v>
      </c>
      <c r="R35" s="236">
        <f>'КТЛ&gt;1,5'!K56/РАСЧ!R$36*100</f>
        <v>0</v>
      </c>
      <c r="T35" t="s">
        <v>295</v>
      </c>
      <c r="U35" s="235">
        <v>3</v>
      </c>
      <c r="V35" s="236">
        <f>'УС&gt;0,5'!H56/РАСЧ!V$36*100</f>
        <v>0</v>
      </c>
      <c r="W35" s="236">
        <f>'УС&gt;0,5'!I56/РАСЧ!W$36*100</f>
        <v>0</v>
      </c>
      <c r="X35" s="236">
        <f>'УС&gt;0,5'!J56/РАСЧ!X$36*100</f>
        <v>0</v>
      </c>
      <c r="Y35" s="236">
        <f>'УС&gt;0,5'!K56/РАСЧ!Y$36*100</f>
        <v>0</v>
      </c>
      <c r="AA35" t="s">
        <v>314</v>
      </c>
      <c r="AB35" s="235">
        <v>3</v>
      </c>
      <c r="AC35" s="236">
        <f>РСК20!H56/РАСЧ!AC$36*100</f>
        <v>0</v>
      </c>
      <c r="AD35" s="236">
        <f>РСК20!I56/РАСЧ!AD$36*100</f>
        <v>0</v>
      </c>
      <c r="AE35" s="236">
        <f>РСК20!J56/РАСЧ!AE$36*100</f>
        <v>0</v>
      </c>
      <c r="AF35" s="236">
        <f>РСК20!K56/РАСЧ!AF$36*100</f>
        <v>0</v>
      </c>
      <c r="AH35" t="s">
        <v>317</v>
      </c>
      <c r="AI35" s="235">
        <v>3</v>
      </c>
      <c r="AJ35" s="236">
        <f>РСК5!H56/РАСЧ!AJ$36*100</f>
        <v>0</v>
      </c>
      <c r="AK35" s="236">
        <f>РСК5!I56/РАСЧ!AK$36*100</f>
        <v>0</v>
      </c>
      <c r="AL35" s="236">
        <f>РСК5!J56/РАСЧ!AL$36*100</f>
        <v>0</v>
      </c>
      <c r="AM35" s="236">
        <f>РСК5!K56/РАСЧ!AM$36*100</f>
        <v>0</v>
      </c>
      <c r="AO35" t="s">
        <v>326</v>
      </c>
      <c r="AP35" s="235">
        <v>3</v>
      </c>
      <c r="AQ35" s="236">
        <f>РП30!H56/РАСЧ!AQ$36*100</f>
        <v>0</v>
      </c>
      <c r="AR35" s="236">
        <f>РП30!I56/РАСЧ!AR$36*100</f>
        <v>1.1904761904761905</v>
      </c>
      <c r="AS35" s="236">
        <f>РП30!J56/РАСЧ!AS$36*100</f>
        <v>0</v>
      </c>
      <c r="AT35" s="236">
        <f>РП30!K56/РАСЧ!AT$36*100</f>
        <v>0</v>
      </c>
      <c r="AV35" t="s">
        <v>317</v>
      </c>
      <c r="AW35" s="235">
        <v>3</v>
      </c>
      <c r="AX35" s="236">
        <f>РП5!H56/РАСЧ!AX$36*100</f>
        <v>1.2048192771084341</v>
      </c>
      <c r="AY35" s="236">
        <f>РП5!I56/РАСЧ!AY$36*100</f>
        <v>1.1904761904761905</v>
      </c>
      <c r="AZ35" s="236">
        <f>РП5!J56/РАСЧ!AZ$36*100</f>
        <v>0</v>
      </c>
      <c r="BA35" s="236">
        <f>РП5!K56/РАСЧ!BA$36*100</f>
        <v>0</v>
      </c>
    </row>
    <row r="36" spans="1:53" x14ac:dyDescent="0.25">
      <c r="A36" s="310" t="s">
        <v>289</v>
      </c>
      <c r="B36" s="311"/>
      <c r="C36" s="311"/>
      <c r="D36" s="311"/>
      <c r="E36" s="311"/>
      <c r="F36" s="311"/>
      <c r="G36" s="312"/>
      <c r="H36" s="313">
        <f>SUM('КТЛ &lt;1'!H54:H56)</f>
        <v>4.1754756871035941</v>
      </c>
      <c r="I36" s="313">
        <f>SUM('КТЛ &lt;1'!I54:I56)</f>
        <v>4.207792207792207</v>
      </c>
      <c r="J36" s="313">
        <f>SUM('КТЛ &lt;1'!J54:J56)</f>
        <v>4.1247484909456738</v>
      </c>
      <c r="K36" s="313">
        <f>SUM('КТЛ &lt;1'!K54:K56)</f>
        <v>4.0507564665690579</v>
      </c>
      <c r="N36" s="312"/>
      <c r="O36" s="313">
        <f>SUM('КТЛ&gt;1,5'!H54:H56)</f>
        <v>4.1754756871035941</v>
      </c>
      <c r="P36" s="313">
        <f>SUM('КТЛ&gt;1,5'!I54:I56)</f>
        <v>4.2077922077922079</v>
      </c>
      <c r="Q36" s="313">
        <f>SUM('КТЛ&gt;1,5'!J54:J56)</f>
        <v>4.1247484909456738</v>
      </c>
      <c r="R36" s="313">
        <f>SUM('КТЛ&gt;1,5'!K54:K56)</f>
        <v>4.0507564665690587</v>
      </c>
      <c r="U36" s="312"/>
      <c r="V36" s="313">
        <f>SUM('УС&gt;0,5'!H54:H56)</f>
        <v>4.1729512317747606</v>
      </c>
      <c r="W36" s="313">
        <f>SUM('УС&gt;0,5'!I54:I56)</f>
        <v>4.2141794744670307</v>
      </c>
      <c r="X36" s="313">
        <f>SUM('УС&gt;0,5'!J54:J56)</f>
        <v>4.0983606557377046</v>
      </c>
      <c r="Y36" s="313">
        <f>SUM('УС&gt;0,5'!K54:K56)</f>
        <v>4.0281030444964872</v>
      </c>
      <c r="AB36" s="312"/>
      <c r="AC36" s="313">
        <f>SUM(РСК20!H54:H56)</f>
        <v>4.1645244215938302</v>
      </c>
      <c r="AD36" s="313">
        <f>SUM(РСК20!I54:I56)</f>
        <v>4.183467741935484</v>
      </c>
      <c r="AE36" s="313">
        <f>SUM(РСК20!J54:J56)</f>
        <v>4.0726202158979392</v>
      </c>
      <c r="AF36" s="313">
        <f>SUM(РСК20!K54:K56)</f>
        <v>4.0495474035254881</v>
      </c>
      <c r="AI36" s="312"/>
      <c r="AJ36" s="313">
        <f>SUM(РСК5!H54:H56)</f>
        <v>4.1645244215938302</v>
      </c>
      <c r="AK36" s="313">
        <f>SUM(РСК5!I54:I56)</f>
        <v>4.183467741935484</v>
      </c>
      <c r="AL36" s="313">
        <f>SUM(РСК5!J54:J56)</f>
        <v>4.0726202158979392</v>
      </c>
      <c r="AM36" s="313">
        <f>SUM(РСК5!K54:K56)</f>
        <v>4.0495474035254881</v>
      </c>
      <c r="AP36" s="312"/>
      <c r="AQ36" s="313">
        <f>SUM(РП30!H54:H56)</f>
        <v>4.3251693590411673</v>
      </c>
      <c r="AR36" s="313">
        <f>SUM(РП30!I54:I56)</f>
        <v>4.4187269857969493</v>
      </c>
      <c r="AS36" s="313">
        <f>SUM(РП30!J54:J56)</f>
        <v>4.2021010505252621</v>
      </c>
      <c r="AT36" s="313">
        <f>SUM(РП30!K54:K56)</f>
        <v>4.166666666666667</v>
      </c>
      <c r="AW36" s="312"/>
      <c r="AX36" s="313">
        <f>SUM(РП5!H54:H56)</f>
        <v>4.3251693590411664</v>
      </c>
      <c r="AY36" s="313">
        <f>SUM(РП5!I54:I56)</f>
        <v>4.4187269857969493</v>
      </c>
      <c r="AZ36" s="313">
        <f>SUM(РП5!J54:J56)</f>
        <v>4.2021010505252629</v>
      </c>
      <c r="BA36" s="313">
        <f>SUM(РП5!K54:K56)</f>
        <v>4.1666666666666661</v>
      </c>
    </row>
    <row r="37" spans="1:53" x14ac:dyDescent="0.25">
      <c r="A37" s="219" t="s">
        <v>82</v>
      </c>
      <c r="B37" s="220"/>
      <c r="C37" s="220"/>
      <c r="D37" s="220"/>
      <c r="E37" s="220"/>
      <c r="F37" s="220"/>
      <c r="G37" s="232"/>
      <c r="H37" s="315">
        <f>SUM(H38:H40)</f>
        <v>100</v>
      </c>
      <c r="I37" s="315">
        <f>SUM(I38:I40)</f>
        <v>100</v>
      </c>
      <c r="J37" s="315">
        <f>SUM(J38:J40)</f>
        <v>100.00000000000001</v>
      </c>
      <c r="K37" s="315">
        <f>SUM(K38:K40)</f>
        <v>100.00000000000001</v>
      </c>
      <c r="N37" s="232"/>
      <c r="O37" s="315">
        <f>SUM(O38:O40)</f>
        <v>100</v>
      </c>
      <c r="P37" s="315">
        <f>SUM(P38:P40)</f>
        <v>100</v>
      </c>
      <c r="Q37" s="315">
        <f>SUM(Q38:Q40)</f>
        <v>100</v>
      </c>
      <c r="R37" s="315">
        <f>SUM(R38:R40)</f>
        <v>100</v>
      </c>
      <c r="U37" s="232"/>
      <c r="V37" s="315">
        <f>SUM(V38:V40)</f>
        <v>100</v>
      </c>
      <c r="W37" s="315">
        <f>SUM(W38:W40)</f>
        <v>100</v>
      </c>
      <c r="X37" s="315">
        <f>SUM(X38:X40)</f>
        <v>100</v>
      </c>
      <c r="Y37" s="315">
        <f>SUM(Y38:Y40)</f>
        <v>100</v>
      </c>
      <c r="AB37" s="232"/>
      <c r="AC37" s="315">
        <f>SUM(AC38:AC40)</f>
        <v>100</v>
      </c>
      <c r="AD37" s="315">
        <f>SUM(AD38:AD40)</f>
        <v>100</v>
      </c>
      <c r="AE37" s="315">
        <f>SUM(AE38:AE40)</f>
        <v>100</v>
      </c>
      <c r="AF37" s="315">
        <f>SUM(AF38:AF40)</f>
        <v>100</v>
      </c>
      <c r="AI37" s="232"/>
      <c r="AJ37" s="315">
        <f>SUM(AJ38:AJ40)</f>
        <v>100.00000000000001</v>
      </c>
      <c r="AK37" s="315">
        <f>SUM(AK38:AK40)</f>
        <v>100.00000000000001</v>
      </c>
      <c r="AL37" s="315">
        <f>SUM(AL38:AL40)</f>
        <v>99.999999999999986</v>
      </c>
      <c r="AM37" s="315">
        <f>SUM(AM38:AM40)</f>
        <v>100</v>
      </c>
      <c r="AP37" s="232"/>
      <c r="AQ37" s="315">
        <f>SUM(AQ38:AQ40)</f>
        <v>100</v>
      </c>
      <c r="AR37" s="315">
        <f>SUM(AR38:AR40)</f>
        <v>100</v>
      </c>
      <c r="AS37" s="315">
        <f>SUM(AS38:AS40)</f>
        <v>100.00000000000001</v>
      </c>
      <c r="AT37" s="315">
        <f>SUM(AT38:AT40)</f>
        <v>100</v>
      </c>
      <c r="AW37" s="232"/>
      <c r="AX37" s="315">
        <f>SUM(AX38:AX40)</f>
        <v>100</v>
      </c>
      <c r="AY37" s="315">
        <f>SUM(AY38:AY40)</f>
        <v>100</v>
      </c>
      <c r="AZ37" s="315">
        <f>SUM(AZ38:AZ40)</f>
        <v>100</v>
      </c>
      <c r="BA37" s="315">
        <f>SUM(BA38:BA40)</f>
        <v>100</v>
      </c>
    </row>
    <row r="38" spans="1:53" x14ac:dyDescent="0.25">
      <c r="A38" s="648" t="s">
        <v>274</v>
      </c>
      <c r="B38" s="648"/>
      <c r="C38" s="648"/>
      <c r="D38" s="648"/>
      <c r="E38" s="648"/>
      <c r="F38" s="648"/>
      <c r="G38" s="235">
        <v>1</v>
      </c>
      <c r="H38" s="236">
        <f>'КТЛ &lt;1'!H58/РАСЧ!H$41*100</f>
        <v>60.153256704980841</v>
      </c>
      <c r="I38" s="236">
        <f>'КТЛ &lt;1'!I58/РАСЧ!I$41*100</f>
        <v>57.633587786259547</v>
      </c>
      <c r="J38" s="236">
        <f>'КТЛ &lt;1'!J58/РАСЧ!J$41*100</f>
        <v>54.074074074074083</v>
      </c>
      <c r="K38" s="236">
        <f>'КТЛ &lt;1'!K58/РАСЧ!K$41*100</f>
        <v>56.363636363636374</v>
      </c>
      <c r="M38" t="s">
        <v>290</v>
      </c>
      <c r="N38" s="235">
        <v>1</v>
      </c>
      <c r="O38" s="236">
        <f>'КТЛ&gt;1,5'!H58/РАСЧ!O$41*100</f>
        <v>35.249042145593869</v>
      </c>
      <c r="P38" s="236">
        <f>'КТЛ&gt;1,5'!I58/РАСЧ!P$41*100</f>
        <v>29.389312977099237</v>
      </c>
      <c r="Q38" s="236">
        <f>'КТЛ&gt;1,5'!J58/РАСЧ!Q$41*100</f>
        <v>27.037037037037042</v>
      </c>
      <c r="R38" s="236">
        <f>'КТЛ&gt;1,5'!K58/РАСЧ!R$41*100</f>
        <v>30.909090909090903</v>
      </c>
      <c r="T38" t="s">
        <v>294</v>
      </c>
      <c r="U38" s="235">
        <v>1</v>
      </c>
      <c r="V38" s="236">
        <f>'УС&gt;0,5'!H58/РАСЧ!V$41*100</f>
        <v>27.007299270072991</v>
      </c>
      <c r="W38" s="236">
        <f>'УС&gt;0,5'!I58/РАСЧ!W$41*100</f>
        <v>29.197080291970806</v>
      </c>
      <c r="X38" s="236">
        <f>'УС&gt;0,5'!J58/РАСЧ!X$41*100</f>
        <v>23.214285714285715</v>
      </c>
      <c r="Y38" s="236">
        <f>'УС&gt;0,5'!K58/РАСЧ!Y$41*100</f>
        <v>25.263157894736842</v>
      </c>
      <c r="AA38" t="s">
        <v>312</v>
      </c>
      <c r="AB38" s="235">
        <v>1</v>
      </c>
      <c r="AC38" s="412">
        <f>РСК20!H58/РАСЧ!AC$41*100</f>
        <v>40.530303030303031</v>
      </c>
      <c r="AD38" s="412">
        <f>РСК20!I58/РАСЧ!AD$41*100</f>
        <v>28.731343283582088</v>
      </c>
      <c r="AE38" s="412">
        <f>РСК20!J58/РАСЧ!AE$41*100</f>
        <v>45.18518518518519</v>
      </c>
      <c r="AF38" s="412">
        <f>РСК20!K58/РАСЧ!AF$41*100</f>
        <v>45.81818181818182</v>
      </c>
      <c r="AH38" t="s">
        <v>315</v>
      </c>
      <c r="AI38" s="235">
        <v>1</v>
      </c>
      <c r="AJ38" s="412">
        <f>РСК5!H58/РАСЧ!AJ$41*100</f>
        <v>56.060606060606069</v>
      </c>
      <c r="AK38" s="412">
        <f>РСК5!I58/РАСЧ!AK$41*100</f>
        <v>45.522388059701498</v>
      </c>
      <c r="AL38" s="412">
        <f>РСК5!J58/РАСЧ!AL$41*100</f>
        <v>62.962962962962962</v>
      </c>
      <c r="AM38" s="412">
        <f>РСК5!K58/РАСЧ!AM$41*100</f>
        <v>63.636363636363633</v>
      </c>
      <c r="AO38" t="s">
        <v>324</v>
      </c>
      <c r="AP38" s="235">
        <v>1</v>
      </c>
      <c r="AQ38" s="412">
        <f>РП30!H58/РАСЧ!AQ$41*100</f>
        <v>21.455938697318004</v>
      </c>
      <c r="AR38" s="412">
        <f>РП30!I58/РАСЧ!AR$41*100</f>
        <v>22.310756972111552</v>
      </c>
      <c r="AS38" s="412">
        <f>РП30!J58/РАСЧ!AS$41*100</f>
        <v>24.723247232472325</v>
      </c>
      <c r="AT38" s="412">
        <f>РП30!K58/РАСЧ!AT$41*100</f>
        <v>23.703703703703706</v>
      </c>
      <c r="AV38" t="s">
        <v>315</v>
      </c>
      <c r="AW38" s="235">
        <v>1</v>
      </c>
      <c r="AX38" s="412">
        <f>РП5!H58/РАСЧ!AX$41*100</f>
        <v>63.218390804597703</v>
      </c>
      <c r="AY38" s="412">
        <f>РП5!I58/РАСЧ!AY$41*100</f>
        <v>54.183266932270925</v>
      </c>
      <c r="AZ38" s="412">
        <f>РП5!J58/РАСЧ!AZ$41*100</f>
        <v>64.944649446494466</v>
      </c>
      <c r="BA38" s="412">
        <f>РП5!K58/РАСЧ!BA$41*100</f>
        <v>63.333333333333329</v>
      </c>
    </row>
    <row r="39" spans="1:53" x14ac:dyDescent="0.25">
      <c r="A39" s="648" t="s">
        <v>275</v>
      </c>
      <c r="B39" s="648"/>
      <c r="C39" s="648"/>
      <c r="D39" s="648"/>
      <c r="E39" s="648"/>
      <c r="F39" s="648"/>
      <c r="G39" s="235">
        <v>2</v>
      </c>
      <c r="H39" s="236">
        <f>'КТЛ &lt;1'!H59/РАСЧ!H$41*100</f>
        <v>38.697318007662837</v>
      </c>
      <c r="I39" s="236">
        <f>'КТЛ &lt;1'!I59/РАСЧ!I$41*100</f>
        <v>40.839694656488547</v>
      </c>
      <c r="J39" s="236">
        <f>'КТЛ &lt;1'!J59/РАСЧ!J$41*100</f>
        <v>44.444444444444443</v>
      </c>
      <c r="K39" s="236">
        <f>'КТЛ &lt;1'!K59/РАСЧ!K$41*100</f>
        <v>42.18181818181818</v>
      </c>
      <c r="M39" t="s">
        <v>291</v>
      </c>
      <c r="N39" s="235">
        <v>2</v>
      </c>
      <c r="O39" s="236">
        <f>'КТЛ&gt;1,5'!H59/РАСЧ!O$41*100</f>
        <v>64.750957854406124</v>
      </c>
      <c r="P39" s="236">
        <f>'КТЛ&gt;1,5'!I59/РАСЧ!P$41*100</f>
        <v>70.610687022900763</v>
      </c>
      <c r="Q39" s="236">
        <f>'КТЛ&gt;1,5'!J59/РАСЧ!Q$41*100</f>
        <v>72.962962962962962</v>
      </c>
      <c r="R39" s="236">
        <f>'КТЛ&gt;1,5'!K59/РАСЧ!R$41*100</f>
        <v>69.090909090909093</v>
      </c>
      <c r="T39" t="s">
        <v>293</v>
      </c>
      <c r="U39" s="235">
        <v>2</v>
      </c>
      <c r="V39" s="236">
        <f>'УС&gt;0,5'!H59/РАСЧ!V$41*100</f>
        <v>72.992700729927009</v>
      </c>
      <c r="W39" s="236">
        <f>'УС&gt;0,5'!I59/РАСЧ!W$41*100</f>
        <v>70.802919708029194</v>
      </c>
      <c r="X39" s="236">
        <f>'УС&gt;0,5'!J59/РАСЧ!X$41*100</f>
        <v>76.785714285714292</v>
      </c>
      <c r="Y39" s="236">
        <f>'УС&gt;0,5'!K59/РАСЧ!Y$41*100</f>
        <v>74.73684210526315</v>
      </c>
      <c r="AA39" t="s">
        <v>313</v>
      </c>
      <c r="AB39" s="235">
        <v>2</v>
      </c>
      <c r="AC39" s="412">
        <f>РСК20!H59/РАСЧ!AC$41*100</f>
        <v>59.469696969696969</v>
      </c>
      <c r="AD39" s="412">
        <f>РСК20!I59/РАСЧ!AD$41*100</f>
        <v>71.268656716417908</v>
      </c>
      <c r="AE39" s="412">
        <f>РСК20!J59/РАСЧ!AE$41*100</f>
        <v>54.814814814814817</v>
      </c>
      <c r="AF39" s="412">
        <f>РСК20!K59/РАСЧ!AF$41*100</f>
        <v>53.81818181818182</v>
      </c>
      <c r="AH39" t="s">
        <v>316</v>
      </c>
      <c r="AI39" s="235">
        <v>2</v>
      </c>
      <c r="AJ39" s="412">
        <f>РСК5!H59/РАСЧ!AJ$41*100</f>
        <v>43.939393939393945</v>
      </c>
      <c r="AK39" s="412">
        <f>РСК5!I59/РАСЧ!AK$41*100</f>
        <v>53.731343283582092</v>
      </c>
      <c r="AL39" s="412">
        <f>РСК5!J59/РАСЧ!AL$41*100</f>
        <v>36.666666666666664</v>
      </c>
      <c r="AM39" s="412">
        <f>РСК5!K59/РАСЧ!AM$41*100</f>
        <v>36.363636363636367</v>
      </c>
      <c r="AO39" t="s">
        <v>325</v>
      </c>
      <c r="AP39" s="235">
        <v>2</v>
      </c>
      <c r="AQ39" s="412">
        <f>РП30!H59/РАСЧ!AQ$41*100</f>
        <v>78.160919540229884</v>
      </c>
      <c r="AR39" s="412">
        <f>РП30!I59/РАСЧ!AR$41*100</f>
        <v>77.290836653386464</v>
      </c>
      <c r="AS39" s="412">
        <f>РП30!J59/РАСЧ!AS$41*100</f>
        <v>74.907749077490777</v>
      </c>
      <c r="AT39" s="412">
        <f>РП30!K59/РАСЧ!AT$41*100</f>
        <v>76.296296296296291</v>
      </c>
      <c r="AV39" t="s">
        <v>316</v>
      </c>
      <c r="AW39" s="235">
        <v>2</v>
      </c>
      <c r="AX39" s="412">
        <f>РП5!H59/РАСЧ!AX$41*100</f>
        <v>36.398467432950191</v>
      </c>
      <c r="AY39" s="412">
        <f>РП5!I59/РАСЧ!AY$41*100</f>
        <v>45.418326693227087</v>
      </c>
      <c r="AZ39" s="412">
        <f>РП5!J59/РАСЧ!AZ$41*100</f>
        <v>35.055350553505534</v>
      </c>
      <c r="BA39" s="412">
        <f>РП5!K59/РАСЧ!BA$41*100</f>
        <v>35.555555555555557</v>
      </c>
    </row>
    <row r="40" spans="1:53" x14ac:dyDescent="0.25">
      <c r="A40" s="648" t="s">
        <v>276</v>
      </c>
      <c r="B40" s="648"/>
      <c r="C40" s="648"/>
      <c r="D40" s="648"/>
      <c r="E40" s="648"/>
      <c r="F40" s="648"/>
      <c r="G40" s="235">
        <v>3</v>
      </c>
      <c r="H40" s="236">
        <f>'КТЛ &lt;1'!H60/РАСЧ!H$41*100</f>
        <v>1.1494252873563218</v>
      </c>
      <c r="I40" s="236">
        <f>'КТЛ &lt;1'!I60/РАСЧ!I$41*100</f>
        <v>1.5267175572519083</v>
      </c>
      <c r="J40" s="236">
        <f>'КТЛ &lt;1'!J60/РАСЧ!J$41*100</f>
        <v>1.4814814814814816</v>
      </c>
      <c r="K40" s="236">
        <f>'КТЛ &lt;1'!K60/РАСЧ!K$41*100</f>
        <v>1.4545454545454548</v>
      </c>
      <c r="M40" t="s">
        <v>292</v>
      </c>
      <c r="N40" s="235">
        <v>3</v>
      </c>
      <c r="O40" s="236">
        <f>'КТЛ&gt;1,5'!H60/РАСЧ!O$41*100</f>
        <v>0</v>
      </c>
      <c r="P40" s="236">
        <f>'КТЛ&gt;1,5'!I60/РАСЧ!P$41*100</f>
        <v>0</v>
      </c>
      <c r="Q40" s="236">
        <f>'КТЛ&gt;1,5'!J60/РАСЧ!Q$41*100</f>
        <v>0</v>
      </c>
      <c r="R40" s="236">
        <f>'КТЛ&gt;1,5'!K60/РАСЧ!R$41*100</f>
        <v>0</v>
      </c>
      <c r="T40" t="s">
        <v>295</v>
      </c>
      <c r="U40" s="235">
        <v>3</v>
      </c>
      <c r="V40" s="236">
        <f>'УС&gt;0,5'!H60/РАСЧ!V$41*100</f>
        <v>0</v>
      </c>
      <c r="W40" s="236">
        <f>'УС&gt;0,5'!I60/РАСЧ!W$41*100</f>
        <v>0</v>
      </c>
      <c r="X40" s="236">
        <f>'УС&gt;0,5'!J60/РАСЧ!X$41*100</f>
        <v>0</v>
      </c>
      <c r="Y40" s="236">
        <f>'УС&gt;0,5'!K60/РАСЧ!Y$41*100</f>
        <v>0</v>
      </c>
      <c r="AA40" t="s">
        <v>314</v>
      </c>
      <c r="AB40" s="235">
        <v>3</v>
      </c>
      <c r="AC40" s="412">
        <f>РСК20!H60/РАСЧ!AC$41*100</f>
        <v>0</v>
      </c>
      <c r="AD40" s="412">
        <f>РСК20!I60/РАСЧ!AD$41*100</f>
        <v>0</v>
      </c>
      <c r="AE40" s="412">
        <f>РСК20!J60/РАСЧ!AE$41*100</f>
        <v>0</v>
      </c>
      <c r="AF40" s="412">
        <f>РСК20!K60/РАСЧ!AF$41*100</f>
        <v>0.36363636363636365</v>
      </c>
      <c r="AH40" t="s">
        <v>317</v>
      </c>
      <c r="AI40" s="235">
        <v>3</v>
      </c>
      <c r="AJ40" s="412">
        <f>РСК5!H60/РАСЧ!AJ$41*100</f>
        <v>0</v>
      </c>
      <c r="AK40" s="412">
        <f>РСК5!I60/РАСЧ!AK$41*100</f>
        <v>0.74626865671641784</v>
      </c>
      <c r="AL40" s="412">
        <f>РСК5!J60/РАСЧ!AL$41*100</f>
        <v>0.37037037037037035</v>
      </c>
      <c r="AM40" s="412">
        <f>РСК5!K60/РАСЧ!AM$41*100</f>
        <v>0</v>
      </c>
      <c r="AO40" t="s">
        <v>326</v>
      </c>
      <c r="AP40" s="235">
        <v>3</v>
      </c>
      <c r="AQ40" s="412">
        <f>РП30!H60/РАСЧ!AQ$41*100</f>
        <v>0.38314176245210724</v>
      </c>
      <c r="AR40" s="412">
        <f>РП30!I60/РАСЧ!AR$41*100</f>
        <v>0.39840637450199201</v>
      </c>
      <c r="AS40" s="412">
        <f>РП30!J60/РАСЧ!AS$41*100</f>
        <v>0.36900369003690031</v>
      </c>
      <c r="AT40" s="412">
        <f>РП30!K60/РАСЧ!AT$41*100</f>
        <v>0</v>
      </c>
      <c r="AV40" t="s">
        <v>317</v>
      </c>
      <c r="AW40" s="235">
        <v>3</v>
      </c>
      <c r="AX40" s="412">
        <f>РП5!H60/РАСЧ!AX$41*100</f>
        <v>0.38314176245210729</v>
      </c>
      <c r="AY40" s="412">
        <f>РП5!I60/РАСЧ!AY$41*100</f>
        <v>0.39840637450199201</v>
      </c>
      <c r="AZ40" s="412">
        <f>РП5!J60/РАСЧ!AZ$41*100</f>
        <v>0</v>
      </c>
      <c r="BA40" s="412">
        <f>РП5!K60/РАСЧ!BA$41*100</f>
        <v>1.1111111111111112</v>
      </c>
    </row>
    <row r="41" spans="1:53" x14ac:dyDescent="0.25">
      <c r="A41" s="310" t="s">
        <v>289</v>
      </c>
      <c r="B41" s="311"/>
      <c r="C41" s="311"/>
      <c r="D41" s="311"/>
      <c r="E41" s="311"/>
      <c r="F41" s="311"/>
      <c r="G41" s="312"/>
      <c r="H41" s="313">
        <f>SUM('КТЛ &lt;1'!H58:H60)</f>
        <v>13.79492600422833</v>
      </c>
      <c r="I41" s="313">
        <f>SUM('КТЛ &lt;1'!I58:I60)</f>
        <v>13.61038961038961</v>
      </c>
      <c r="J41" s="313">
        <f>SUM('КТЛ &lt;1'!J58:J60)</f>
        <v>13.581488933601609</v>
      </c>
      <c r="K41" s="313">
        <f>SUM('КТЛ &lt;1'!K58:K60)</f>
        <v>13.421181063933625</v>
      </c>
      <c r="N41" s="312"/>
      <c r="O41" s="313">
        <f>SUM('КТЛ&gt;1,5'!H58:H60)</f>
        <v>13.79492600422833</v>
      </c>
      <c r="P41" s="313">
        <f>SUM('КТЛ&gt;1,5'!I58:I60)</f>
        <v>13.61038961038961</v>
      </c>
      <c r="Q41" s="313">
        <f>SUM('КТЛ&gt;1,5'!J58:J60)</f>
        <v>13.581488933601609</v>
      </c>
      <c r="R41" s="313">
        <f>SUM('КТЛ&gt;1,5'!K58:K60)</f>
        <v>13.421181063933627</v>
      </c>
      <c r="U41" s="312"/>
      <c r="V41" s="313">
        <f>SUM('УС&gt;0,5'!H58:H60)</f>
        <v>13.775766716943188</v>
      </c>
      <c r="W41" s="313">
        <f>SUM('УС&gt;0,5'!I58:I60)</f>
        <v>13.584531482399603</v>
      </c>
      <c r="X41" s="313">
        <f>SUM('УС&gt;0,5'!J58:J60)</f>
        <v>13.500482160077144</v>
      </c>
      <c r="Y41" s="313">
        <f>SUM('УС&gt;0,5'!K58:K60)</f>
        <v>13.348946135831381</v>
      </c>
      <c r="AB41" s="312"/>
      <c r="AC41" s="313">
        <f>SUM(РСК20!H58:H60)</f>
        <v>13.573264781491002</v>
      </c>
      <c r="AD41" s="313">
        <f>SUM(РСК20!I58:I60)</f>
        <v>13.508064516129032</v>
      </c>
      <c r="AE41" s="313">
        <f>SUM(РСК20!J58:J60)</f>
        <v>13.24828263002944</v>
      </c>
      <c r="AF41" s="313">
        <f>SUM(РСК20!K58:K60)</f>
        <v>13.101476893758933</v>
      </c>
      <c r="AI41" s="312"/>
      <c r="AJ41" s="313">
        <f>SUM(РСК5!H58:H60)</f>
        <v>13.573264781491002</v>
      </c>
      <c r="AK41" s="313">
        <f>SUM(РСК5!I58:I60)</f>
        <v>13.508064516129032</v>
      </c>
      <c r="AL41" s="313">
        <f>SUM(РСК5!J58:J60)</f>
        <v>13.248282630029442</v>
      </c>
      <c r="AM41" s="313">
        <f>SUM(РСК5!K58:K60)</f>
        <v>13.101476893758932</v>
      </c>
      <c r="AP41" s="312"/>
      <c r="AQ41" s="313">
        <f>SUM(РП30!H58:H60)</f>
        <v>13.600833767587286</v>
      </c>
      <c r="AR41" s="313">
        <f>SUM(РП30!I58:I60)</f>
        <v>13.203577064702788</v>
      </c>
      <c r="AS41" s="313">
        <f>SUM(РП30!J58:J60)</f>
        <v>13.556778389194598</v>
      </c>
      <c r="AT41" s="313">
        <f>SUM(РП30!K58:K60)</f>
        <v>13.235294117647058</v>
      </c>
      <c r="AW41" s="312"/>
      <c r="AX41" s="313">
        <f>SUM(РП5!H58:H60)</f>
        <v>13.600833767587284</v>
      </c>
      <c r="AY41" s="313">
        <f>SUM(РП5!I58:I60)</f>
        <v>13.203577064702788</v>
      </c>
      <c r="AZ41" s="313">
        <f>SUM(РП5!J58:J60)</f>
        <v>13.556778389194598</v>
      </c>
      <c r="BA41" s="313">
        <f>SUM(РП5!K58:K60)</f>
        <v>13.23529411764706</v>
      </c>
    </row>
    <row r="42" spans="1:53" x14ac:dyDescent="0.25">
      <c r="A42" s="219" t="s">
        <v>155</v>
      </c>
      <c r="B42" s="220"/>
      <c r="C42" s="220"/>
      <c r="D42" s="220"/>
      <c r="E42" s="220"/>
      <c r="F42" s="220"/>
      <c r="G42" s="232"/>
      <c r="H42" s="315">
        <f>SUM(H43:H45)</f>
        <v>100.00000000000001</v>
      </c>
      <c r="I42" s="315">
        <f>SUM(I43:I45)</f>
        <v>100.00000000000001</v>
      </c>
      <c r="J42" s="315">
        <f>SUM(J43:J45)</f>
        <v>99.999999999999986</v>
      </c>
      <c r="K42" s="315">
        <f>SUM(K43:K45)</f>
        <v>100</v>
      </c>
      <c r="N42" s="232"/>
      <c r="O42" s="315">
        <f>SUM(O43:O45)</f>
        <v>100</v>
      </c>
      <c r="P42" s="315">
        <f>SUM(P43:P45)</f>
        <v>100</v>
      </c>
      <c r="Q42" s="315">
        <f>SUM(Q43:Q45)</f>
        <v>99.999999999999986</v>
      </c>
      <c r="R42" s="315">
        <f>SUM(R43:R45)</f>
        <v>100</v>
      </c>
      <c r="U42" s="232"/>
      <c r="V42" s="315">
        <f>SUM(V43:V45)</f>
        <v>100</v>
      </c>
      <c r="W42" s="315">
        <f>SUM(W43:W45)</f>
        <v>100</v>
      </c>
      <c r="X42" s="315">
        <f>SUM(X43:X45)</f>
        <v>100</v>
      </c>
      <c r="Y42" s="315">
        <f>SUM(Y43:Y45)</f>
        <v>100</v>
      </c>
      <c r="AB42" s="232"/>
      <c r="AC42" s="315">
        <f>SUM(AC43:AC45)</f>
        <v>100</v>
      </c>
      <c r="AD42" s="315">
        <f>SUM(AD43:AD45)</f>
        <v>100</v>
      </c>
      <c r="AE42" s="315">
        <f>SUM(AE43:AE45)</f>
        <v>100</v>
      </c>
      <c r="AF42" s="315">
        <f>SUM(AF43:AF45)</f>
        <v>100</v>
      </c>
      <c r="AI42" s="232"/>
      <c r="AJ42" s="315">
        <f>SUM(AJ43:AJ45)</f>
        <v>100</v>
      </c>
      <c r="AK42" s="315">
        <f>SUM(AK43:AK45)</f>
        <v>100.00000000000001</v>
      </c>
      <c r="AL42" s="315">
        <f>SUM(AL43:AL45)</f>
        <v>100</v>
      </c>
      <c r="AM42" s="315">
        <f>SUM(AM43:AM45)</f>
        <v>100</v>
      </c>
      <c r="AP42" s="232"/>
      <c r="AQ42" s="315">
        <f>SUM(AQ43:AQ45)</f>
        <v>100</v>
      </c>
      <c r="AR42" s="315">
        <f>SUM(AR43:AR45)</f>
        <v>100</v>
      </c>
      <c r="AS42" s="315">
        <f>SUM(AS43:AS45)</f>
        <v>99.999999999999986</v>
      </c>
      <c r="AT42" s="315">
        <f>SUM(AT43:AT45)</f>
        <v>99.999999999999986</v>
      </c>
      <c r="AW42" s="232"/>
      <c r="AX42" s="315">
        <f>SUM(AX43:AX45)</f>
        <v>100</v>
      </c>
      <c r="AY42" s="315">
        <f>SUM(AY43:AY45)</f>
        <v>100.00000000000001</v>
      </c>
      <c r="AZ42" s="315">
        <f>SUM(AZ43:AZ45)</f>
        <v>100</v>
      </c>
      <c r="BA42" s="315">
        <f>SUM(BA43:BA45)</f>
        <v>100</v>
      </c>
    </row>
    <row r="43" spans="1:53" x14ac:dyDescent="0.25">
      <c r="A43" s="648" t="s">
        <v>274</v>
      </c>
      <c r="B43" s="648"/>
      <c r="C43" s="648"/>
      <c r="D43" s="648"/>
      <c r="E43" s="648"/>
      <c r="F43" s="648"/>
      <c r="G43" s="235">
        <v>1</v>
      </c>
      <c r="H43" s="236">
        <f>'КТЛ &lt;1'!H62/РАСЧ!H$46*100</f>
        <v>66.923076923076934</v>
      </c>
      <c r="I43" s="236">
        <f>'КТЛ &lt;1'!I62/РАСЧ!I$46*100</f>
        <v>64.476885644768871</v>
      </c>
      <c r="J43" s="236">
        <f>'КТЛ &lt;1'!J62/РАСЧ!J$46*100</f>
        <v>65.914221218961615</v>
      </c>
      <c r="K43" s="236">
        <f>'КТЛ &lt;1'!K62/РАСЧ!K$46*100</f>
        <v>68.240343347639481</v>
      </c>
      <c r="M43" t="s">
        <v>290</v>
      </c>
      <c r="N43" s="235">
        <v>1</v>
      </c>
      <c r="O43" s="236">
        <f>'КТЛ&gt;1,5'!H62/РАСЧ!O$46*100</f>
        <v>36.410256410256416</v>
      </c>
      <c r="P43" s="236">
        <f>'КТЛ&gt;1,5'!I62/РАСЧ!P$46*100</f>
        <v>33.333333333333329</v>
      </c>
      <c r="Q43" s="236">
        <f>'КТЛ&gt;1,5'!J62/РАСЧ!Q$46*100</f>
        <v>35.665914221218955</v>
      </c>
      <c r="R43" s="236">
        <f>'КТЛ&gt;1,5'!K62/РАСЧ!R$46*100</f>
        <v>38.197424892703864</v>
      </c>
      <c r="T43" t="s">
        <v>294</v>
      </c>
      <c r="U43" s="235">
        <v>1</v>
      </c>
      <c r="V43" s="236">
        <f>'УС&gt;0,5'!H62/РАСЧ!V$46*100</f>
        <v>19.901719901719904</v>
      </c>
      <c r="W43" s="236">
        <f>'УС&gt;0,5'!I62/РАСЧ!W$46*100</f>
        <v>18.372093023255815</v>
      </c>
      <c r="X43" s="236">
        <f>'УС&gt;0,5'!J62/РАСЧ!X$46*100</f>
        <v>18.082788671023966</v>
      </c>
      <c r="Y43" s="236">
        <f>'УС&gt;0,5'!K62/РАСЧ!Y$46*100</f>
        <v>20.24793388429752</v>
      </c>
      <c r="AA43" t="s">
        <v>312</v>
      </c>
      <c r="AB43" s="235">
        <v>1</v>
      </c>
      <c r="AC43" s="236">
        <f>РСК20!H62/РАСЧ!AC$46*100</f>
        <v>57.215189873417728</v>
      </c>
      <c r="AD43" s="236">
        <f>РСК20!I62/РАСЧ!AD$46*100</f>
        <v>50.947867298578196</v>
      </c>
      <c r="AE43" s="236">
        <f>РСК20!J62/РАСЧ!AE$46*100</f>
        <v>58.444444444444443</v>
      </c>
      <c r="AF43" s="236">
        <f>РСК20!K62/РАСЧ!AF$46*100</f>
        <v>56.871035940803381</v>
      </c>
      <c r="AH43" t="s">
        <v>315</v>
      </c>
      <c r="AI43" s="235">
        <v>1</v>
      </c>
      <c r="AJ43" s="236">
        <f>РСК5!H62/РАСЧ!AJ$46*100</f>
        <v>71.139240506329116</v>
      </c>
      <c r="AK43" s="236">
        <f>РСК5!I62/РАСЧ!AK$46*100</f>
        <v>66.113744075829388</v>
      </c>
      <c r="AL43" s="236">
        <f>РСК5!J62/РАСЧ!AL$46*100</f>
        <v>72</v>
      </c>
      <c r="AM43" s="236">
        <f>РСК5!K62/РАСЧ!AM$46*100</f>
        <v>71.247357293868916</v>
      </c>
      <c r="AO43" t="s">
        <v>324</v>
      </c>
      <c r="AP43" s="235">
        <v>1</v>
      </c>
      <c r="AQ43" s="236">
        <f>РП30!H62/РАСЧ!AQ$46*100</f>
        <v>23.469387755102041</v>
      </c>
      <c r="AR43" s="236">
        <f>РП30!I62/РАСЧ!AR$46*100</f>
        <v>24.264705882352942</v>
      </c>
      <c r="AS43" s="236">
        <f>РП30!J62/РАСЧ!AS$46*100</f>
        <v>25.450450450450447</v>
      </c>
      <c r="AT43" s="236">
        <f>РП30!K62/РАСЧ!AT$46*100</f>
        <v>20.171673819742487</v>
      </c>
      <c r="AV43" t="s">
        <v>315</v>
      </c>
      <c r="AW43" s="235">
        <v>1</v>
      </c>
      <c r="AX43" s="236">
        <f>РП5!H62/РАСЧ!AX$46*100</f>
        <v>79.33673469387756</v>
      </c>
      <c r="AY43" s="236">
        <f>РП5!I62/РАСЧ!AY$46*100</f>
        <v>77.696078431372555</v>
      </c>
      <c r="AZ43" s="236">
        <f>РП5!J62/РАСЧ!AZ$46*100</f>
        <v>80.180180180180187</v>
      </c>
      <c r="BA43" s="236">
        <f>РП5!K62/РАСЧ!BA$46*100</f>
        <v>76.824034334763951</v>
      </c>
    </row>
    <row r="44" spans="1:53" x14ac:dyDescent="0.25">
      <c r="A44" s="648" t="s">
        <v>275</v>
      </c>
      <c r="B44" s="648"/>
      <c r="C44" s="648"/>
      <c r="D44" s="648"/>
      <c r="E44" s="648"/>
      <c r="F44" s="648"/>
      <c r="G44" s="235">
        <v>2</v>
      </c>
      <c r="H44" s="236">
        <f>'КТЛ &lt;1'!H63/РАСЧ!H$46*100</f>
        <v>30.76923076923077</v>
      </c>
      <c r="I44" s="236">
        <f>'КТЛ &lt;1'!I63/РАСЧ!I$46*100</f>
        <v>34.06326034063261</v>
      </c>
      <c r="J44" s="236">
        <f>'КТЛ &lt;1'!J63/РАСЧ!J$46*100</f>
        <v>31.15124153498871</v>
      </c>
      <c r="K44" s="236">
        <f>'КТЛ &lt;1'!K63/РАСЧ!K$46*100</f>
        <v>28.969957081545068</v>
      </c>
      <c r="M44" t="s">
        <v>291</v>
      </c>
      <c r="N44" s="235">
        <v>2</v>
      </c>
      <c r="O44" s="236">
        <f>'КТЛ&gt;1,5'!H63/РАСЧ!O$46*100</f>
        <v>63.589743589743584</v>
      </c>
      <c r="P44" s="236">
        <f>'КТЛ&gt;1,5'!I63/РАСЧ!P$46*100</f>
        <v>66.423357664233578</v>
      </c>
      <c r="Q44" s="236">
        <f>'КТЛ&gt;1,5'!J63/РАСЧ!Q$46*100</f>
        <v>64.108352144469521</v>
      </c>
      <c r="R44" s="236">
        <f>'КТЛ&gt;1,5'!K63/РАСЧ!R$46*100</f>
        <v>61.802575107296143</v>
      </c>
      <c r="T44" t="s">
        <v>293</v>
      </c>
      <c r="U44" s="235">
        <v>2</v>
      </c>
      <c r="V44" s="236">
        <f>'УС&gt;0,5'!H63/РАСЧ!V$46*100</f>
        <v>80.0982800982801</v>
      </c>
      <c r="W44" s="236">
        <f>'УС&gt;0,5'!I63/РАСЧ!W$46*100</f>
        <v>81.627906976744185</v>
      </c>
      <c r="X44" s="236">
        <f>'УС&gt;0,5'!J63/РАСЧ!X$46*100</f>
        <v>81.917211328976038</v>
      </c>
      <c r="Y44" s="236">
        <f>'УС&gt;0,5'!K63/РАСЧ!Y$46*100</f>
        <v>79.752066115702476</v>
      </c>
      <c r="AA44" t="s">
        <v>313</v>
      </c>
      <c r="AB44" s="235">
        <v>2</v>
      </c>
      <c r="AC44" s="236">
        <f>РСК20!H63/РАСЧ!AC$46*100</f>
        <v>42.784810126582279</v>
      </c>
      <c r="AD44" s="236">
        <f>РСК20!I63/РАСЧ!AD$46*100</f>
        <v>49.052132701421804</v>
      </c>
      <c r="AE44" s="236">
        <f>РСК20!J63/РАСЧ!AE$46*100</f>
        <v>41.55555555555555</v>
      </c>
      <c r="AF44" s="236">
        <f>РСК20!K63/РАСЧ!AF$46*100</f>
        <v>43.128964059196626</v>
      </c>
      <c r="AH44" t="s">
        <v>316</v>
      </c>
      <c r="AI44" s="235">
        <v>2</v>
      </c>
      <c r="AJ44" s="236">
        <f>РСК5!H63/РАСЧ!AJ$46*100</f>
        <v>28.860759493670884</v>
      </c>
      <c r="AK44" s="236">
        <f>РСК5!I63/РАСЧ!AK$46*100</f>
        <v>33.649289099526072</v>
      </c>
      <c r="AL44" s="236">
        <f>РСК5!J63/РАСЧ!AL$46*100</f>
        <v>28.000000000000004</v>
      </c>
      <c r="AM44" s="236">
        <f>РСК5!K63/РАСЧ!AM$46*100</f>
        <v>28.752642706131077</v>
      </c>
      <c r="AO44" t="s">
        <v>325</v>
      </c>
      <c r="AP44" s="235">
        <v>2</v>
      </c>
      <c r="AQ44" s="236">
        <f>РП30!H63/РАСЧ!AQ$46*100</f>
        <v>76.020408163265301</v>
      </c>
      <c r="AR44" s="236">
        <f>РП30!I63/РАСЧ!AR$46*100</f>
        <v>75.490196078431367</v>
      </c>
      <c r="AS44" s="236">
        <f>РП30!J63/РАСЧ!AS$46*100</f>
        <v>74.099099099099092</v>
      </c>
      <c r="AT44" s="236">
        <f>РП30!K63/РАСЧ!AT$46*100</f>
        <v>78.75536480686695</v>
      </c>
      <c r="AV44" t="s">
        <v>316</v>
      </c>
      <c r="AW44" s="235">
        <v>2</v>
      </c>
      <c r="AX44" s="236">
        <f>РП5!H63/РАСЧ!AX$46*100</f>
        <v>20.153061224489793</v>
      </c>
      <c r="AY44" s="236">
        <f>РП5!I63/РАСЧ!AY$46*100</f>
        <v>22.058823529411764</v>
      </c>
      <c r="AZ44" s="236">
        <f>РП5!J63/РАСЧ!AZ$46*100</f>
        <v>19.144144144144143</v>
      </c>
      <c r="BA44" s="236">
        <f>РП5!K63/РАСЧ!BA$46*100</f>
        <v>22.961373390557934</v>
      </c>
    </row>
    <row r="45" spans="1:53" x14ac:dyDescent="0.25">
      <c r="A45" s="648" t="s">
        <v>276</v>
      </c>
      <c r="B45" s="648"/>
      <c r="C45" s="648"/>
      <c r="D45" s="648"/>
      <c r="E45" s="648"/>
      <c r="F45" s="648"/>
      <c r="G45" s="235">
        <v>3</v>
      </c>
      <c r="H45" s="236">
        <f>'КТЛ &lt;1'!H64/РАСЧ!H$46*100</f>
        <v>2.3076923076923079</v>
      </c>
      <c r="I45" s="236">
        <f>'КТЛ &lt;1'!I64/РАСЧ!I$46*100</f>
        <v>1.4598540145985404</v>
      </c>
      <c r="J45" s="236">
        <f>'КТЛ &lt;1'!J64/РАСЧ!J$46*100</f>
        <v>2.9345372460496608</v>
      </c>
      <c r="K45" s="236">
        <f>'КТЛ &lt;1'!K64/РАСЧ!K$46*100</f>
        <v>2.7896995708154506</v>
      </c>
      <c r="M45" t="s">
        <v>292</v>
      </c>
      <c r="N45" s="235">
        <v>3</v>
      </c>
      <c r="O45" s="236">
        <f>'КТЛ&gt;1,5'!H64/РАСЧ!O$46*100</f>
        <v>0</v>
      </c>
      <c r="P45" s="236">
        <f>'КТЛ&gt;1,5'!I64/РАСЧ!P$46*100</f>
        <v>0.24330900243308998</v>
      </c>
      <c r="Q45" s="236">
        <f>'КТЛ&gt;1,5'!J64/РАСЧ!Q$46*100</f>
        <v>0.22573363431151239</v>
      </c>
      <c r="R45" s="236">
        <f>'КТЛ&gt;1,5'!K64/РАСЧ!R$46*100</f>
        <v>0</v>
      </c>
      <c r="T45" t="s">
        <v>295</v>
      </c>
      <c r="U45" s="235">
        <v>3</v>
      </c>
      <c r="V45" s="236">
        <f>'УС&gt;0,5'!H64/РАСЧ!V$46*100</f>
        <v>0</v>
      </c>
      <c r="W45" s="236">
        <f>'УС&gt;0,5'!I64/РАСЧ!W$46*100</f>
        <v>0</v>
      </c>
      <c r="X45" s="236">
        <f>'УС&gt;0,5'!J64/РАСЧ!X$46*100</f>
        <v>0</v>
      </c>
      <c r="Y45" s="236">
        <f>'УС&gt;0,5'!K64/РАСЧ!Y$46*100</f>
        <v>0</v>
      </c>
      <c r="AA45" t="s">
        <v>314</v>
      </c>
      <c r="AB45" s="235">
        <v>3</v>
      </c>
      <c r="AC45" s="236">
        <f>РСК20!H64/РАСЧ!AC$46*100</f>
        <v>0</v>
      </c>
      <c r="AD45" s="236">
        <f>РСК20!I64/РАСЧ!AD$46*100</f>
        <v>0</v>
      </c>
      <c r="AE45" s="236">
        <f>РСК20!J64/РАСЧ!AE$46*100</f>
        <v>0</v>
      </c>
      <c r="AF45" s="236">
        <f>РСК20!K64/РАСЧ!AF$46*100</f>
        <v>0</v>
      </c>
      <c r="AH45" t="s">
        <v>317</v>
      </c>
      <c r="AI45" s="235">
        <v>3</v>
      </c>
      <c r="AJ45" s="236">
        <f>РСК5!H64/РАСЧ!AJ$46*100</f>
        <v>0</v>
      </c>
      <c r="AK45" s="236">
        <f>РСК5!I64/РАСЧ!AK$46*100</f>
        <v>0.23696682464454974</v>
      </c>
      <c r="AL45" s="236">
        <f>РСК5!J64/РАСЧ!AL$46*100</f>
        <v>0</v>
      </c>
      <c r="AM45" s="236">
        <f>РСК5!K64/РАСЧ!AM$46*100</f>
        <v>0</v>
      </c>
      <c r="AO45" t="s">
        <v>326</v>
      </c>
      <c r="AP45" s="235">
        <v>3</v>
      </c>
      <c r="AQ45" s="236">
        <f>РП30!H64/РАСЧ!AQ$46*100</f>
        <v>0.51020408163265307</v>
      </c>
      <c r="AR45" s="236">
        <f>РП30!I64/РАСЧ!AR$46*100</f>
        <v>0.24509803921568626</v>
      </c>
      <c r="AS45" s="236">
        <f>РП30!J64/РАСЧ!AS$46*100</f>
        <v>0.45045045045045035</v>
      </c>
      <c r="AT45" s="236">
        <f>РП30!K64/РАСЧ!AT$46*100</f>
        <v>1.0729613733905581</v>
      </c>
      <c r="AV45" t="s">
        <v>317</v>
      </c>
      <c r="AW45" s="235">
        <v>3</v>
      </c>
      <c r="AX45" s="236">
        <f>РП5!H64/РАСЧ!AX$46*100</f>
        <v>0.51020408163265307</v>
      </c>
      <c r="AY45" s="236">
        <f>РП5!I64/РАСЧ!AY$46*100</f>
        <v>0.24509803921568626</v>
      </c>
      <c r="AZ45" s="236">
        <f>РП5!J64/РАСЧ!AZ$46*100</f>
        <v>0.67567567567567566</v>
      </c>
      <c r="BA45" s="236">
        <f>РП5!K64/РАСЧ!BA$46*100</f>
        <v>0.21459227467811154</v>
      </c>
    </row>
    <row r="46" spans="1:53" x14ac:dyDescent="0.25">
      <c r="A46" s="310" t="s">
        <v>289</v>
      </c>
      <c r="B46" s="311"/>
      <c r="C46" s="311"/>
      <c r="D46" s="311"/>
      <c r="E46" s="311"/>
      <c r="F46" s="311"/>
      <c r="G46" s="312"/>
      <c r="H46" s="313">
        <f>SUM('КТЛ &lt;1'!H62:H64)</f>
        <v>20.613107822410146</v>
      </c>
      <c r="I46" s="313">
        <f>SUM('КТЛ &lt;1'!I62:I64)</f>
        <v>21.350649350649348</v>
      </c>
      <c r="J46" s="313">
        <f>SUM('КТЛ &lt;1'!J62:J64)</f>
        <v>22.283702213279682</v>
      </c>
      <c r="K46" s="313">
        <f>SUM('КТЛ &lt;1'!K62:K64)</f>
        <v>22.742801366520254</v>
      </c>
      <c r="N46" s="312"/>
      <c r="O46" s="313">
        <f>SUM('КТЛ&gt;1,5'!H62:H64)</f>
        <v>20.613107822410146</v>
      </c>
      <c r="P46" s="313">
        <f>SUM('КТЛ&gt;1,5'!I62:I64)</f>
        <v>21.350649350649352</v>
      </c>
      <c r="Q46" s="313">
        <f>SUM('КТЛ&gt;1,5'!J62:J64)</f>
        <v>22.283702213279682</v>
      </c>
      <c r="R46" s="313">
        <f>SUM('КТЛ&gt;1,5'!K62:K64)</f>
        <v>22.742801366520254</v>
      </c>
      <c r="U46" s="312"/>
      <c r="V46" s="313">
        <f>SUM('УС&gt;0,5'!H62:H64)</f>
        <v>20.462543991955755</v>
      </c>
      <c r="W46" s="313">
        <f>SUM('УС&gt;0,5'!I62:I64)</f>
        <v>21.318790282597917</v>
      </c>
      <c r="X46" s="313">
        <f>SUM('УС&gt;0,5'!J62:J64)</f>
        <v>22.131147540983605</v>
      </c>
      <c r="Y46" s="313">
        <f>SUM('УС&gt;0,5'!K62:K64)</f>
        <v>22.669789227166277</v>
      </c>
      <c r="AB46" s="312"/>
      <c r="AC46" s="313">
        <f>SUM(РСК20!H62:H64)</f>
        <v>20.308483290488432</v>
      </c>
      <c r="AD46" s="313">
        <f>SUM(РСК20!I62:I64)</f>
        <v>21.27016129032258</v>
      </c>
      <c r="AE46" s="313">
        <f>SUM(РСК20!J62:J64)</f>
        <v>22.08047105004907</v>
      </c>
      <c r="AF46" s="313">
        <f>SUM(РСК20!K62:K64)</f>
        <v>22.534540257265363</v>
      </c>
      <c r="AI46" s="312"/>
      <c r="AJ46" s="313">
        <f>SUM(РСК5!H62:H64)</f>
        <v>20.308483290488432</v>
      </c>
      <c r="AK46" s="313">
        <f>SUM(РСК5!I62:I64)</f>
        <v>21.27016129032258</v>
      </c>
      <c r="AL46" s="313">
        <f>SUM(РСК5!J62:J64)</f>
        <v>22.080471050049066</v>
      </c>
      <c r="AM46" s="313">
        <f>SUM(РСК5!K62:K64)</f>
        <v>22.534540257265366</v>
      </c>
      <c r="AP46" s="312"/>
      <c r="AQ46" s="313">
        <f>SUM(РП30!H62:H64)</f>
        <v>20.427305888483588</v>
      </c>
      <c r="AR46" s="313">
        <f>SUM(РП30!I62:I64)</f>
        <v>21.462388216728037</v>
      </c>
      <c r="AS46" s="313">
        <f>SUM(РП30!J62:J64)</f>
        <v>22.211105552776392</v>
      </c>
      <c r="AT46" s="313">
        <f>SUM(РП30!K62:K64)</f>
        <v>22.843137254901958</v>
      </c>
      <c r="AW46" s="312"/>
      <c r="AX46" s="313">
        <f>SUM(РП5!H62:H64)</f>
        <v>20.427305888483588</v>
      </c>
      <c r="AY46" s="313">
        <f>SUM(РП5!I62:I64)</f>
        <v>21.462388216728037</v>
      </c>
      <c r="AZ46" s="313">
        <f>SUM(РП5!J62:J64)</f>
        <v>22.211105552776388</v>
      </c>
      <c r="BA46" s="313">
        <f>SUM(РП5!K62:K64)</f>
        <v>22.843137254901965</v>
      </c>
    </row>
    <row r="47" spans="1:53" x14ac:dyDescent="0.25">
      <c r="A47" s="219" t="s">
        <v>112</v>
      </c>
      <c r="B47" s="220"/>
      <c r="C47" s="220"/>
      <c r="D47" s="220"/>
      <c r="E47" s="220"/>
      <c r="F47" s="220"/>
      <c r="G47" s="232"/>
      <c r="H47" s="315">
        <f>SUM(H48:H50)</f>
        <v>100</v>
      </c>
      <c r="I47" s="315">
        <f>SUM(I48:I50)</f>
        <v>100</v>
      </c>
      <c r="J47" s="315">
        <f>SUM(J48:J50)</f>
        <v>100</v>
      </c>
      <c r="K47" s="315">
        <f>SUM(K48:K50)</f>
        <v>100</v>
      </c>
      <c r="N47" s="232"/>
      <c r="O47" s="315">
        <f>SUM(O48:O50)</f>
        <v>100</v>
      </c>
      <c r="P47" s="315">
        <f>SUM(P48:P50)</f>
        <v>100</v>
      </c>
      <c r="Q47" s="315">
        <f>SUM(Q48:Q50)</f>
        <v>100</v>
      </c>
      <c r="R47" s="315">
        <f>SUM(R48:R50)</f>
        <v>100</v>
      </c>
      <c r="U47" s="232"/>
      <c r="V47" s="315">
        <f>SUM(V48:V50)</f>
        <v>100</v>
      </c>
      <c r="W47" s="315">
        <f>SUM(W48:W50)</f>
        <v>100</v>
      </c>
      <c r="X47" s="315">
        <f>SUM(X48:X50)</f>
        <v>100</v>
      </c>
      <c r="Y47" s="315">
        <f>SUM(Y48:Y50)</f>
        <v>100</v>
      </c>
      <c r="AB47" s="232"/>
      <c r="AC47" s="315">
        <f>SUM(AC48:AC50)</f>
        <v>100</v>
      </c>
      <c r="AD47" s="315">
        <f>SUM(AD48:AD50)</f>
        <v>100</v>
      </c>
      <c r="AE47" s="315">
        <f>SUM(AE48:AE50)</f>
        <v>100</v>
      </c>
      <c r="AF47" s="315">
        <f>SUM(AF48:AF50)</f>
        <v>100</v>
      </c>
      <c r="AI47" s="232"/>
      <c r="AJ47" s="315">
        <f>SUM(AJ48:AJ50)</f>
        <v>99.999999999999986</v>
      </c>
      <c r="AK47" s="315">
        <f>SUM(AK48:AK50)</f>
        <v>100</v>
      </c>
      <c r="AL47" s="315">
        <f>SUM(AL48:AL50)</f>
        <v>100</v>
      </c>
      <c r="AM47" s="315">
        <f>SUM(AM48:AM50)</f>
        <v>100</v>
      </c>
      <c r="AP47" s="232"/>
      <c r="AQ47" s="315">
        <f>SUM(AQ48:AQ50)</f>
        <v>100</v>
      </c>
      <c r="AR47" s="315">
        <f>SUM(AR48:AR50)</f>
        <v>100</v>
      </c>
      <c r="AS47" s="315">
        <f>SUM(AS48:AS50)</f>
        <v>100</v>
      </c>
      <c r="AT47" s="315">
        <f>SUM(AT48:AT50)</f>
        <v>100.00000000000001</v>
      </c>
      <c r="AW47" s="232"/>
      <c r="AX47" s="315">
        <f>SUM(AX48:AX50)</f>
        <v>100.00000000000001</v>
      </c>
      <c r="AY47" s="315">
        <f>SUM(AY48:AY50)</f>
        <v>100</v>
      </c>
      <c r="AZ47" s="315">
        <f>SUM(AZ48:AZ50)</f>
        <v>100</v>
      </c>
      <c r="BA47" s="315">
        <f>SUM(BA48:BA50)</f>
        <v>100</v>
      </c>
    </row>
    <row r="48" spans="1:53" x14ac:dyDescent="0.25">
      <c r="A48" s="648" t="s">
        <v>274</v>
      </c>
      <c r="B48" s="648"/>
      <c r="C48" s="648"/>
      <c r="D48" s="648"/>
      <c r="E48" s="648"/>
      <c r="F48" s="648"/>
      <c r="G48" s="235">
        <v>1</v>
      </c>
      <c r="H48" s="236">
        <f>'КТЛ &lt;1'!H66/РАСЧ!H$51*100</f>
        <v>56.81818181818182</v>
      </c>
      <c r="I48" s="236">
        <f>'КТЛ &lt;1'!I66/РАСЧ!I$51*100</f>
        <v>53.191489361702125</v>
      </c>
      <c r="J48" s="236">
        <f>'КТЛ &lt;1'!J66/РАСЧ!J$51*100</f>
        <v>56.521739130434781</v>
      </c>
      <c r="K48" s="236">
        <f>'КТЛ &lt;1'!K66/РАСЧ!K$51*100</f>
        <v>57.999999999999993</v>
      </c>
      <c r="M48" t="s">
        <v>290</v>
      </c>
      <c r="N48" s="235">
        <v>1</v>
      </c>
      <c r="O48" s="236">
        <f>'КТЛ&gt;1,5'!H66/РАСЧ!O$51*100</f>
        <v>52.27272727272728</v>
      </c>
      <c r="P48" s="236">
        <f>'КТЛ&gt;1,5'!I66/РАСЧ!P$51*100</f>
        <v>42.553191489361694</v>
      </c>
      <c r="Q48" s="236">
        <f>'КТЛ&gt;1,5'!J66/РАСЧ!Q$51*100</f>
        <v>45.652173913043477</v>
      </c>
      <c r="R48" s="236">
        <f>'КТЛ&gt;1,5'!K66/РАСЧ!R$51*100</f>
        <v>46</v>
      </c>
      <c r="T48" t="s">
        <v>294</v>
      </c>
      <c r="U48" s="235">
        <v>1</v>
      </c>
      <c r="V48" s="236">
        <f>'УС&gt;0,5'!H66/РАСЧ!V$51*100</f>
        <v>41.304347826086953</v>
      </c>
      <c r="W48" s="236">
        <f>'УС&gt;0,5'!I66/РАСЧ!W$51*100</f>
        <v>39.583333333333329</v>
      </c>
      <c r="X48" s="236">
        <f>'УС&gt;0,5'!J66/РАСЧ!X$51*100</f>
        <v>39.583333333333336</v>
      </c>
      <c r="Y48" s="236">
        <f>'УС&gt;0,5'!K66/РАСЧ!Y$51*100</f>
        <v>39.622641509433961</v>
      </c>
      <c r="AA48" t="s">
        <v>312</v>
      </c>
      <c r="AB48" s="235">
        <v>1</v>
      </c>
      <c r="AC48" s="236">
        <f>РСК20!H66/РАСЧ!AC$51*100</f>
        <v>32.608695652173914</v>
      </c>
      <c r="AD48" s="236">
        <f>РСК20!I66/РАСЧ!AD$51*100</f>
        <v>31.25</v>
      </c>
      <c r="AE48" s="236">
        <f>РСК20!J66/РАСЧ!AE$51*100</f>
        <v>37.5</v>
      </c>
      <c r="AF48" s="236">
        <f>РСК20!K66/РАСЧ!AF$51*100</f>
        <v>36.538461538461533</v>
      </c>
      <c r="AH48" t="s">
        <v>315</v>
      </c>
      <c r="AI48" s="235">
        <v>1</v>
      </c>
      <c r="AJ48" s="236">
        <f>РСК5!H66/РАСЧ!AJ$51*100</f>
        <v>58.695652173913039</v>
      </c>
      <c r="AK48" s="236">
        <f>РСК5!I66/РАСЧ!AK$51*100</f>
        <v>58.333333333333336</v>
      </c>
      <c r="AL48" s="236">
        <f>РСК5!J66/РАСЧ!AL$51*100</f>
        <v>62.5</v>
      </c>
      <c r="AM48" s="236">
        <f>РСК5!K66/РАСЧ!AM$51*100</f>
        <v>65.384615384615387</v>
      </c>
      <c r="AO48" t="s">
        <v>324</v>
      </c>
      <c r="AP48" s="235">
        <v>1</v>
      </c>
      <c r="AQ48" s="236">
        <f>РП30!H66/РАСЧ!AQ$51*100</f>
        <v>68.888888888888886</v>
      </c>
      <c r="AR48" s="236">
        <f>РП30!I66/РАСЧ!AR$51*100</f>
        <v>60.869565217391298</v>
      </c>
      <c r="AS48" s="236">
        <f>РП30!J66/РАСЧ!AS$51*100</f>
        <v>60.416666666666664</v>
      </c>
      <c r="AT48" s="236">
        <f>РП30!K66/РАСЧ!AT$51*100</f>
        <v>58.49056603773586</v>
      </c>
      <c r="AV48" t="s">
        <v>315</v>
      </c>
      <c r="AW48" s="235">
        <v>1</v>
      </c>
      <c r="AX48" s="236">
        <f>РП5!H66/РАСЧ!AX$51*100</f>
        <v>88.8888888888889</v>
      </c>
      <c r="AY48" s="236">
        <f>РП5!I66/РАСЧ!AY$51*100</f>
        <v>84.782608695652172</v>
      </c>
      <c r="AZ48" s="236">
        <f>РП5!J66/РАСЧ!AZ$51*100</f>
        <v>83.333333333333343</v>
      </c>
      <c r="BA48" s="236">
        <f>РП5!K66/РАСЧ!BA$51*100</f>
        <v>83.018867924528308</v>
      </c>
    </row>
    <row r="49" spans="1:53" x14ac:dyDescent="0.25">
      <c r="A49" s="648" t="s">
        <v>275</v>
      </c>
      <c r="B49" s="648"/>
      <c r="C49" s="648"/>
      <c r="D49" s="648"/>
      <c r="E49" s="648"/>
      <c r="F49" s="648"/>
      <c r="G49" s="235">
        <v>2</v>
      </c>
      <c r="H49" s="236">
        <f>'КТЛ &lt;1'!H67/РАСЧ!H$51*100</f>
        <v>43.18181818181818</v>
      </c>
      <c r="I49" s="236">
        <f>'КТЛ &lt;1'!I67/РАСЧ!I$51*100</f>
        <v>46.808510638297875</v>
      </c>
      <c r="J49" s="236">
        <f>'КТЛ &lt;1'!J67/РАСЧ!J$51*100</f>
        <v>43.478260869565219</v>
      </c>
      <c r="K49" s="236">
        <f>'КТЛ &lt;1'!K67/РАСЧ!K$51*100</f>
        <v>42</v>
      </c>
      <c r="M49" t="s">
        <v>291</v>
      </c>
      <c r="N49" s="235">
        <v>2</v>
      </c>
      <c r="O49" s="236">
        <f>'КТЛ&gt;1,5'!H67/РАСЧ!O$51*100</f>
        <v>47.727272727272727</v>
      </c>
      <c r="P49" s="236">
        <f>'КТЛ&gt;1,5'!I67/РАСЧ!P$51*100</f>
        <v>57.446808510638306</v>
      </c>
      <c r="Q49" s="236">
        <f>'КТЛ&gt;1,5'!J67/РАСЧ!Q$51*100</f>
        <v>54.347826086956516</v>
      </c>
      <c r="R49" s="236">
        <f>'КТЛ&gt;1,5'!K67/РАСЧ!R$51*100</f>
        <v>54</v>
      </c>
      <c r="T49" t="s">
        <v>293</v>
      </c>
      <c r="U49" s="235">
        <v>2</v>
      </c>
      <c r="V49" s="236">
        <f>'УС&gt;0,5'!H67/РАСЧ!V$51*100</f>
        <v>58.695652173913039</v>
      </c>
      <c r="W49" s="236">
        <f>'УС&gt;0,5'!I67/РАСЧ!W$51*100</f>
        <v>60.416666666666664</v>
      </c>
      <c r="X49" s="236">
        <f>'УС&gt;0,5'!J67/РАСЧ!X$51*100</f>
        <v>60.416666666666671</v>
      </c>
      <c r="Y49" s="236">
        <f>'УС&gt;0,5'!K67/РАСЧ!Y$51*100</f>
        <v>60.377358490566039</v>
      </c>
      <c r="AA49" t="s">
        <v>313</v>
      </c>
      <c r="AB49" s="235">
        <v>2</v>
      </c>
      <c r="AC49" s="236">
        <f>РСК20!H67/РАСЧ!AC$51*100</f>
        <v>67.391304347826093</v>
      </c>
      <c r="AD49" s="236">
        <f>РСК20!I67/РАСЧ!AD$51*100</f>
        <v>68.75</v>
      </c>
      <c r="AE49" s="236">
        <f>РСК20!J67/РАСЧ!AE$51*100</f>
        <v>62.5</v>
      </c>
      <c r="AF49" s="236">
        <f>РСК20!K67/РАСЧ!AF$51*100</f>
        <v>63.46153846153846</v>
      </c>
      <c r="AH49" t="s">
        <v>316</v>
      </c>
      <c r="AI49" s="235">
        <v>2</v>
      </c>
      <c r="AJ49" s="236">
        <f>РСК5!H67/РАСЧ!AJ$51*100</f>
        <v>39.130434782608688</v>
      </c>
      <c r="AK49" s="236">
        <f>РСК5!I67/РАСЧ!AK$51*100</f>
        <v>41.666666666666664</v>
      </c>
      <c r="AL49" s="236">
        <f>РСК5!J67/РАСЧ!AL$51*100</f>
        <v>37.5</v>
      </c>
      <c r="AM49" s="236">
        <f>РСК5!K67/РАСЧ!AM$51*100</f>
        <v>34.615384615384613</v>
      </c>
      <c r="AO49" t="s">
        <v>325</v>
      </c>
      <c r="AP49" s="235">
        <v>2</v>
      </c>
      <c r="AQ49" s="236">
        <f>РП30!H67/РАСЧ!AQ$51*100</f>
        <v>31.111111111111111</v>
      </c>
      <c r="AR49" s="236">
        <f>РП30!I67/РАСЧ!AR$51*100</f>
        <v>39.130434782608695</v>
      </c>
      <c r="AS49" s="236">
        <f>РП30!J67/РАСЧ!AS$51*100</f>
        <v>39.583333333333329</v>
      </c>
      <c r="AT49" s="236">
        <f>РП30!K67/РАСЧ!AT$51*100</f>
        <v>41.509433962264154</v>
      </c>
      <c r="AV49" t="s">
        <v>316</v>
      </c>
      <c r="AW49" s="235">
        <v>2</v>
      </c>
      <c r="AX49" s="236">
        <f>РП5!H67/РАСЧ!AX$51*100</f>
        <v>11.111111111111112</v>
      </c>
      <c r="AY49" s="236">
        <f>РП5!I67/РАСЧ!AY$51*100</f>
        <v>15.217391304347824</v>
      </c>
      <c r="AZ49" s="236">
        <f>РП5!J67/РАСЧ!AZ$51*100</f>
        <v>16.666666666666664</v>
      </c>
      <c r="BA49" s="236">
        <f>РП5!K67/РАСЧ!BA$51*100</f>
        <v>16.981132075471699</v>
      </c>
    </row>
    <row r="50" spans="1:53" x14ac:dyDescent="0.25">
      <c r="A50" s="648" t="s">
        <v>276</v>
      </c>
      <c r="B50" s="648"/>
      <c r="C50" s="648"/>
      <c r="D50" s="648"/>
      <c r="E50" s="648"/>
      <c r="F50" s="648"/>
      <c r="G50" s="235">
        <v>3</v>
      </c>
      <c r="H50" s="236">
        <f>'КТЛ &lt;1'!H68/РАСЧ!H$51*100</f>
        <v>0</v>
      </c>
      <c r="I50" s="236">
        <f>'КТЛ &lt;1'!I68/РАСЧ!I$51*100</f>
        <v>0</v>
      </c>
      <c r="J50" s="236">
        <f>'КТЛ &lt;1'!J68/РАСЧ!J$51*100</f>
        <v>0</v>
      </c>
      <c r="K50" s="236">
        <f>'КТЛ &lt;1'!K68/РАСЧ!K$51*100</f>
        <v>0</v>
      </c>
      <c r="M50" t="s">
        <v>292</v>
      </c>
      <c r="N50" s="235">
        <v>3</v>
      </c>
      <c r="O50" s="236">
        <f>'КТЛ&gt;1,5'!H68/РАСЧ!O$51*100</f>
        <v>0</v>
      </c>
      <c r="P50" s="236">
        <f>'КТЛ&gt;1,5'!I68/РАСЧ!P$51*100</f>
        <v>0</v>
      </c>
      <c r="Q50" s="236">
        <f>'КТЛ&gt;1,5'!J68/РАСЧ!Q$51*100</f>
        <v>0</v>
      </c>
      <c r="R50" s="236">
        <f>'КТЛ&gt;1,5'!K68/РАСЧ!R$51*100</f>
        <v>0</v>
      </c>
      <c r="T50" t="s">
        <v>295</v>
      </c>
      <c r="U50" s="235">
        <v>3</v>
      </c>
      <c r="V50" s="236">
        <f>'УС&gt;0,5'!H68/РАСЧ!V$51*100</f>
        <v>0</v>
      </c>
      <c r="W50" s="236">
        <f>'УС&gt;0,5'!I68/РАСЧ!W$51*100</f>
        <v>0</v>
      </c>
      <c r="X50" s="236">
        <f>'УС&gt;0,5'!J68/РАСЧ!X$51*100</f>
        <v>0</v>
      </c>
      <c r="Y50" s="236">
        <f>'УС&gt;0,5'!K68/РАСЧ!Y$51*100</f>
        <v>0</v>
      </c>
      <c r="AA50" t="s">
        <v>314</v>
      </c>
      <c r="AB50" s="235">
        <v>3</v>
      </c>
      <c r="AC50" s="236">
        <f>РСК20!H68/РАСЧ!AC$51*100</f>
        <v>0</v>
      </c>
      <c r="AD50" s="236">
        <f>РСК20!I68/РАСЧ!AD$51*100</f>
        <v>0</v>
      </c>
      <c r="AE50" s="236">
        <f>РСК20!J68/РАСЧ!AE$51*100</f>
        <v>0</v>
      </c>
      <c r="AF50" s="236">
        <f>РСК20!K68/РАСЧ!AF$51*100</f>
        <v>0</v>
      </c>
      <c r="AH50" t="s">
        <v>317</v>
      </c>
      <c r="AI50" s="235">
        <v>3</v>
      </c>
      <c r="AJ50" s="236">
        <f>РСК5!H68/РАСЧ!AJ$51*100</f>
        <v>2.1739130434782608</v>
      </c>
      <c r="AK50" s="236">
        <f>РСК5!I68/РАСЧ!AK$51*100</f>
        <v>0</v>
      </c>
      <c r="AL50" s="236">
        <f>РСК5!J68/РАСЧ!AL$51*100</f>
        <v>0</v>
      </c>
      <c r="AM50" s="236">
        <f>РСК5!K68/РАСЧ!AM$51*100</f>
        <v>0</v>
      </c>
      <c r="AO50" t="s">
        <v>326</v>
      </c>
      <c r="AP50" s="235">
        <v>3</v>
      </c>
      <c r="AQ50" s="236">
        <f>РП30!H68/РАСЧ!AQ$51*100</f>
        <v>0</v>
      </c>
      <c r="AR50" s="236">
        <f>РП30!I68/РАСЧ!AR$51*100</f>
        <v>0</v>
      </c>
      <c r="AS50" s="236">
        <f>РП30!J68/РАСЧ!AS$51*100</f>
        <v>0</v>
      </c>
      <c r="AT50" s="236">
        <f>РП30!K68/РАСЧ!AT$51*100</f>
        <v>0</v>
      </c>
      <c r="AV50" t="s">
        <v>317</v>
      </c>
      <c r="AW50" s="235">
        <v>3</v>
      </c>
      <c r="AX50" s="236">
        <f>РП5!H68/РАСЧ!AX$51*100</f>
        <v>0</v>
      </c>
      <c r="AY50" s="236">
        <f>РП5!I68/РАСЧ!AY$51*100</f>
        <v>0</v>
      </c>
      <c r="AZ50" s="236">
        <f>РП5!J68/РАСЧ!AZ$51*100</f>
        <v>0</v>
      </c>
      <c r="BA50" s="236">
        <f>РП5!K68/РАСЧ!BA$51*100</f>
        <v>0</v>
      </c>
    </row>
    <row r="51" spans="1:53" x14ac:dyDescent="0.25">
      <c r="A51" s="310" t="s">
        <v>289</v>
      </c>
      <c r="B51" s="311"/>
      <c r="C51" s="311"/>
      <c r="D51" s="311"/>
      <c r="E51" s="311"/>
      <c r="F51" s="311"/>
      <c r="G51" s="312"/>
      <c r="H51" s="313">
        <f>SUM('КТЛ &lt;1'!H66:H68)</f>
        <v>2.3255813953488373</v>
      </c>
      <c r="I51" s="313">
        <f>SUM('КТЛ &lt;1'!I66:I68)</f>
        <v>2.4415584415584415</v>
      </c>
      <c r="J51" s="313">
        <f>SUM('КТЛ &lt;1'!J66:J68)</f>
        <v>2.3138832997987926</v>
      </c>
      <c r="K51" s="313">
        <f>SUM('КТЛ &lt;1'!K66:K68)</f>
        <v>2.4402147388970228</v>
      </c>
      <c r="N51" s="312"/>
      <c r="O51" s="313">
        <f>SUM('КТЛ&gt;1,5'!H66:H68)</f>
        <v>2.3255813953488369</v>
      </c>
      <c r="P51" s="313">
        <f>SUM('КТЛ&gt;1,5'!I66:I68)</f>
        <v>2.4415584415584415</v>
      </c>
      <c r="Q51" s="313">
        <f>SUM('КТЛ&gt;1,5'!J66:J68)</f>
        <v>2.3138832997987926</v>
      </c>
      <c r="R51" s="313">
        <f>SUM('КТЛ&gt;1,5'!K66:K68)</f>
        <v>2.4402147388970228</v>
      </c>
      <c r="U51" s="312"/>
      <c r="V51" s="313">
        <f>SUM('УС&gt;0,5'!H66:H68)</f>
        <v>2.3127199597787835</v>
      </c>
      <c r="W51" s="313">
        <f>SUM('УС&gt;0,5'!I66:I68)</f>
        <v>2.3797719385225582</v>
      </c>
      <c r="X51" s="313">
        <f>SUM('УС&gt;0,5'!J66:J68)</f>
        <v>2.314368370298939</v>
      </c>
      <c r="Y51" s="313">
        <f>SUM('УС&gt;0,5'!K66:K68)</f>
        <v>2.4824355971896956</v>
      </c>
      <c r="AB51" s="312"/>
      <c r="AC51" s="313">
        <f>SUM(РСК20!H66:H68)</f>
        <v>2.3650385604113109</v>
      </c>
      <c r="AD51" s="313">
        <f>SUM(РСК20!I66:I68)</f>
        <v>2.4193548387096775</v>
      </c>
      <c r="AE51" s="313">
        <f>SUM(РСК20!J66:J68)</f>
        <v>2.3552502453385671</v>
      </c>
      <c r="AF51" s="313">
        <f>SUM(РСК20!K66:K68)</f>
        <v>2.4773701762744165</v>
      </c>
      <c r="AI51" s="312"/>
      <c r="AJ51" s="313">
        <f>SUM(РСК5!H66:H68)</f>
        <v>2.3650385604113113</v>
      </c>
      <c r="AK51" s="313">
        <f>SUM(РСК5!I66:I68)</f>
        <v>2.4193548387096775</v>
      </c>
      <c r="AL51" s="313">
        <f>SUM(РСК5!J66:J68)</f>
        <v>2.3552502453385671</v>
      </c>
      <c r="AM51" s="313">
        <f>SUM(РСК5!K66:K68)</f>
        <v>2.4773701762744165</v>
      </c>
      <c r="AP51" s="312"/>
      <c r="AQ51" s="313">
        <f>SUM(РП30!H66:H68)</f>
        <v>2.3449713392391871</v>
      </c>
      <c r="AR51" s="313">
        <f>SUM(РП30!I66:I68)</f>
        <v>2.4197790636507102</v>
      </c>
      <c r="AS51" s="313">
        <f>SUM(РП30!J66:J68)</f>
        <v>2.4012006003001503</v>
      </c>
      <c r="AT51" s="313">
        <f>SUM(РП30!K66:K68)</f>
        <v>2.5980392156862742</v>
      </c>
      <c r="AW51" s="312"/>
      <c r="AX51" s="313">
        <f>SUM(РП5!H66:H68)</f>
        <v>2.3449713392391871</v>
      </c>
      <c r="AY51" s="313">
        <f>SUM(РП5!I66:I68)</f>
        <v>2.4197790636507102</v>
      </c>
      <c r="AZ51" s="313">
        <f>SUM(РП5!J66:J68)</f>
        <v>2.4012006003001503</v>
      </c>
      <c r="BA51" s="313">
        <f>SUM(РП5!K66:K68)</f>
        <v>2.5980392156862742</v>
      </c>
    </row>
    <row r="52" spans="1:53" x14ac:dyDescent="0.25">
      <c r="A52" s="219" t="s">
        <v>113</v>
      </c>
      <c r="B52" s="220"/>
      <c r="C52" s="220"/>
      <c r="D52" s="220"/>
      <c r="E52" s="220"/>
      <c r="F52" s="220"/>
      <c r="G52" s="232"/>
      <c r="H52" s="315">
        <f>SUM(H53:H55)</f>
        <v>100</v>
      </c>
      <c r="I52" s="315">
        <f>SUM(I53:I55)</f>
        <v>100.00000000000001</v>
      </c>
      <c r="J52" s="315">
        <f>SUM(J53:J55)</f>
        <v>100</v>
      </c>
      <c r="K52" s="315">
        <f>SUM(K53:K55)</f>
        <v>100.00000000000001</v>
      </c>
      <c r="N52" s="232"/>
      <c r="O52" s="315">
        <f>SUM(O53:O55)</f>
        <v>100</v>
      </c>
      <c r="P52" s="315">
        <f>SUM(P53:P55)</f>
        <v>100</v>
      </c>
      <c r="Q52" s="315">
        <f>SUM(Q53:Q55)</f>
        <v>100</v>
      </c>
      <c r="R52" s="315">
        <f>SUM(R53:R55)</f>
        <v>100</v>
      </c>
      <c r="U52" s="232"/>
      <c r="V52" s="315">
        <f>SUM(V53:V55)</f>
        <v>99.999999999999972</v>
      </c>
      <c r="W52" s="315">
        <f>SUM(W53:W55)</f>
        <v>100</v>
      </c>
      <c r="X52" s="315">
        <f>SUM(X53:X55)</f>
        <v>100</v>
      </c>
      <c r="Y52" s="315">
        <f>SUM(Y53:Y55)</f>
        <v>100</v>
      </c>
      <c r="AB52" s="232"/>
      <c r="AC52" s="315">
        <f>SUM(AC53:AC55)</f>
        <v>100</v>
      </c>
      <c r="AD52" s="315">
        <f>SUM(AD53:AD55)</f>
        <v>100</v>
      </c>
      <c r="AE52" s="315">
        <f>SUM(AE53:AE55)</f>
        <v>100</v>
      </c>
      <c r="AF52" s="315">
        <f>SUM(AF53:AF55)</f>
        <v>100</v>
      </c>
      <c r="AI52" s="232"/>
      <c r="AJ52" s="315">
        <f>SUM(AJ53:AJ55)</f>
        <v>100</v>
      </c>
      <c r="AK52" s="315">
        <f>SUM(AK53:AK55)</f>
        <v>100</v>
      </c>
      <c r="AL52" s="315">
        <f>SUM(AL53:AL55)</f>
        <v>100.00000000000003</v>
      </c>
      <c r="AM52" s="315">
        <f>SUM(AM53:AM55)</f>
        <v>100</v>
      </c>
      <c r="AP52" s="232"/>
      <c r="AQ52" s="315">
        <f>SUM(AQ53:AQ55)</f>
        <v>100</v>
      </c>
      <c r="AR52" s="315">
        <f>SUM(AR53:AR55)</f>
        <v>100</v>
      </c>
      <c r="AS52" s="315">
        <f>SUM(AS53:AS55)</f>
        <v>100</v>
      </c>
      <c r="AT52" s="315">
        <f>SUM(AT53:AT55)</f>
        <v>100</v>
      </c>
      <c r="AW52" s="232"/>
      <c r="AX52" s="315">
        <f>SUM(AX53:AX55)</f>
        <v>100</v>
      </c>
      <c r="AY52" s="315">
        <f>SUM(AY53:AY55)</f>
        <v>100</v>
      </c>
      <c r="AZ52" s="315">
        <f>SUM(AZ53:AZ55)</f>
        <v>100</v>
      </c>
      <c r="BA52" s="315">
        <f>SUM(BA53:BA55)</f>
        <v>100</v>
      </c>
    </row>
    <row r="53" spans="1:53" x14ac:dyDescent="0.25">
      <c r="A53" s="648" t="s">
        <v>274</v>
      </c>
      <c r="B53" s="648"/>
      <c r="C53" s="648"/>
      <c r="D53" s="648"/>
      <c r="E53" s="648"/>
      <c r="F53" s="648"/>
      <c r="G53" s="235">
        <v>1</v>
      </c>
      <c r="H53" s="236">
        <f>'КТЛ &lt;1'!H70/РАСЧ!H$56*100</f>
        <v>51.204819277108435</v>
      </c>
      <c r="I53" s="236">
        <f>'КТЛ &lt;1'!I70/РАСЧ!I$56*100</f>
        <v>53.529411764705891</v>
      </c>
      <c r="J53" s="236">
        <f>'КТЛ &lt;1'!J70/РАСЧ!J$56*100</f>
        <v>55.367231638418076</v>
      </c>
      <c r="K53" s="236">
        <f>'КТЛ &lt;1'!K70/РАСЧ!K$56*100</f>
        <v>54.395604395604394</v>
      </c>
      <c r="M53" t="s">
        <v>290</v>
      </c>
      <c r="N53" s="235">
        <v>1</v>
      </c>
      <c r="O53" s="236">
        <f>'КТЛ&gt;1,5'!H70/РАСЧ!O$56*100</f>
        <v>39.75903614457831</v>
      </c>
      <c r="P53" s="236">
        <f>'КТЛ&gt;1,5'!I70/РАСЧ!P$56*100</f>
        <v>43.529411764705884</v>
      </c>
      <c r="Q53" s="236">
        <f>'КТЛ&gt;1,5'!J70/РАСЧ!Q$56*100</f>
        <v>38.418079096045204</v>
      </c>
      <c r="R53" s="236">
        <f>'КТЛ&gt;1,5'!K70/РАСЧ!R$56*100</f>
        <v>37.91208791208792</v>
      </c>
      <c r="T53" t="s">
        <v>294</v>
      </c>
      <c r="U53" s="235">
        <v>1</v>
      </c>
      <c r="V53" s="236">
        <f>'УС&gt;0,5'!H70/РАСЧ!V$56*100</f>
        <v>26.436781609195396</v>
      </c>
      <c r="W53" s="236">
        <f>'УС&gt;0,5'!I70/РАСЧ!W$56*100</f>
        <v>29.281767955801108</v>
      </c>
      <c r="X53" s="236">
        <f>'УС&gt;0,5'!J70/РАСЧ!X$56*100</f>
        <v>32.446808510638299</v>
      </c>
      <c r="Y53" s="236">
        <f>'УС&gt;0,5'!K70/РАСЧ!Y$56*100</f>
        <v>30.526315789473685</v>
      </c>
      <c r="AA53" t="s">
        <v>312</v>
      </c>
      <c r="AB53" s="235">
        <v>1</v>
      </c>
      <c r="AC53" s="236">
        <f>РСК20!H70/РАСЧ!AC$56*100</f>
        <v>38.69047619047619</v>
      </c>
      <c r="AD53" s="236">
        <f>РСК20!I70/РАСЧ!AD$56*100</f>
        <v>36.72316384180791</v>
      </c>
      <c r="AE53" s="236">
        <f>РСК20!J70/РАСЧ!AE$56*100</f>
        <v>40.322580645161288</v>
      </c>
      <c r="AF53" s="236">
        <f>РСК20!K70/РАСЧ!AF$56*100</f>
        <v>38.297872340425535</v>
      </c>
      <c r="AH53" t="s">
        <v>315</v>
      </c>
      <c r="AI53" s="235">
        <v>1</v>
      </c>
      <c r="AJ53" s="236">
        <f>РСК5!H70/РАСЧ!AJ$56*100</f>
        <v>59.523809523809526</v>
      </c>
      <c r="AK53" s="236">
        <f>РСК5!I70/РАСЧ!AK$56*100</f>
        <v>59.887005649717509</v>
      </c>
      <c r="AL53" s="236">
        <f>РСК5!J70/РАСЧ!AL$56*100</f>
        <v>61.827956989247326</v>
      </c>
      <c r="AM53" s="236">
        <f>РСК5!K70/РАСЧ!AM$56*100</f>
        <v>60.638297872340431</v>
      </c>
      <c r="AO53" t="s">
        <v>324</v>
      </c>
      <c r="AP53" s="235">
        <v>1</v>
      </c>
      <c r="AQ53" s="236">
        <f>РП30!H70/РАСЧ!AQ$56*100</f>
        <v>35.087719298245617</v>
      </c>
      <c r="AR53" s="236">
        <f>РП30!I70/РАСЧ!AR$56*100</f>
        <v>37.288135593220339</v>
      </c>
      <c r="AS53" s="236">
        <f>РП30!J70/РАСЧ!AS$56*100</f>
        <v>34.054054054054056</v>
      </c>
      <c r="AT53" s="236">
        <f>РП30!K70/РАСЧ!AT$56*100</f>
        <v>33.513513513513516</v>
      </c>
      <c r="AV53" t="s">
        <v>315</v>
      </c>
      <c r="AW53" s="235">
        <v>1</v>
      </c>
      <c r="AX53" s="236">
        <f>РП5!H70/РАСЧ!AX$56*100</f>
        <v>70.760233918128648</v>
      </c>
      <c r="AY53" s="236">
        <f>РП5!I70/РАСЧ!AY$56*100</f>
        <v>77.401129943502823</v>
      </c>
      <c r="AZ53" s="236">
        <f>РП5!J70/РАСЧ!AZ$56*100</f>
        <v>78.378378378378372</v>
      </c>
      <c r="BA53" s="236">
        <f>РП5!K70/РАСЧ!BA$56*100</f>
        <v>71.351351351351354</v>
      </c>
    </row>
    <row r="54" spans="1:53" x14ac:dyDescent="0.25">
      <c r="A54" s="648" t="s">
        <v>275</v>
      </c>
      <c r="B54" s="648"/>
      <c r="C54" s="648"/>
      <c r="D54" s="648"/>
      <c r="E54" s="648"/>
      <c r="F54" s="648"/>
      <c r="G54" s="235">
        <v>2</v>
      </c>
      <c r="H54" s="236">
        <f>'КТЛ &lt;1'!H71/РАСЧ!H$56*100</f>
        <v>46.987951807228917</v>
      </c>
      <c r="I54" s="236">
        <f>'КТЛ &lt;1'!I71/РАСЧ!I$56*100</f>
        <v>45.294117647058826</v>
      </c>
      <c r="J54" s="236">
        <f>'КТЛ &lt;1'!J71/РАСЧ!J$56*100</f>
        <v>43.502824858757066</v>
      </c>
      <c r="K54" s="236">
        <f>'КТЛ &lt;1'!K71/РАСЧ!K$56*100</f>
        <v>45.054945054945058</v>
      </c>
      <c r="M54" t="s">
        <v>291</v>
      </c>
      <c r="N54" s="235">
        <v>2</v>
      </c>
      <c r="O54" s="236">
        <f>'КТЛ&gt;1,5'!H71/РАСЧ!O$56*100</f>
        <v>60.24096385542169</v>
      </c>
      <c r="P54" s="236">
        <f>'КТЛ&gt;1,5'!I71/РАСЧ!P$56*100</f>
        <v>56.470588235294116</v>
      </c>
      <c r="Q54" s="236">
        <f>'КТЛ&gt;1,5'!J71/РАСЧ!Q$56*100</f>
        <v>61.581920903954803</v>
      </c>
      <c r="R54" s="236">
        <f>'КТЛ&gt;1,5'!K71/РАСЧ!R$56*100</f>
        <v>62.087912087912088</v>
      </c>
      <c r="T54" t="s">
        <v>293</v>
      </c>
      <c r="U54" s="235">
        <v>2</v>
      </c>
      <c r="V54" s="236">
        <f>'УС&gt;0,5'!H71/РАСЧ!V$56*100</f>
        <v>72.988505747126425</v>
      </c>
      <c r="W54" s="236">
        <f>'УС&gt;0,5'!I71/РАСЧ!W$56*100</f>
        <v>70.718232044198885</v>
      </c>
      <c r="X54" s="236">
        <f>'УС&gt;0,5'!J71/РАСЧ!X$56*100</f>
        <v>67.553191489361694</v>
      </c>
      <c r="Y54" s="236">
        <f>'УС&gt;0,5'!K71/РАСЧ!Y$56*100</f>
        <v>69.473684210526315</v>
      </c>
      <c r="AA54" t="s">
        <v>313</v>
      </c>
      <c r="AB54" s="235">
        <v>2</v>
      </c>
      <c r="AC54" s="236">
        <f>РСК20!H71/РАСЧ!AC$56*100</f>
        <v>61.30952380952381</v>
      </c>
      <c r="AD54" s="236">
        <f>РСК20!I71/РАСЧ!AD$56*100</f>
        <v>63.276836158192097</v>
      </c>
      <c r="AE54" s="236">
        <f>РСК20!J71/РАСЧ!AE$56*100</f>
        <v>59.677419354838712</v>
      </c>
      <c r="AF54" s="236">
        <f>РСК20!K71/РАСЧ!AF$56*100</f>
        <v>61.702127659574465</v>
      </c>
      <c r="AH54" t="s">
        <v>316</v>
      </c>
      <c r="AI54" s="235">
        <v>2</v>
      </c>
      <c r="AJ54" s="236">
        <f>РСК5!H71/РАСЧ!AJ$56*100</f>
        <v>40.476190476190474</v>
      </c>
      <c r="AK54" s="236">
        <f>РСК5!I71/РАСЧ!AK$56*100</f>
        <v>39.548022598870055</v>
      </c>
      <c r="AL54" s="236">
        <f>РСК5!J71/РАСЧ!AL$56*100</f>
        <v>38.172043010752695</v>
      </c>
      <c r="AM54" s="236">
        <f>РСК5!K71/РАСЧ!AM$56*100</f>
        <v>39.361702127659576</v>
      </c>
      <c r="AO54" t="s">
        <v>325</v>
      </c>
      <c r="AP54" s="235">
        <v>2</v>
      </c>
      <c r="AQ54" s="236">
        <f>РП30!H71/РАСЧ!AQ$56*100</f>
        <v>63.742690058479532</v>
      </c>
      <c r="AR54" s="236">
        <f>РП30!I71/РАСЧ!AR$56*100</f>
        <v>62.711864406779661</v>
      </c>
      <c r="AS54" s="236">
        <f>РП30!J71/РАСЧ!AS$56*100</f>
        <v>65.945945945945951</v>
      </c>
      <c r="AT54" s="236">
        <f>РП30!K71/РАСЧ!AT$56*100</f>
        <v>66.486486486486484</v>
      </c>
      <c r="AV54" t="s">
        <v>316</v>
      </c>
      <c r="AW54" s="235">
        <v>2</v>
      </c>
      <c r="AX54" s="236">
        <f>РП5!H71/РАСЧ!AX$56*100</f>
        <v>29.239766081871345</v>
      </c>
      <c r="AY54" s="236">
        <f>РП5!I71/РАСЧ!AY$56*100</f>
        <v>22.033898305084744</v>
      </c>
      <c r="AZ54" s="236">
        <f>РП5!J71/РАСЧ!AZ$56*100</f>
        <v>21.621621621621621</v>
      </c>
      <c r="BA54" s="236">
        <f>РП5!K71/РАСЧ!BA$56*100</f>
        <v>28.648648648648649</v>
      </c>
    </row>
    <row r="55" spans="1:53" x14ac:dyDescent="0.25">
      <c r="A55" s="648" t="s">
        <v>276</v>
      </c>
      <c r="B55" s="648"/>
      <c r="C55" s="648"/>
      <c r="D55" s="648"/>
      <c r="E55" s="648"/>
      <c r="F55" s="648"/>
      <c r="G55" s="235">
        <v>3</v>
      </c>
      <c r="H55" s="236">
        <f>'КТЛ &lt;1'!H72/РАСЧ!H$56*100</f>
        <v>1.8072289156626504</v>
      </c>
      <c r="I55" s="236">
        <f>'КТЛ &lt;1'!I72/РАСЧ!I$56*100</f>
        <v>1.1764705882352944</v>
      </c>
      <c r="J55" s="236">
        <f>'КТЛ &lt;1'!J72/РАСЧ!J$56*100</f>
        <v>1.1299435028248588</v>
      </c>
      <c r="K55" s="236">
        <f>'КТЛ &lt;1'!K72/РАСЧ!K$56*100</f>
        <v>0.5494505494505495</v>
      </c>
      <c r="M55" t="s">
        <v>292</v>
      </c>
      <c r="N55" s="235">
        <v>3</v>
      </c>
      <c r="O55" s="236">
        <f>'КТЛ&gt;1,5'!H72/РАСЧ!O$56*100</f>
        <v>0</v>
      </c>
      <c r="P55" s="236">
        <f>'КТЛ&gt;1,5'!I72/РАСЧ!P$56*100</f>
        <v>0</v>
      </c>
      <c r="Q55" s="236">
        <f>'КТЛ&gt;1,5'!J72/РАСЧ!Q$56*100</f>
        <v>0</v>
      </c>
      <c r="R55" s="236">
        <f>'КТЛ&gt;1,5'!K72/РАСЧ!R$56*100</f>
        <v>0</v>
      </c>
      <c r="T55" t="s">
        <v>295</v>
      </c>
      <c r="U55" s="235">
        <v>3</v>
      </c>
      <c r="V55" s="236">
        <f>'УС&gt;0,5'!H72/РАСЧ!V$56*100</f>
        <v>0.57471264367816088</v>
      </c>
      <c r="W55" s="236">
        <f>'УС&gt;0,5'!I72/РАСЧ!W$56*100</f>
        <v>0</v>
      </c>
      <c r="X55" s="236">
        <f>'УС&gt;0,5'!J72/РАСЧ!X$56*100</f>
        <v>0</v>
      </c>
      <c r="Y55" s="236">
        <f>'УС&gt;0,5'!K72/РАСЧ!Y$56*100</f>
        <v>0</v>
      </c>
      <c r="AA55" t="s">
        <v>314</v>
      </c>
      <c r="AB55" s="235">
        <v>3</v>
      </c>
      <c r="AC55" s="236">
        <f>РСК20!H72/РАСЧ!AC$56*100</f>
        <v>0</v>
      </c>
      <c r="AD55" s="236">
        <f>РСК20!I72/РАСЧ!AD$56*100</f>
        <v>0</v>
      </c>
      <c r="AE55" s="236">
        <f>РСК20!J72/РАСЧ!AE$56*100</f>
        <v>0</v>
      </c>
      <c r="AF55" s="236">
        <f>РСК20!K72/РАСЧ!AF$56*100</f>
        <v>0</v>
      </c>
      <c r="AH55" t="s">
        <v>317</v>
      </c>
      <c r="AI55" s="235">
        <v>3</v>
      </c>
      <c r="AJ55" s="236">
        <f>РСК5!H72/РАСЧ!AJ$56*100</f>
        <v>0</v>
      </c>
      <c r="AK55" s="236">
        <f>РСК5!I72/РАСЧ!AK$56*100</f>
        <v>0.56497175141242928</v>
      </c>
      <c r="AL55" s="236">
        <f>РСК5!J72/РАСЧ!AL$56*100</f>
        <v>0</v>
      </c>
      <c r="AM55" s="236">
        <f>РСК5!K72/РАСЧ!AM$56*100</f>
        <v>0</v>
      </c>
      <c r="AO55" t="s">
        <v>326</v>
      </c>
      <c r="AP55" s="235">
        <v>3</v>
      </c>
      <c r="AQ55" s="236">
        <f>РП30!H72/РАСЧ!AQ$56*100</f>
        <v>1.169590643274854</v>
      </c>
      <c r="AR55" s="236">
        <f>РП30!I72/РАСЧ!AR$56*100</f>
        <v>0</v>
      </c>
      <c r="AS55" s="236">
        <f>РП30!J72/РАСЧ!AS$56*100</f>
        <v>0</v>
      </c>
      <c r="AT55" s="236">
        <f>РП30!K72/РАСЧ!AT$56*100</f>
        <v>0</v>
      </c>
      <c r="AV55" t="s">
        <v>317</v>
      </c>
      <c r="AW55" s="235">
        <v>3</v>
      </c>
      <c r="AX55" s="236">
        <f>РП5!H72/РАСЧ!AX$56*100</f>
        <v>0</v>
      </c>
      <c r="AY55" s="236">
        <f>РП5!I72/РАСЧ!AY$56*100</f>
        <v>0.56497175141242939</v>
      </c>
      <c r="AZ55" s="236">
        <f>РП5!J72/РАСЧ!AZ$56*100</f>
        <v>0</v>
      </c>
      <c r="BA55" s="236">
        <f>РП5!K72/РАСЧ!BA$56*100</f>
        <v>0</v>
      </c>
    </row>
    <row r="56" spans="1:53" x14ac:dyDescent="0.25">
      <c r="A56" s="310" t="s">
        <v>289</v>
      </c>
      <c r="B56" s="311"/>
      <c r="C56" s="311"/>
      <c r="D56" s="311"/>
      <c r="E56" s="311"/>
      <c r="F56" s="311"/>
      <c r="G56" s="312"/>
      <c r="H56" s="313">
        <f>SUM('КТЛ &lt;1'!H70:H72)</f>
        <v>8.7737843551797035</v>
      </c>
      <c r="I56" s="313">
        <f>SUM('КТЛ &lt;1'!I70:I72)</f>
        <v>8.8311688311688297</v>
      </c>
      <c r="J56" s="313">
        <f>SUM('КТЛ &lt;1'!J70:J72)</f>
        <v>8.9034205231388324</v>
      </c>
      <c r="K56" s="313">
        <f>SUM('КТЛ &lt;1'!K70:K72)</f>
        <v>8.8823816495851631</v>
      </c>
      <c r="N56" s="312"/>
      <c r="O56" s="313">
        <f>SUM('КТЛ&gt;1,5'!H70:H72)</f>
        <v>8.7737843551797035</v>
      </c>
      <c r="P56" s="313">
        <f>SUM('КТЛ&gt;1,5'!I70:I72)</f>
        <v>8.8311688311688314</v>
      </c>
      <c r="Q56" s="313">
        <f>SUM('КТЛ&gt;1,5'!J70:J72)</f>
        <v>8.9034205231388324</v>
      </c>
      <c r="R56" s="313">
        <f>SUM('КТЛ&gt;1,5'!K70:K72)</f>
        <v>8.8823816495851631</v>
      </c>
      <c r="U56" s="312"/>
      <c r="V56" s="313">
        <f>SUM('УС&gt;0,5'!H70:H72)</f>
        <v>8.7481146304675725</v>
      </c>
      <c r="W56" s="313">
        <f>SUM('УС&gt;0,5'!I70:I72)</f>
        <v>8.9737233515121471</v>
      </c>
      <c r="X56" s="313">
        <f>SUM('УС&gt;0,5'!J70:J72)</f>
        <v>9.0646094503375121</v>
      </c>
      <c r="Y56" s="313">
        <f>SUM('УС&gt;0,5'!K70:K72)</f>
        <v>8.899297423887587</v>
      </c>
      <c r="AB56" s="312"/>
      <c r="AC56" s="313">
        <f>SUM(РСК20!H70:H72)</f>
        <v>8.6375321336760926</v>
      </c>
      <c r="AD56" s="313">
        <f>SUM(РСК20!I70:I72)</f>
        <v>8.9213709677419359</v>
      </c>
      <c r="AE56" s="313">
        <f>SUM(РСК20!J70:J72)</f>
        <v>9.1265947006869474</v>
      </c>
      <c r="AF56" s="313">
        <f>SUM(РСК20!K70:K72)</f>
        <v>8.9566460219151978</v>
      </c>
      <c r="AI56" s="312"/>
      <c r="AJ56" s="313">
        <f>SUM(РСК5!H70:H72)</f>
        <v>8.6375321336760926</v>
      </c>
      <c r="AK56" s="313">
        <f>SUM(РСК5!I70:I72)</f>
        <v>8.9213709677419359</v>
      </c>
      <c r="AL56" s="313">
        <f>SUM(РСК5!J70:J72)</f>
        <v>9.1265947006869474</v>
      </c>
      <c r="AM56" s="313">
        <f>SUM(РСК5!K70:K72)</f>
        <v>8.9566460219151978</v>
      </c>
      <c r="AP56" s="312"/>
      <c r="AQ56" s="313">
        <f>SUM(РП30!H70:H72)</f>
        <v>8.9108910891089099</v>
      </c>
      <c r="AR56" s="313">
        <f>SUM(РП30!I70:I72)</f>
        <v>9.3108890057864286</v>
      </c>
      <c r="AS56" s="313">
        <f>SUM(РП30!J70:J72)</f>
        <v>9.2546273136568278</v>
      </c>
      <c r="AT56" s="313">
        <f>SUM(РП30!K70:K72)</f>
        <v>9.0686274509803919</v>
      </c>
      <c r="AW56" s="312"/>
      <c r="AX56" s="313">
        <f>SUM(РП5!H70:H72)</f>
        <v>8.9108910891089117</v>
      </c>
      <c r="AY56" s="313">
        <f>SUM(РП5!I70:I72)</f>
        <v>9.3108890057864286</v>
      </c>
      <c r="AZ56" s="313">
        <f>SUM(РП5!J70:J72)</f>
        <v>9.2546273136568296</v>
      </c>
      <c r="BA56" s="313">
        <f>SUM(РП5!K70:K72)</f>
        <v>9.0686274509803919</v>
      </c>
    </row>
    <row r="57" spans="1:53" x14ac:dyDescent="0.25">
      <c r="A57" s="219" t="s">
        <v>114</v>
      </c>
      <c r="B57" s="220"/>
      <c r="C57" s="220"/>
      <c r="D57" s="220"/>
      <c r="E57" s="220"/>
      <c r="F57" s="220"/>
      <c r="G57" s="232"/>
      <c r="H57" s="315">
        <f>SUM(H58:H60)</f>
        <v>100</v>
      </c>
      <c r="I57" s="315">
        <f>SUM(I58:I60)</f>
        <v>99.999999999999986</v>
      </c>
      <c r="J57" s="315">
        <f>SUM(J58:J60)</f>
        <v>100</v>
      </c>
      <c r="K57" s="315">
        <f>SUM(K58:K60)</f>
        <v>100</v>
      </c>
      <c r="N57" s="232"/>
      <c r="O57" s="315">
        <f>SUM(O58:O60)</f>
        <v>100</v>
      </c>
      <c r="P57" s="315">
        <f>SUM(P58:P60)</f>
        <v>100</v>
      </c>
      <c r="Q57" s="315">
        <f>SUM(Q58:Q60)</f>
        <v>100</v>
      </c>
      <c r="R57" s="315">
        <f>SUM(R58:R60)</f>
        <v>100</v>
      </c>
      <c r="U57" s="232"/>
      <c r="V57" s="315">
        <f>SUM(V58:V60)</f>
        <v>100</v>
      </c>
      <c r="W57" s="315">
        <f>SUM(W58:W60)</f>
        <v>100</v>
      </c>
      <c r="X57" s="315">
        <f>SUM(X58:X60)</f>
        <v>100</v>
      </c>
      <c r="Y57" s="315">
        <f>SUM(Y58:Y60)</f>
        <v>99.999999999999986</v>
      </c>
      <c r="AB57" s="232"/>
      <c r="AC57" s="315">
        <f>SUM(AC58:AC60)</f>
        <v>100</v>
      </c>
      <c r="AD57" s="315">
        <f>SUM(AD58:AD60)</f>
        <v>100</v>
      </c>
      <c r="AE57" s="315">
        <f>SUM(AE58:AE60)</f>
        <v>100</v>
      </c>
      <c r="AF57" s="315">
        <f>SUM(AF58:AF60)</f>
        <v>100</v>
      </c>
      <c r="AI57" s="232"/>
      <c r="AJ57" s="315">
        <f>SUM(AJ58:AJ60)</f>
        <v>100</v>
      </c>
      <c r="AK57" s="315">
        <f>SUM(AK58:AK60)</f>
        <v>100</v>
      </c>
      <c r="AL57" s="315">
        <f>SUM(AL58:AL60)</f>
        <v>100</v>
      </c>
      <c r="AM57" s="315">
        <f>SUM(AM58:AM60)</f>
        <v>100</v>
      </c>
      <c r="AP57" s="232"/>
      <c r="AQ57" s="315">
        <f>SUM(AQ58:AQ60)</f>
        <v>100</v>
      </c>
      <c r="AR57" s="315">
        <f>SUM(AR58:AR60)</f>
        <v>100</v>
      </c>
      <c r="AS57" s="315">
        <f>SUM(AS58:AS60)</f>
        <v>100</v>
      </c>
      <c r="AT57" s="315">
        <f>SUM(AT58:AT60)</f>
        <v>100.00000000000001</v>
      </c>
      <c r="AW57" s="232"/>
      <c r="AX57" s="315">
        <f>SUM(AX58:AX60)</f>
        <v>100</v>
      </c>
      <c r="AY57" s="315">
        <f>SUM(AY58:AY60)</f>
        <v>100</v>
      </c>
      <c r="AZ57" s="315">
        <f>SUM(AZ58:AZ60)</f>
        <v>100</v>
      </c>
      <c r="BA57" s="315">
        <f>SUM(BA58:BA60)</f>
        <v>100</v>
      </c>
    </row>
    <row r="58" spans="1:53" x14ac:dyDescent="0.25">
      <c r="A58" s="648" t="s">
        <v>274</v>
      </c>
      <c r="B58" s="648"/>
      <c r="C58" s="648"/>
      <c r="D58" s="648"/>
      <c r="E58" s="648"/>
      <c r="F58" s="648"/>
      <c r="G58" s="235">
        <v>1</v>
      </c>
      <c r="H58" s="236">
        <f>'КТЛ &lt;1'!H74/РАСЧ!H$61*100</f>
        <v>63.005780346820814</v>
      </c>
      <c r="I58" s="236">
        <f>'КТЛ &lt;1'!I74/РАСЧ!I$61*100</f>
        <v>63.583815028901725</v>
      </c>
      <c r="J58" s="236">
        <f>'КТЛ &lt;1'!J74/РАСЧ!J$61*100</f>
        <v>61.581920903954803</v>
      </c>
      <c r="K58" s="236">
        <f>'КТЛ &lt;1'!K74/РАСЧ!K$61*100</f>
        <v>59.782608695652186</v>
      </c>
      <c r="M58" t="s">
        <v>290</v>
      </c>
      <c r="N58" s="235">
        <v>1</v>
      </c>
      <c r="O58" s="236">
        <f>'КТЛ&gt;1,5'!H74/РАСЧ!O$61*100</f>
        <v>42.19653179190751</v>
      </c>
      <c r="P58" s="236">
        <f>'КТЛ&gt;1,5'!I74/РАСЧ!P$61*100</f>
        <v>45.086705202312132</v>
      </c>
      <c r="Q58" s="236">
        <f>'КТЛ&gt;1,5'!J74/РАСЧ!Q$61*100</f>
        <v>41.24293785310735</v>
      </c>
      <c r="R58" s="236">
        <f>'КТЛ&gt;1,5'!K74/РАСЧ!R$61*100</f>
        <v>41.847826086956523</v>
      </c>
      <c r="T58" t="s">
        <v>294</v>
      </c>
      <c r="U58" s="235">
        <v>1</v>
      </c>
      <c r="V58" s="236">
        <f>'УС&gt;0,5'!H74/РАСЧ!V$61*100</f>
        <v>35.519125683060111</v>
      </c>
      <c r="W58" s="236">
        <f>'УС&gt;0,5'!I74/РАСЧ!W$61*100</f>
        <v>35.164835164835168</v>
      </c>
      <c r="X58" s="236">
        <f>'УС&gt;0,5'!J74/РАСЧ!X$61*100</f>
        <v>33.333333333333336</v>
      </c>
      <c r="Y58" s="236">
        <f>'УС&gt;0,5'!K74/РАСЧ!Y$61*100</f>
        <v>34.020618556701024</v>
      </c>
      <c r="AA58" t="s">
        <v>312</v>
      </c>
      <c r="AB58" s="235">
        <v>1</v>
      </c>
      <c r="AC58" s="236">
        <f>РСК20!H74/РАСЧ!AC$61*100</f>
        <v>33.898305084745758</v>
      </c>
      <c r="AD58" s="236">
        <f>РСК20!I74/РАСЧ!AD$61*100</f>
        <v>28.000000000000004</v>
      </c>
      <c r="AE58" s="236">
        <f>РСК20!J74/РАСЧ!AE$61*100</f>
        <v>35.195530726256983</v>
      </c>
      <c r="AF58" s="236">
        <f>РСК20!K74/РАСЧ!AF$61*100</f>
        <v>34.391534391534393</v>
      </c>
      <c r="AH58" t="s">
        <v>315</v>
      </c>
      <c r="AI58" s="235">
        <v>1</v>
      </c>
      <c r="AJ58" s="236">
        <f>РСК5!H74/РАСЧ!AJ$61*100</f>
        <v>49.152542372881349</v>
      </c>
      <c r="AK58" s="236">
        <f>РСК5!I74/РАСЧ!AK$61*100</f>
        <v>46.857142857142861</v>
      </c>
      <c r="AL58" s="236">
        <f>РСК5!J74/РАСЧ!AL$61*100</f>
        <v>50.837988826815639</v>
      </c>
      <c r="AM58" s="236">
        <f>РСК5!K74/РАСЧ!AM$61*100</f>
        <v>48.148148148148152</v>
      </c>
      <c r="AO58" t="s">
        <v>324</v>
      </c>
      <c r="AP58" s="235">
        <v>1</v>
      </c>
      <c r="AQ58" s="236">
        <f>РП30!H74/РАСЧ!AQ$61*100</f>
        <v>45.783132530120483</v>
      </c>
      <c r="AR58" s="236">
        <f>РП30!I74/РАСЧ!AR$61*100</f>
        <v>50</v>
      </c>
      <c r="AS58" s="236">
        <f>РП30!J74/РАСЧ!AS$61*100</f>
        <v>47.590361445783131</v>
      </c>
      <c r="AT58" s="236">
        <f>РП30!K74/РАСЧ!AT$61*100</f>
        <v>48.571428571428577</v>
      </c>
      <c r="AV58" t="s">
        <v>315</v>
      </c>
      <c r="AW58" s="235">
        <v>1</v>
      </c>
      <c r="AX58" s="236">
        <f>РП5!H74/РАСЧ!AX$61*100</f>
        <v>75.903614457831324</v>
      </c>
      <c r="AY58" s="236">
        <f>РП5!I74/РАСЧ!AY$61*100</f>
        <v>74.050632911392398</v>
      </c>
      <c r="AZ58" s="236">
        <f>РП5!J74/РАСЧ!AZ$61*100</f>
        <v>73.493975903614455</v>
      </c>
      <c r="BA58" s="236">
        <f>РП5!K74/РАСЧ!BA$61*100</f>
        <v>73.714285714285708</v>
      </c>
    </row>
    <row r="59" spans="1:53" x14ac:dyDescent="0.25">
      <c r="A59" s="648" t="s">
        <v>275</v>
      </c>
      <c r="B59" s="648"/>
      <c r="C59" s="648"/>
      <c r="D59" s="648"/>
      <c r="E59" s="648"/>
      <c r="F59" s="648"/>
      <c r="G59" s="235">
        <v>2</v>
      </c>
      <c r="H59" s="236">
        <f>'КТЛ &lt;1'!H75/РАСЧ!H$61*100</f>
        <v>36.416184971098268</v>
      </c>
      <c r="I59" s="236">
        <f>'КТЛ &lt;1'!I75/РАСЧ!I$61*100</f>
        <v>35.838150289017335</v>
      </c>
      <c r="J59" s="236">
        <f>'КТЛ &lt;1'!J75/РАСЧ!J$61*100</f>
        <v>37.288135593220346</v>
      </c>
      <c r="K59" s="236">
        <f>'КТЛ &lt;1'!K75/РАСЧ!K$61*100</f>
        <v>39.130434782608695</v>
      </c>
      <c r="M59" t="s">
        <v>291</v>
      </c>
      <c r="N59" s="235">
        <v>2</v>
      </c>
      <c r="O59" s="236">
        <f>'КТЛ&gt;1,5'!H75/РАСЧ!O$61*100</f>
        <v>57.80346820809249</v>
      </c>
      <c r="P59" s="236">
        <f>'КТЛ&gt;1,5'!I75/РАСЧ!P$61*100</f>
        <v>54.913294797687861</v>
      </c>
      <c r="Q59" s="236">
        <f>'КТЛ&gt;1,5'!J75/РАСЧ!Q$61*100</f>
        <v>58.757062146892657</v>
      </c>
      <c r="R59" s="236">
        <f>'КТЛ&gt;1,5'!K75/РАСЧ!R$61*100</f>
        <v>58.152173913043484</v>
      </c>
      <c r="T59" t="s">
        <v>293</v>
      </c>
      <c r="U59" s="235">
        <v>2</v>
      </c>
      <c r="V59" s="236">
        <f>'УС&gt;0,5'!H75/РАСЧ!V$61*100</f>
        <v>64.480874316939889</v>
      </c>
      <c r="W59" s="236">
        <f>'УС&gt;0,5'!I75/РАСЧ!W$61*100</f>
        <v>64.835164835164832</v>
      </c>
      <c r="X59" s="236">
        <f>'УС&gt;0,5'!J75/РАСЧ!X$61*100</f>
        <v>66.666666666666671</v>
      </c>
      <c r="Y59" s="236">
        <f>'УС&gt;0,5'!K75/РАСЧ!Y$61*100</f>
        <v>65.979381443298962</v>
      </c>
      <c r="AA59" t="s">
        <v>313</v>
      </c>
      <c r="AB59" s="235">
        <v>2</v>
      </c>
      <c r="AC59" s="236">
        <f>РСК20!H75/РАСЧ!AC$61*100</f>
        <v>66.101694915254242</v>
      </c>
      <c r="AD59" s="236">
        <f>РСК20!I75/РАСЧ!AD$61*100</f>
        <v>72</v>
      </c>
      <c r="AE59" s="236">
        <f>РСК20!J75/РАСЧ!AE$61*100</f>
        <v>64.804469273743024</v>
      </c>
      <c r="AF59" s="236">
        <f>РСК20!K75/РАСЧ!AF$61*100</f>
        <v>65.079365079365076</v>
      </c>
      <c r="AH59" t="s">
        <v>316</v>
      </c>
      <c r="AI59" s="235">
        <v>2</v>
      </c>
      <c r="AJ59" s="236">
        <f>РСК5!H75/РАСЧ!AJ$61*100</f>
        <v>50.282485875706215</v>
      </c>
      <c r="AK59" s="236">
        <f>РСК5!I75/РАСЧ!AK$61*100</f>
        <v>53.142857142857146</v>
      </c>
      <c r="AL59" s="236">
        <f>РСК5!J75/РАСЧ!AL$61*100</f>
        <v>49.162011173184354</v>
      </c>
      <c r="AM59" s="236">
        <f>РСК5!K75/РАСЧ!AM$61*100</f>
        <v>51.322751322751323</v>
      </c>
      <c r="AO59" t="s">
        <v>325</v>
      </c>
      <c r="AP59" s="235">
        <v>2</v>
      </c>
      <c r="AQ59" s="236">
        <f>РП30!H75/РАСЧ!AQ$61*100</f>
        <v>54.216867469879517</v>
      </c>
      <c r="AR59" s="236">
        <f>РП30!I75/РАСЧ!AR$61*100</f>
        <v>50</v>
      </c>
      <c r="AS59" s="236">
        <f>РП30!J75/РАСЧ!AS$61*100</f>
        <v>51.807228915662648</v>
      </c>
      <c r="AT59" s="236">
        <f>РП30!K75/РАСЧ!AT$61*100</f>
        <v>51.428571428571438</v>
      </c>
      <c r="AV59" t="s">
        <v>316</v>
      </c>
      <c r="AW59" s="235">
        <v>2</v>
      </c>
      <c r="AX59" s="236">
        <f>РП5!H75/РАСЧ!AX$61*100</f>
        <v>24.096385542168676</v>
      </c>
      <c r="AY59" s="236">
        <f>РП5!I75/РАСЧ!AY$61*100</f>
        <v>25.949367088607595</v>
      </c>
      <c r="AZ59" s="236">
        <f>РП5!J75/РАСЧ!AZ$61*100</f>
        <v>25.903614457831324</v>
      </c>
      <c r="BA59" s="236">
        <f>РП5!K75/РАСЧ!BA$61*100</f>
        <v>25.714285714285719</v>
      </c>
    </row>
    <row r="60" spans="1:53" x14ac:dyDescent="0.25">
      <c r="A60" s="648" t="s">
        <v>276</v>
      </c>
      <c r="B60" s="648"/>
      <c r="C60" s="648"/>
      <c r="D60" s="648"/>
      <c r="E60" s="648"/>
      <c r="F60" s="648"/>
      <c r="G60" s="235">
        <v>3</v>
      </c>
      <c r="H60" s="236">
        <f>'КТЛ &lt;1'!H76/РАСЧ!H$61*100</f>
        <v>0.5780346820809249</v>
      </c>
      <c r="I60" s="236">
        <f>'КТЛ &lt;1'!I76/РАСЧ!I$61*100</f>
        <v>0.57803468208092479</v>
      </c>
      <c r="J60" s="236">
        <f>'КТЛ &lt;1'!J76/РАСЧ!J$61*100</f>
        <v>1.1299435028248588</v>
      </c>
      <c r="K60" s="236">
        <f>'КТЛ &lt;1'!K76/РАСЧ!K$61*100</f>
        <v>1.0869565217391306</v>
      </c>
      <c r="M60" t="s">
        <v>292</v>
      </c>
      <c r="N60" s="235">
        <v>3</v>
      </c>
      <c r="O60" s="236">
        <f>'КТЛ&gt;1,5'!H76/РАСЧ!O$61*100</f>
        <v>0</v>
      </c>
      <c r="P60" s="236">
        <f>'КТЛ&gt;1,5'!I76/РАСЧ!P$61*100</f>
        <v>0</v>
      </c>
      <c r="Q60" s="236">
        <f>'КТЛ&gt;1,5'!J76/РАСЧ!Q$61*100</f>
        <v>0</v>
      </c>
      <c r="R60" s="236">
        <f>'КТЛ&gt;1,5'!K76/РАСЧ!R$61*100</f>
        <v>0</v>
      </c>
      <c r="T60" t="s">
        <v>295</v>
      </c>
      <c r="U60" s="235">
        <v>3</v>
      </c>
      <c r="V60" s="236">
        <f>'УС&gt;0,5'!H76/РАСЧ!V$61*100</f>
        <v>0</v>
      </c>
      <c r="W60" s="236">
        <f>'УС&gt;0,5'!I76/РАСЧ!W$61*100</f>
        <v>0</v>
      </c>
      <c r="X60" s="236">
        <f>'УС&gt;0,5'!J76/РАСЧ!X$61*100</f>
        <v>0</v>
      </c>
      <c r="Y60" s="236">
        <f>'УС&gt;0,5'!K76/РАСЧ!Y$61*100</f>
        <v>0</v>
      </c>
      <c r="AA60" t="s">
        <v>314</v>
      </c>
      <c r="AB60" s="235">
        <v>3</v>
      </c>
      <c r="AC60" s="236">
        <f>РСК20!H76/РАСЧ!AC$61*100</f>
        <v>0</v>
      </c>
      <c r="AD60" s="236">
        <f>РСК20!I76/РАСЧ!AD$61*100</f>
        <v>0</v>
      </c>
      <c r="AE60" s="236">
        <f>РСК20!J76/РАСЧ!AE$61*100</f>
        <v>0</v>
      </c>
      <c r="AF60" s="236">
        <f>РСК20!K76/РАСЧ!AF$61*100</f>
        <v>0.52910052910052907</v>
      </c>
      <c r="AH60" t="s">
        <v>317</v>
      </c>
      <c r="AI60" s="235">
        <v>3</v>
      </c>
      <c r="AJ60" s="236">
        <f>РСК5!H76/РАСЧ!AJ$61*100</f>
        <v>0.56497175141242939</v>
      </c>
      <c r="AK60" s="236">
        <f>РСК5!I76/РАСЧ!AK$61*100</f>
        <v>0</v>
      </c>
      <c r="AL60" s="236">
        <f>РСК5!J76/РАСЧ!AL$61*100</f>
        <v>0</v>
      </c>
      <c r="AM60" s="236">
        <f>РСК5!K76/РАСЧ!AM$61*100</f>
        <v>0.52910052910052907</v>
      </c>
      <c r="AO60" t="s">
        <v>326</v>
      </c>
      <c r="AP60" s="235">
        <v>3</v>
      </c>
      <c r="AQ60" s="236">
        <f>РП30!H76/РАСЧ!AQ$61*100</f>
        <v>0</v>
      </c>
      <c r="AR60" s="236">
        <f>РП30!I76/РАСЧ!AR$61*100</f>
        <v>0</v>
      </c>
      <c r="AS60" s="236">
        <f>РП30!J76/РАСЧ!AS$61*100</f>
        <v>0.60240963855421681</v>
      </c>
      <c r="AT60" s="236">
        <f>РП30!K76/РАСЧ!AT$61*100</f>
        <v>0</v>
      </c>
      <c r="AV60" t="s">
        <v>317</v>
      </c>
      <c r="AW60" s="235">
        <v>3</v>
      </c>
      <c r="AX60" s="236">
        <f>РП5!H76/РАСЧ!AX$61*100</f>
        <v>0</v>
      </c>
      <c r="AY60" s="236">
        <f>РП5!I76/РАСЧ!AY$61*100</f>
        <v>0</v>
      </c>
      <c r="AZ60" s="236">
        <f>РП5!J76/РАСЧ!AZ$61*100</f>
        <v>0.60240963855421681</v>
      </c>
      <c r="BA60" s="236">
        <f>РП5!K76/РАСЧ!BA$61*100</f>
        <v>0.5714285714285714</v>
      </c>
    </row>
    <row r="61" spans="1:53" x14ac:dyDescent="0.25">
      <c r="A61" s="310" t="s">
        <v>289</v>
      </c>
      <c r="B61" s="311"/>
      <c r="C61" s="311"/>
      <c r="D61" s="311"/>
      <c r="E61" s="311"/>
      <c r="F61" s="311"/>
      <c r="G61" s="312"/>
      <c r="H61" s="313">
        <f>SUM('КТЛ &lt;1'!H74:H76)</f>
        <v>9.1437632135306544</v>
      </c>
      <c r="I61" s="313">
        <f>SUM('КТЛ &lt;1'!I74:I76)</f>
        <v>8.9870129870129887</v>
      </c>
      <c r="J61" s="313">
        <f>SUM('КТЛ &lt;1'!J74:J76)</f>
        <v>8.9034205231388324</v>
      </c>
      <c r="K61" s="313">
        <f>SUM('КТЛ &lt;1'!K74:K76)</f>
        <v>8.9799902391410438</v>
      </c>
      <c r="N61" s="312"/>
      <c r="O61" s="313">
        <f>SUM('КТЛ&gt;1,5'!H74:H76)</f>
        <v>9.1437632135306561</v>
      </c>
      <c r="P61" s="313">
        <f>SUM('КТЛ&gt;1,5'!I74:I76)</f>
        <v>8.9870129870129869</v>
      </c>
      <c r="Q61" s="313">
        <f>SUM('КТЛ&gt;1,5'!J74:J76)</f>
        <v>8.9034205231388324</v>
      </c>
      <c r="R61" s="313">
        <f>SUM('КТЛ&gt;1,5'!K74:K76)</f>
        <v>8.9799902391410438</v>
      </c>
      <c r="U61" s="312"/>
      <c r="V61" s="313">
        <f>SUM('УС&gt;0,5'!H74:H76)</f>
        <v>9.2006033182503764</v>
      </c>
      <c r="W61" s="313">
        <f>SUM('УС&gt;0,5'!I74:I76)</f>
        <v>9.0233019335646993</v>
      </c>
      <c r="X61" s="313">
        <f>SUM('УС&gt;0,5'!J74:J76)</f>
        <v>8.9681774349083891</v>
      </c>
      <c r="Y61" s="313">
        <f>SUM('УС&gt;0,5'!K74:K76)</f>
        <v>9.0866510538641698</v>
      </c>
      <c r="AB61" s="312"/>
      <c r="AC61" s="313">
        <f>SUM(РСК20!H74:H76)</f>
        <v>9.100257069408741</v>
      </c>
      <c r="AD61" s="313">
        <f>SUM(РСК20!I74:I76)</f>
        <v>8.820564516129032</v>
      </c>
      <c r="AE61" s="313">
        <f>SUM(РСК20!J74:J76)</f>
        <v>8.7831207065750725</v>
      </c>
      <c r="AF61" s="313">
        <f>SUM(РСК20!K74:K76)</f>
        <v>9.0042877560743211</v>
      </c>
      <c r="AI61" s="312"/>
      <c r="AJ61" s="313">
        <f>SUM(РСК5!H74:H76)</f>
        <v>9.100257069408741</v>
      </c>
      <c r="AK61" s="313">
        <f>SUM(РСК5!I74:I76)</f>
        <v>8.820564516129032</v>
      </c>
      <c r="AL61" s="313">
        <f>SUM(РСК5!J74:J76)</f>
        <v>8.7831207065750743</v>
      </c>
      <c r="AM61" s="313">
        <f>SUM(РСК5!K74:K76)</f>
        <v>9.0042877560743211</v>
      </c>
      <c r="AP61" s="312"/>
      <c r="AQ61" s="313">
        <f>SUM(РП30!H74:H76)</f>
        <v>8.6503387180823346</v>
      </c>
      <c r="AR61" s="313">
        <f>SUM(РП30!I74:I76)</f>
        <v>8.3114150447133088</v>
      </c>
      <c r="AS61" s="313">
        <f>SUM(РП30!J74:J76)</f>
        <v>8.3041520760380187</v>
      </c>
      <c r="AT61" s="313">
        <f>SUM(РП30!K74:K76)</f>
        <v>8.5784313725490193</v>
      </c>
      <c r="AW61" s="312"/>
      <c r="AX61" s="313">
        <f>SUM(РП5!H74:H76)</f>
        <v>8.6503387180823346</v>
      </c>
      <c r="AY61" s="313">
        <f>SUM(РП5!I74:I76)</f>
        <v>8.3114150447133088</v>
      </c>
      <c r="AZ61" s="313">
        <f>SUM(РП5!J74:J76)</f>
        <v>8.3041520760380187</v>
      </c>
      <c r="BA61" s="313">
        <f>SUM(РП5!K74:K76)</f>
        <v>8.5784313725490193</v>
      </c>
    </row>
    <row r="62" spans="1:53" x14ac:dyDescent="0.25">
      <c r="A62" s="219" t="s">
        <v>115</v>
      </c>
      <c r="B62" s="220"/>
      <c r="C62" s="220"/>
      <c r="D62" s="220"/>
      <c r="E62" s="220"/>
      <c r="F62" s="220"/>
      <c r="G62" s="232"/>
      <c r="H62" s="315">
        <f>SUM(H63:H65)</f>
        <v>100.00000000000001</v>
      </c>
      <c r="I62" s="315">
        <f>SUM(I63:I65)</f>
        <v>100</v>
      </c>
      <c r="J62" s="315">
        <f>SUM(J63:J65)</f>
        <v>99.999999999999986</v>
      </c>
      <c r="K62" s="315">
        <f>SUM(K63:K65)</f>
        <v>100</v>
      </c>
      <c r="N62" s="232"/>
      <c r="O62" s="315">
        <f>SUM(O63:O65)</f>
        <v>100.00000000000001</v>
      </c>
      <c r="P62" s="315">
        <f>SUM(P63:P65)</f>
        <v>100</v>
      </c>
      <c r="Q62" s="315">
        <f>SUM(Q63:Q65)</f>
        <v>100</v>
      </c>
      <c r="R62" s="315">
        <f>SUM(R63:R65)</f>
        <v>100</v>
      </c>
      <c r="U62" s="232"/>
      <c r="V62" s="315">
        <f>SUM(V63:V65)</f>
        <v>100</v>
      </c>
      <c r="W62" s="315">
        <f>SUM(W63:W65)</f>
        <v>100</v>
      </c>
      <c r="X62" s="315">
        <f>SUM(X63:X65)</f>
        <v>100</v>
      </c>
      <c r="Y62" s="315">
        <f>SUM(Y63:Y65)</f>
        <v>100</v>
      </c>
      <c r="AB62" s="232"/>
      <c r="AC62" s="315">
        <f>SUM(AC63:AC65)</f>
        <v>100</v>
      </c>
      <c r="AD62" s="315">
        <f>SUM(AD63:AD65)</f>
        <v>100</v>
      </c>
      <c r="AE62" s="315">
        <f>SUM(AE63:AE65)</f>
        <v>100</v>
      </c>
      <c r="AF62" s="315">
        <f>SUM(AF63:AF65)</f>
        <v>100</v>
      </c>
      <c r="AI62" s="232"/>
      <c r="AJ62" s="315">
        <f>SUM(AJ63:AJ65)</f>
        <v>100</v>
      </c>
      <c r="AK62" s="315">
        <f>SUM(AK63:AK65)</f>
        <v>100</v>
      </c>
      <c r="AL62" s="315">
        <f>SUM(AL63:AL65)</f>
        <v>100</v>
      </c>
      <c r="AM62" s="315">
        <f>SUM(AM63:AM65)</f>
        <v>100</v>
      </c>
      <c r="AP62" s="232"/>
      <c r="AQ62" s="315">
        <f>SUM(AQ63:AQ65)</f>
        <v>100</v>
      </c>
      <c r="AR62" s="315">
        <f>SUM(AR63:AR65)</f>
        <v>100.00000000000001</v>
      </c>
      <c r="AS62" s="315">
        <f>SUM(AS63:AS65)</f>
        <v>100</v>
      </c>
      <c r="AT62" s="315">
        <f>SUM(AT63:AT65)</f>
        <v>100</v>
      </c>
      <c r="AW62" s="232"/>
      <c r="AX62" s="315">
        <f>SUM(AX63:AX65)</f>
        <v>100.00000000000001</v>
      </c>
      <c r="AY62" s="315">
        <f>SUM(AY63:AY65)</f>
        <v>100</v>
      </c>
      <c r="AZ62" s="315">
        <f>SUM(AZ63:AZ65)</f>
        <v>100</v>
      </c>
      <c r="BA62" s="315">
        <f>SUM(BA63:BA65)</f>
        <v>100</v>
      </c>
    </row>
    <row r="63" spans="1:53" x14ac:dyDescent="0.25">
      <c r="A63" s="648" t="s">
        <v>274</v>
      </c>
      <c r="B63" s="648"/>
      <c r="C63" s="648"/>
      <c r="D63" s="648"/>
      <c r="E63" s="648"/>
      <c r="F63" s="648"/>
      <c r="G63" s="235">
        <v>1</v>
      </c>
      <c r="H63" s="236">
        <f>'КТЛ &lt;1'!H78/РАСЧ!H$66*100</f>
        <v>85.714285714285722</v>
      </c>
      <c r="I63" s="236">
        <f>'КТЛ &lt;1'!I78/РАСЧ!I$66*100</f>
        <v>83.333333333333329</v>
      </c>
      <c r="J63" s="236">
        <f>'КТЛ &lt;1'!J78/РАСЧ!J$66*100</f>
        <v>66.666666666666657</v>
      </c>
      <c r="K63" s="236">
        <f>'КТЛ &lt;1'!K78/РАСЧ!K$66*100</f>
        <v>83.333333333333343</v>
      </c>
      <c r="M63" t="s">
        <v>290</v>
      </c>
      <c r="N63" s="235">
        <v>1</v>
      </c>
      <c r="O63" s="236">
        <f>'КТЛ&gt;1,5'!H78/РАСЧ!O$66*100</f>
        <v>85.714285714285722</v>
      </c>
      <c r="P63" s="236">
        <f>'КТЛ&gt;1,5'!I78/РАСЧ!P$66*100</f>
        <v>50</v>
      </c>
      <c r="Q63" s="236">
        <f>'КТЛ&gt;1,5'!J78/РАСЧ!Q$66*100</f>
        <v>50</v>
      </c>
      <c r="R63" s="236">
        <f>'КТЛ&gt;1,5'!K78/РАСЧ!R$66*100</f>
        <v>50</v>
      </c>
      <c r="T63" t="s">
        <v>294</v>
      </c>
      <c r="U63" s="235">
        <v>1</v>
      </c>
      <c r="V63" s="236">
        <f>'УС&gt;0,5'!H78/РАСЧ!V$66*100</f>
        <v>80</v>
      </c>
      <c r="W63" s="236">
        <f>'УС&gt;0,5'!I78/РАСЧ!W$66*100</f>
        <v>80</v>
      </c>
      <c r="X63" s="236">
        <f>'УС&gt;0,5'!J78/РАСЧ!X$66*100</f>
        <v>80</v>
      </c>
      <c r="Y63" s="236">
        <f>'УС&gt;0,5'!K78/РАСЧ!Y$66*100</f>
        <v>50</v>
      </c>
      <c r="AA63" t="s">
        <v>312</v>
      </c>
      <c r="AB63" s="235">
        <v>1</v>
      </c>
      <c r="AC63" s="236">
        <f>РСК20!H78/РАСЧ!AC$66*100</f>
        <v>20</v>
      </c>
      <c r="AD63" s="236">
        <f>РСК20!I78/РАСЧ!AD$66*100</f>
        <v>10</v>
      </c>
      <c r="AE63" s="236">
        <f>РСК20!J78/РАСЧ!AE$66*100</f>
        <v>30</v>
      </c>
      <c r="AF63" s="236">
        <f>РСК20!K78/РАСЧ!AF$66*100</f>
        <v>0</v>
      </c>
      <c r="AH63" t="s">
        <v>315</v>
      </c>
      <c r="AI63" s="235">
        <v>1</v>
      </c>
      <c r="AJ63" s="236">
        <f>РСК5!H78/РАСЧ!AJ$66*100</f>
        <v>20</v>
      </c>
      <c r="AK63" s="236">
        <f>РСК5!I78/РАСЧ!AK$66*100</f>
        <v>20</v>
      </c>
      <c r="AL63" s="236">
        <f>РСК5!J78/РАСЧ!AL$66*100</f>
        <v>40</v>
      </c>
      <c r="AM63" s="236">
        <f>РСК5!K78/РАСЧ!AM$66*100</f>
        <v>40</v>
      </c>
      <c r="AO63" t="s">
        <v>324</v>
      </c>
      <c r="AP63" s="235">
        <v>1</v>
      </c>
      <c r="AQ63" s="236">
        <f>РП30!H78/РАСЧ!AQ$66*100</f>
        <v>10</v>
      </c>
      <c r="AR63" s="236">
        <f>РП30!I78/РАСЧ!AR$66*100</f>
        <v>22.222222222222225</v>
      </c>
      <c r="AS63" s="236">
        <f>РП30!J78/РАСЧ!AS$66*100</f>
        <v>30</v>
      </c>
      <c r="AT63" s="236">
        <f>РП30!K78/РАСЧ!AT$66*100</f>
        <v>20</v>
      </c>
      <c r="AV63" t="s">
        <v>315</v>
      </c>
      <c r="AW63" s="235">
        <v>1</v>
      </c>
      <c r="AX63" s="236">
        <f>РП5!H78/РАСЧ!AX$66*100</f>
        <v>30.000000000000004</v>
      </c>
      <c r="AY63" s="236">
        <f>РП5!I78/РАСЧ!AY$66*100</f>
        <v>55.555555555555557</v>
      </c>
      <c r="AZ63" s="236">
        <f>РП5!J78/РАСЧ!AZ$66*100</f>
        <v>80</v>
      </c>
      <c r="BA63" s="236">
        <f>РП5!K78/РАСЧ!BA$66*100</f>
        <v>60</v>
      </c>
    </row>
    <row r="64" spans="1:53" x14ac:dyDescent="0.25">
      <c r="A64" s="648" t="s">
        <v>275</v>
      </c>
      <c r="B64" s="648"/>
      <c r="C64" s="648"/>
      <c r="D64" s="648"/>
      <c r="E64" s="648"/>
      <c r="F64" s="648"/>
      <c r="G64" s="235">
        <v>2</v>
      </c>
      <c r="H64" s="236">
        <f>'КТЛ &lt;1'!H79/РАСЧ!H$66*100</f>
        <v>14.285714285714288</v>
      </c>
      <c r="I64" s="236">
        <f>'КТЛ &lt;1'!I79/РАСЧ!I$66*100</f>
        <v>16.666666666666664</v>
      </c>
      <c r="J64" s="236">
        <f>'КТЛ &lt;1'!J79/РАСЧ!J$66*100</f>
        <v>33.333333333333329</v>
      </c>
      <c r="K64" s="236">
        <f>'КТЛ &lt;1'!K79/РАСЧ!K$66*100</f>
        <v>16.666666666666664</v>
      </c>
      <c r="M64" t="s">
        <v>291</v>
      </c>
      <c r="N64" s="235">
        <v>2</v>
      </c>
      <c r="O64" s="236">
        <f>'КТЛ&gt;1,5'!H79/РАСЧ!O$66*100</f>
        <v>14.285714285714288</v>
      </c>
      <c r="P64" s="236">
        <f>'КТЛ&gt;1,5'!I79/РАСЧ!P$66*100</f>
        <v>50</v>
      </c>
      <c r="Q64" s="236">
        <f>'КТЛ&gt;1,5'!J79/РАСЧ!Q$66*100</f>
        <v>50</v>
      </c>
      <c r="R64" s="236">
        <f>'КТЛ&gt;1,5'!K79/РАСЧ!R$66*100</f>
        <v>50</v>
      </c>
      <c r="T64" t="s">
        <v>293</v>
      </c>
      <c r="U64" s="235">
        <v>2</v>
      </c>
      <c r="V64" s="236">
        <f>'УС&gt;0,5'!H79/РАСЧ!V$66*100</f>
        <v>20</v>
      </c>
      <c r="W64" s="236">
        <f>'УС&gt;0,5'!I79/РАСЧ!W$66*100</f>
        <v>20</v>
      </c>
      <c r="X64" s="236">
        <f>'УС&gt;0,5'!J79/РАСЧ!X$66*100</f>
        <v>20</v>
      </c>
      <c r="Y64" s="236">
        <f>'УС&gt;0,5'!K79/РАСЧ!Y$66*100</f>
        <v>50</v>
      </c>
      <c r="AA64" t="s">
        <v>313</v>
      </c>
      <c r="AB64" s="235">
        <v>2</v>
      </c>
      <c r="AC64" s="236">
        <f>РСК20!H79/РАСЧ!AC$66*100</f>
        <v>80</v>
      </c>
      <c r="AD64" s="236">
        <f>РСК20!I79/РАСЧ!AD$66*100</f>
        <v>90</v>
      </c>
      <c r="AE64" s="236">
        <f>РСК20!J79/РАСЧ!AE$66*100</f>
        <v>70</v>
      </c>
      <c r="AF64" s="236">
        <f>РСК20!K79/РАСЧ!AF$66*100</f>
        <v>100</v>
      </c>
      <c r="AH64" t="s">
        <v>316</v>
      </c>
      <c r="AI64" s="235">
        <v>2</v>
      </c>
      <c r="AJ64" s="236">
        <f>РСК5!H79/РАСЧ!AJ$66*100</f>
        <v>80</v>
      </c>
      <c r="AK64" s="236">
        <f>РСК5!I79/РАСЧ!AK$66*100</f>
        <v>80</v>
      </c>
      <c r="AL64" s="236">
        <f>РСК5!J79/РАСЧ!AL$66*100</f>
        <v>60</v>
      </c>
      <c r="AM64" s="236">
        <f>РСК5!K79/РАСЧ!AM$66*100</f>
        <v>60</v>
      </c>
      <c r="AO64" t="s">
        <v>325</v>
      </c>
      <c r="AP64" s="235">
        <v>2</v>
      </c>
      <c r="AQ64" s="236">
        <f>РП30!H79/РАСЧ!AQ$66*100</f>
        <v>90</v>
      </c>
      <c r="AR64" s="236">
        <f>РП30!I79/РАСЧ!AR$66*100</f>
        <v>77.777777777777786</v>
      </c>
      <c r="AS64" s="236">
        <f>РП30!J79/РАСЧ!AS$66*100</f>
        <v>70</v>
      </c>
      <c r="AT64" s="236">
        <f>РП30!K79/РАСЧ!AT$66*100</f>
        <v>80</v>
      </c>
      <c r="AV64" t="s">
        <v>316</v>
      </c>
      <c r="AW64" s="235">
        <v>2</v>
      </c>
      <c r="AX64" s="236">
        <f>РП5!H79/РАСЧ!AX$66*100</f>
        <v>60.000000000000007</v>
      </c>
      <c r="AY64" s="236">
        <f>РП5!I79/РАСЧ!AY$66*100</f>
        <v>44.444444444444443</v>
      </c>
      <c r="AZ64" s="236">
        <f>РП5!J79/РАСЧ!AZ$66*100</f>
        <v>20</v>
      </c>
      <c r="BA64" s="236">
        <f>РП5!K79/РАСЧ!BA$66*100</f>
        <v>40</v>
      </c>
    </row>
    <row r="65" spans="1:53" x14ac:dyDescent="0.25">
      <c r="A65" s="648" t="s">
        <v>276</v>
      </c>
      <c r="B65" s="648"/>
      <c r="C65" s="648"/>
      <c r="D65" s="648"/>
      <c r="E65" s="648"/>
      <c r="F65" s="648"/>
      <c r="G65" s="235">
        <v>3</v>
      </c>
      <c r="H65" s="236">
        <f>'КТЛ &lt;1'!H80/РАСЧ!H$66*100</f>
        <v>0</v>
      </c>
      <c r="I65" s="236">
        <f>'КТЛ &lt;1'!I80/РАСЧ!I$66*100</f>
        <v>0</v>
      </c>
      <c r="J65" s="236">
        <f>'КТЛ &lt;1'!J80/РАСЧ!J$66*100</f>
        <v>0</v>
      </c>
      <c r="K65" s="236">
        <f>'КТЛ &lt;1'!K80/РАСЧ!K$66*100</f>
        <v>0</v>
      </c>
      <c r="M65" t="s">
        <v>292</v>
      </c>
      <c r="N65" s="235">
        <v>3</v>
      </c>
      <c r="O65" s="236">
        <f>'КТЛ&gt;1,5'!H80/РАСЧ!O$66*100</f>
        <v>0</v>
      </c>
      <c r="P65" s="236">
        <f>'КТЛ&gt;1,5'!I80/РАСЧ!P$66*100</f>
        <v>0</v>
      </c>
      <c r="Q65" s="236">
        <f>'КТЛ&gt;1,5'!J80/РАСЧ!Q$66*100</f>
        <v>0</v>
      </c>
      <c r="R65" s="236">
        <f>'КТЛ&gt;1,5'!K80/РАСЧ!R$66*100</f>
        <v>0</v>
      </c>
      <c r="T65" t="s">
        <v>295</v>
      </c>
      <c r="U65" s="235">
        <v>3</v>
      </c>
      <c r="V65" s="236">
        <f>'УС&gt;0,5'!H80/РАСЧ!V$66*100</f>
        <v>0</v>
      </c>
      <c r="W65" s="236">
        <f>'УС&gt;0,5'!I80/РАСЧ!W$66*100</f>
        <v>0</v>
      </c>
      <c r="X65" s="236">
        <f>'УС&gt;0,5'!J80/РАСЧ!X$66*100</f>
        <v>0</v>
      </c>
      <c r="Y65" s="236">
        <f>'УС&gt;0,5'!K80/РАСЧ!Y$66*100</f>
        <v>0</v>
      </c>
      <c r="AA65" t="s">
        <v>314</v>
      </c>
      <c r="AB65" s="235">
        <v>3</v>
      </c>
      <c r="AC65" s="236">
        <f>РСК20!H80/РАСЧ!AC$66*100</f>
        <v>0</v>
      </c>
      <c r="AD65" s="236">
        <f>РСК20!I80/РАСЧ!AD$66*100</f>
        <v>0</v>
      </c>
      <c r="AE65" s="236">
        <f>РСК20!J80/РАСЧ!AE$66*100</f>
        <v>0</v>
      </c>
      <c r="AF65" s="236">
        <f>РСК20!K80/РАСЧ!AF$66*100</f>
        <v>0</v>
      </c>
      <c r="AH65" t="s">
        <v>317</v>
      </c>
      <c r="AI65" s="235">
        <v>3</v>
      </c>
      <c r="AJ65" s="236">
        <f>РСК5!H80/РАСЧ!AJ$66*100</f>
        <v>0</v>
      </c>
      <c r="AK65" s="236">
        <f>РСК5!I80/РАСЧ!AK$66*100</f>
        <v>0</v>
      </c>
      <c r="AL65" s="236">
        <f>РСК5!J80/РАСЧ!AL$66*100</f>
        <v>0</v>
      </c>
      <c r="AM65" s="236">
        <f>РСК5!K80/РАСЧ!AM$66*100</f>
        <v>0</v>
      </c>
      <c r="AO65" t="s">
        <v>326</v>
      </c>
      <c r="AP65" s="235">
        <v>3</v>
      </c>
      <c r="AQ65" s="236">
        <f>РП30!H80/РАСЧ!AQ$66*100</f>
        <v>0</v>
      </c>
      <c r="AR65" s="236">
        <f>РП30!I80/РАСЧ!AR$66*100</f>
        <v>0</v>
      </c>
      <c r="AS65" s="236">
        <f>РП30!J80/РАСЧ!AS$66*100</f>
        <v>0</v>
      </c>
      <c r="AT65" s="236">
        <f>РП30!K80/РАСЧ!AT$66*100</f>
        <v>0</v>
      </c>
      <c r="AV65" t="s">
        <v>317</v>
      </c>
      <c r="AW65" s="235">
        <v>3</v>
      </c>
      <c r="AX65" s="236">
        <f>РП5!H80/РАСЧ!AX$66*100</f>
        <v>10.000000000000002</v>
      </c>
      <c r="AY65" s="236">
        <f>РП5!I80/РАСЧ!AY$66*100</f>
        <v>0</v>
      </c>
      <c r="AZ65" s="236">
        <f>РП5!J80/РАСЧ!AZ$66*100</f>
        <v>0</v>
      </c>
      <c r="BA65" s="236">
        <f>РП5!K80/РАСЧ!BA$66*100</f>
        <v>0</v>
      </c>
    </row>
    <row r="66" spans="1:53" x14ac:dyDescent="0.25">
      <c r="A66" s="310" t="s">
        <v>289</v>
      </c>
      <c r="B66" s="311"/>
      <c r="C66" s="311"/>
      <c r="D66" s="311"/>
      <c r="E66" s="311"/>
      <c r="F66" s="311"/>
      <c r="G66" s="312"/>
      <c r="H66" s="313">
        <f>SUM('КТЛ &lt;1'!H78:H80)</f>
        <v>0.36997885835095135</v>
      </c>
      <c r="I66" s="313">
        <f>SUM('КТЛ &lt;1'!I78:I80)</f>
        <v>0.31168831168831168</v>
      </c>
      <c r="J66" s="313">
        <f>SUM('КТЛ &lt;1'!J78:J80)</f>
        <v>0.30181086519114686</v>
      </c>
      <c r="K66" s="313">
        <f>SUM('КТЛ &lt;1'!K78:K80)</f>
        <v>0.29282576866764276</v>
      </c>
      <c r="N66" s="312"/>
      <c r="O66" s="313">
        <f>SUM('КТЛ&gt;1,5'!H78:H80)</f>
        <v>0.36997885835095135</v>
      </c>
      <c r="P66" s="313">
        <f>SUM('КТЛ&gt;1,5'!I78:I80)</f>
        <v>0.31168831168831168</v>
      </c>
      <c r="Q66" s="313">
        <f>SUM('КТЛ&gt;1,5'!J78:J80)</f>
        <v>0.30181086519114686</v>
      </c>
      <c r="R66" s="313">
        <f>SUM('КТЛ&gt;1,5'!K78:K80)</f>
        <v>0.29282576866764276</v>
      </c>
      <c r="U66" s="312"/>
      <c r="V66" s="313">
        <f>SUM('УС&gt;0,5'!H78:H80)</f>
        <v>0.50276520864756158</v>
      </c>
      <c r="W66" s="313">
        <f>SUM('УС&gt;0,5'!I78:I80)</f>
        <v>0.49578582052553299</v>
      </c>
      <c r="X66" s="313">
        <f>SUM('УС&gt;0,5'!J78:J80)</f>
        <v>0.48216007714561238</v>
      </c>
      <c r="Y66" s="313">
        <f>SUM('УС&gt;0,5'!K78:K80)</f>
        <v>0.46838407494145201</v>
      </c>
      <c r="AB66" s="312"/>
      <c r="AC66" s="313">
        <f>SUM(РСК20!H78:H80)</f>
        <v>0.51413881748071977</v>
      </c>
      <c r="AD66" s="313">
        <f>SUM(РСК20!I78:I80)</f>
        <v>0.50403225806451613</v>
      </c>
      <c r="AE66" s="313">
        <f>SUM(РСК20!J78:J80)</f>
        <v>0.49067713444553485</v>
      </c>
      <c r="AF66" s="313">
        <f>SUM(РСК20!K78:K80)</f>
        <v>0.47641734159123394</v>
      </c>
      <c r="AI66" s="312"/>
      <c r="AJ66" s="313">
        <f>SUM(РСК5!H78:H80)</f>
        <v>0.51413881748071977</v>
      </c>
      <c r="AK66" s="313">
        <f>SUM(РСК5!I78:I80)</f>
        <v>0.50403225806451613</v>
      </c>
      <c r="AL66" s="313">
        <f>SUM(РСК5!J78:J80)</f>
        <v>0.49067713444553485</v>
      </c>
      <c r="AM66" s="313">
        <f>SUM(РСК5!K78:K80)</f>
        <v>0.47641734159123394</v>
      </c>
      <c r="AP66" s="312"/>
      <c r="AQ66" s="313">
        <f>SUM(РП30!H78:H80)</f>
        <v>0.52110474205315271</v>
      </c>
      <c r="AR66" s="313">
        <f>SUM(РП30!I78:I80)</f>
        <v>0.47343503419253019</v>
      </c>
      <c r="AS66" s="313">
        <f>SUM(РП30!J78:J80)</f>
        <v>0.5002501250625313</v>
      </c>
      <c r="AT66" s="313">
        <f>SUM(РП30!K78:K80)</f>
        <v>0.49019607843137253</v>
      </c>
      <c r="AW66" s="312"/>
      <c r="AX66" s="313">
        <f>SUM(РП5!H78:H80)</f>
        <v>0.5211047420531526</v>
      </c>
      <c r="AY66" s="313">
        <f>SUM(РП5!I78:I80)</f>
        <v>0.47343503419253025</v>
      </c>
      <c r="AZ66" s="313">
        <f>SUM(РП5!J78:J80)</f>
        <v>0.50025012506253119</v>
      </c>
      <c r="BA66" s="313">
        <f>SUM(РП5!K78:K80)</f>
        <v>0.49019607843137258</v>
      </c>
    </row>
    <row r="67" spans="1:53" x14ac:dyDescent="0.25">
      <c r="A67" s="219" t="s">
        <v>110</v>
      </c>
      <c r="B67" s="220"/>
      <c r="C67" s="220"/>
      <c r="D67" s="220"/>
      <c r="E67" s="220"/>
      <c r="F67" s="220"/>
      <c r="G67" s="232"/>
      <c r="H67" s="315">
        <f>SUM(H68:H70)</f>
        <v>100.00000000000001</v>
      </c>
      <c r="I67" s="315">
        <f>SUM(I68:I70)</f>
        <v>100</v>
      </c>
      <c r="J67" s="315">
        <f>SUM(J68:J70)</f>
        <v>100</v>
      </c>
      <c r="K67" s="315">
        <f>SUM(K68:K70)</f>
        <v>100</v>
      </c>
      <c r="N67" s="232"/>
      <c r="O67" s="315">
        <f>SUM(O68:O70)</f>
        <v>100</v>
      </c>
      <c r="P67" s="315">
        <f>SUM(P68:P70)</f>
        <v>100</v>
      </c>
      <c r="Q67" s="315">
        <f>SUM(Q68:Q70)</f>
        <v>100</v>
      </c>
      <c r="R67" s="315">
        <f>SUM(R68:R70)</f>
        <v>100</v>
      </c>
      <c r="U67" s="232"/>
      <c r="V67" s="315">
        <f>SUM(V68:V70)</f>
        <v>100</v>
      </c>
      <c r="W67" s="315">
        <f>SUM(W68:W70)</f>
        <v>100</v>
      </c>
      <c r="X67" s="315">
        <f>SUM(X68:X70)</f>
        <v>100</v>
      </c>
      <c r="Y67" s="315">
        <f>SUM(Y68:Y70)</f>
        <v>100</v>
      </c>
      <c r="AB67" s="232"/>
      <c r="AC67" s="315">
        <f>SUM(AC68:AC70)</f>
        <v>100</v>
      </c>
      <c r="AD67" s="315">
        <f>SUM(AD68:AD70)</f>
        <v>99.999999999999986</v>
      </c>
      <c r="AE67" s="315">
        <f>SUM(AE68:AE70)</f>
        <v>100</v>
      </c>
      <c r="AF67" s="315">
        <f>SUM(AF68:AF70)</f>
        <v>100</v>
      </c>
      <c r="AI67" s="232"/>
      <c r="AJ67" s="315">
        <f>SUM(AJ68:AJ70)</f>
        <v>100</v>
      </c>
      <c r="AK67" s="315">
        <f>SUM(AK68:AK70)</f>
        <v>100</v>
      </c>
      <c r="AL67" s="315">
        <f>SUM(AL68:AL70)</f>
        <v>100</v>
      </c>
      <c r="AM67" s="315">
        <f>SUM(AM68:AM70)</f>
        <v>100</v>
      </c>
      <c r="AP67" s="232"/>
      <c r="AQ67" s="315">
        <f>SUM(AQ68:AQ70)</f>
        <v>100</v>
      </c>
      <c r="AR67" s="315">
        <f>SUM(AR68:AR70)</f>
        <v>100</v>
      </c>
      <c r="AS67" s="315">
        <f>SUM(AS68:AS70)</f>
        <v>99.999999999999986</v>
      </c>
      <c r="AT67" s="315">
        <f>SUM(AT68:AT70)</f>
        <v>100</v>
      </c>
      <c r="AW67" s="232"/>
      <c r="AX67" s="315">
        <f>SUM(AX68:AX70)</f>
        <v>100</v>
      </c>
      <c r="AY67" s="315">
        <f>SUM(AY68:AY70)</f>
        <v>100</v>
      </c>
      <c r="AZ67" s="315">
        <f>SUM(AZ68:AZ70)</f>
        <v>99.999999999999986</v>
      </c>
      <c r="BA67" s="315">
        <f>SUM(BA68:BA70)</f>
        <v>100</v>
      </c>
    </row>
    <row r="68" spans="1:53" x14ac:dyDescent="0.25">
      <c r="A68" s="648" t="s">
        <v>274</v>
      </c>
      <c r="B68" s="648"/>
      <c r="C68" s="648"/>
      <c r="D68" s="648"/>
      <c r="E68" s="648"/>
      <c r="F68" s="648"/>
      <c r="G68" s="235">
        <v>1</v>
      </c>
      <c r="H68" s="236">
        <f>'КТЛ &lt;1'!H82/РАСЧ!H$71*100</f>
        <v>54.545454545454554</v>
      </c>
      <c r="I68" s="236">
        <f>'КТЛ &lt;1'!I82/РАСЧ!I$71*100</f>
        <v>58.333333333333336</v>
      </c>
      <c r="J68" s="236">
        <f>'КТЛ &lt;1'!J82/РАСЧ!J$71*100</f>
        <v>53.846153846153847</v>
      </c>
      <c r="K68" s="236">
        <f>'КТЛ &lt;1'!K82/РАСЧ!K$71*100</f>
        <v>58.333333333333336</v>
      </c>
      <c r="M68" t="s">
        <v>290</v>
      </c>
      <c r="N68" s="235">
        <v>1</v>
      </c>
      <c r="O68" s="236">
        <f>'КТЛ&gt;1,5'!H82/РАСЧ!O$71*100</f>
        <v>0</v>
      </c>
      <c r="P68" s="236">
        <f>'КТЛ&gt;1,5'!I82/РАСЧ!P$71*100</f>
        <v>0</v>
      </c>
      <c r="Q68" s="236">
        <f>'КТЛ&gt;1,5'!J82/РАСЧ!Q$71*100</f>
        <v>0</v>
      </c>
      <c r="R68" s="236">
        <f>'КТЛ&gt;1,5'!K82/РАСЧ!R$71*100</f>
        <v>0</v>
      </c>
      <c r="T68" t="s">
        <v>294</v>
      </c>
      <c r="U68" s="235">
        <v>1</v>
      </c>
      <c r="V68" s="236">
        <f>'УС&gt;0,5'!H82/РАСЧ!V$71*100</f>
        <v>35.714285714285715</v>
      </c>
      <c r="W68" s="236">
        <f>'УС&gt;0,5'!I82/РАСЧ!W$71*100</f>
        <v>40</v>
      </c>
      <c r="X68" s="236">
        <f>'УС&gt;0,5'!J82/РАСЧ!X$71*100</f>
        <v>40</v>
      </c>
      <c r="Y68" s="236">
        <f>'УС&gt;0,5'!K82/РАСЧ!Y$71*100</f>
        <v>35.714285714285715</v>
      </c>
      <c r="AA68" t="s">
        <v>312</v>
      </c>
      <c r="AB68" s="235">
        <v>1</v>
      </c>
      <c r="AC68" s="236">
        <f>РСК20!H82/РАСЧ!AC$71*100</f>
        <v>35.714285714285708</v>
      </c>
      <c r="AD68" s="236">
        <f>РСК20!I82/РАСЧ!AD$71*100</f>
        <v>26.666666666666661</v>
      </c>
      <c r="AE68" s="236">
        <f>РСК20!J82/РАСЧ!AE$71*100</f>
        <v>40</v>
      </c>
      <c r="AF68" s="236">
        <f>РСК20!K82/РАСЧ!AF$71*100</f>
        <v>35.714285714285715</v>
      </c>
      <c r="AH68" t="s">
        <v>315</v>
      </c>
      <c r="AI68" s="235">
        <v>1</v>
      </c>
      <c r="AJ68" s="236">
        <f>РСК5!H82/РАСЧ!AJ$71*100</f>
        <v>35.714285714285708</v>
      </c>
      <c r="AK68" s="236">
        <f>РСК5!I82/РАСЧ!AK$71*100</f>
        <v>40</v>
      </c>
      <c r="AL68" s="236">
        <f>РСК5!J82/РАСЧ!AL$71*100</f>
        <v>46.666666666666671</v>
      </c>
      <c r="AM68" s="236">
        <f>РСК5!K82/РАСЧ!AM$71*100</f>
        <v>42.857142857142854</v>
      </c>
      <c r="AO68" t="s">
        <v>324</v>
      </c>
      <c r="AP68" s="235">
        <v>1</v>
      </c>
      <c r="AQ68" s="236">
        <f>РП30!H82/РАСЧ!AQ$71*100</f>
        <v>21.428571428571427</v>
      </c>
      <c r="AR68" s="236">
        <f>РП30!I82/РАСЧ!AR$71*100</f>
        <v>21.428571428571431</v>
      </c>
      <c r="AS68" s="236">
        <f>РП30!J82/РАСЧ!AS$71*100</f>
        <v>46.666666666666664</v>
      </c>
      <c r="AT68" s="236">
        <f>РП30!K82/РАСЧ!AT$71*100</f>
        <v>35.714285714285715</v>
      </c>
      <c r="AV68" t="s">
        <v>315</v>
      </c>
      <c r="AW68" s="235">
        <v>1</v>
      </c>
      <c r="AX68" s="236">
        <f>РП5!H82/РАСЧ!AX$71*100</f>
        <v>50</v>
      </c>
      <c r="AY68" s="236">
        <f>РП5!I82/РАСЧ!AY$71*100</f>
        <v>42.857142857142854</v>
      </c>
      <c r="AZ68" s="236">
        <f>РП5!J82/РАСЧ!AZ$71*100</f>
        <v>46.666666666666664</v>
      </c>
      <c r="BA68" s="236">
        <f>РП5!K82/РАСЧ!BA$71*100</f>
        <v>42.857142857142861</v>
      </c>
    </row>
    <row r="69" spans="1:53" x14ac:dyDescent="0.25">
      <c r="A69" s="648" t="s">
        <v>275</v>
      </c>
      <c r="B69" s="648"/>
      <c r="C69" s="648"/>
      <c r="D69" s="648"/>
      <c r="E69" s="648"/>
      <c r="F69" s="648"/>
      <c r="G69" s="235">
        <v>2</v>
      </c>
      <c r="H69" s="236">
        <f>'КТЛ &lt;1'!H83/РАСЧ!H$71*100</f>
        <v>45.45454545454546</v>
      </c>
      <c r="I69" s="236">
        <f>'КТЛ &lt;1'!I83/РАСЧ!I$71*100</f>
        <v>41.666666666666664</v>
      </c>
      <c r="J69" s="236">
        <f>'КТЛ &lt;1'!J83/РАСЧ!J$71*100</f>
        <v>46.153846153846153</v>
      </c>
      <c r="K69" s="236">
        <f>'КТЛ &lt;1'!K83/РАСЧ!K$71*100</f>
        <v>41.666666666666671</v>
      </c>
      <c r="M69" t="s">
        <v>291</v>
      </c>
      <c r="N69" s="235">
        <v>2</v>
      </c>
      <c r="O69" s="236">
        <f>'КТЛ&gt;1,5'!H83/РАСЧ!O$71*100</f>
        <v>36.363636363636367</v>
      </c>
      <c r="P69" s="236">
        <f>'КТЛ&gt;1,5'!I83/РАСЧ!P$71*100</f>
        <v>58.333333333333336</v>
      </c>
      <c r="Q69" s="236">
        <f>'КТЛ&gt;1,5'!J83/РАСЧ!Q$71*100</f>
        <v>53.846153846153847</v>
      </c>
      <c r="R69" s="236">
        <f>'КТЛ&gt;1,5'!K83/РАСЧ!R$71*100</f>
        <v>41.666666666666671</v>
      </c>
      <c r="T69" t="s">
        <v>293</v>
      </c>
      <c r="U69" s="235">
        <v>2</v>
      </c>
      <c r="V69" s="236">
        <f>'УС&gt;0,5'!H83/РАСЧ!V$71*100</f>
        <v>64.285714285714292</v>
      </c>
      <c r="W69" s="236">
        <f>'УС&gt;0,5'!I83/РАСЧ!W$71*100</f>
        <v>60</v>
      </c>
      <c r="X69" s="236">
        <f>'УС&gt;0,5'!J83/РАСЧ!X$71*100</f>
        <v>60</v>
      </c>
      <c r="Y69" s="236">
        <f>'УС&gt;0,5'!K83/РАСЧ!Y$71*100</f>
        <v>64.285714285714278</v>
      </c>
      <c r="AA69" t="s">
        <v>313</v>
      </c>
      <c r="AB69" s="235">
        <v>2</v>
      </c>
      <c r="AC69" s="236">
        <f>РСК20!H83/РАСЧ!AC$71*100</f>
        <v>64.285714285714292</v>
      </c>
      <c r="AD69" s="236">
        <f>РСК20!I83/РАСЧ!AD$71*100</f>
        <v>73.333333333333329</v>
      </c>
      <c r="AE69" s="236">
        <f>РСК20!J83/РАСЧ!AE$71*100</f>
        <v>60</v>
      </c>
      <c r="AF69" s="236">
        <f>РСК20!K83/РАСЧ!AF$71*100</f>
        <v>64.285714285714278</v>
      </c>
      <c r="AH69" t="s">
        <v>316</v>
      </c>
      <c r="AI69" s="235">
        <v>2</v>
      </c>
      <c r="AJ69" s="236">
        <f>РСК5!H83/РАСЧ!AJ$71*100</f>
        <v>64.285714285714292</v>
      </c>
      <c r="AK69" s="236">
        <f>РСК5!I83/РАСЧ!AK$71*100</f>
        <v>60</v>
      </c>
      <c r="AL69" s="236">
        <f>РСК5!J83/РАСЧ!AL$71*100</f>
        <v>53.333333333333336</v>
      </c>
      <c r="AM69" s="236">
        <f>РСК5!K83/РАСЧ!AM$71*100</f>
        <v>57.142857142857139</v>
      </c>
      <c r="AO69" t="s">
        <v>325</v>
      </c>
      <c r="AP69" s="235">
        <v>2</v>
      </c>
      <c r="AQ69" s="236">
        <f>РП30!H83/РАСЧ!AQ$71*100</f>
        <v>78.571428571428569</v>
      </c>
      <c r="AR69" s="236">
        <f>РП30!I83/РАСЧ!AR$71*100</f>
        <v>78.571428571428569</v>
      </c>
      <c r="AS69" s="236">
        <f>РП30!J83/РАСЧ!AS$71*100</f>
        <v>53.333333333333321</v>
      </c>
      <c r="AT69" s="236">
        <f>РП30!K83/РАСЧ!AT$71*100</f>
        <v>64.285714285714278</v>
      </c>
      <c r="AV69" t="s">
        <v>316</v>
      </c>
      <c r="AW69" s="235">
        <v>2</v>
      </c>
      <c r="AX69" s="236">
        <f>РП5!H83/РАСЧ!AX$71*100</f>
        <v>50</v>
      </c>
      <c r="AY69" s="236">
        <f>РП5!I83/РАСЧ!AY$71*100</f>
        <v>57.142857142857139</v>
      </c>
      <c r="AZ69" s="236">
        <f>РП5!J83/РАСЧ!AZ$71*100</f>
        <v>53.333333333333321</v>
      </c>
      <c r="BA69" s="236">
        <f>РП5!K83/РАСЧ!BA$71*100</f>
        <v>57.142857142857139</v>
      </c>
    </row>
    <row r="70" spans="1:53" x14ac:dyDescent="0.25">
      <c r="A70" s="648" t="s">
        <v>276</v>
      </c>
      <c r="B70" s="648"/>
      <c r="C70" s="648"/>
      <c r="D70" s="648"/>
      <c r="E70" s="648"/>
      <c r="F70" s="648"/>
      <c r="G70" s="235">
        <v>3</v>
      </c>
      <c r="H70" s="236">
        <f>'КТЛ &lt;1'!H84/РАСЧ!H$71*100</f>
        <v>0</v>
      </c>
      <c r="I70" s="236">
        <f>'КТЛ &lt;1'!I84/РАСЧ!I$71*100</f>
        <v>0</v>
      </c>
      <c r="J70" s="236">
        <f>'КТЛ &lt;1'!J84/РАСЧ!J$71*100</f>
        <v>0</v>
      </c>
      <c r="K70" s="236">
        <f>'КТЛ &lt;1'!K84/РАСЧ!K$71*100</f>
        <v>0</v>
      </c>
      <c r="M70" t="s">
        <v>292</v>
      </c>
      <c r="N70" s="235">
        <v>3</v>
      </c>
      <c r="O70" s="236">
        <f>'КТЛ&gt;1,5'!H84/РАСЧ!O$71*100</f>
        <v>63.636363636363633</v>
      </c>
      <c r="P70" s="236">
        <f>'КТЛ&gt;1,5'!I84/РАСЧ!P$71*100</f>
        <v>41.666666666666664</v>
      </c>
      <c r="Q70" s="236">
        <f>'КТЛ&gt;1,5'!J84/РАСЧ!Q$71*100</f>
        <v>46.153846153846153</v>
      </c>
      <c r="R70" s="236">
        <f>'КТЛ&gt;1,5'!K84/РАСЧ!R$71*100</f>
        <v>58.333333333333336</v>
      </c>
      <c r="T70" t="s">
        <v>295</v>
      </c>
      <c r="U70" s="235">
        <v>3</v>
      </c>
      <c r="V70" s="236">
        <f>'УС&gt;0,5'!H84/РАСЧ!V$71*100</f>
        <v>0</v>
      </c>
      <c r="W70" s="236">
        <f>'УС&gt;0,5'!I84/РАСЧ!W$71*100</f>
        <v>0</v>
      </c>
      <c r="X70" s="236">
        <f>'УС&gt;0,5'!J84/РАСЧ!X$71*100</f>
        <v>0</v>
      </c>
      <c r="Y70" s="236">
        <f>'УС&gt;0,5'!K84/РАСЧ!Y$71*100</f>
        <v>0</v>
      </c>
      <c r="AA70" t="s">
        <v>314</v>
      </c>
      <c r="AB70" s="235">
        <v>3</v>
      </c>
      <c r="AC70" s="236">
        <f>РСК20!H84/РАСЧ!AC$71*100</f>
        <v>0</v>
      </c>
      <c r="AD70" s="236">
        <f>РСК20!I84/РАСЧ!AD$71*100</f>
        <v>0</v>
      </c>
      <c r="AE70" s="236">
        <f>РСК20!J84/РАСЧ!AE$71*100</f>
        <v>0</v>
      </c>
      <c r="AF70" s="236">
        <f>РСК20!K84/РАСЧ!AF$71*100</f>
        <v>0</v>
      </c>
      <c r="AH70" t="s">
        <v>317</v>
      </c>
      <c r="AI70" s="235">
        <v>3</v>
      </c>
      <c r="AJ70" s="236">
        <f>РСК5!H84/РАСЧ!AJ$71*100</f>
        <v>0</v>
      </c>
      <c r="AK70" s="236">
        <f>РСК5!I84/РАСЧ!AK$71*100</f>
        <v>0</v>
      </c>
      <c r="AL70" s="236">
        <f>РСК5!J84/РАСЧ!AL$71*100</f>
        <v>0</v>
      </c>
      <c r="AM70" s="236">
        <f>РСК5!K84/РАСЧ!AM$71*100</f>
        <v>0</v>
      </c>
      <c r="AO70" t="s">
        <v>326</v>
      </c>
      <c r="AP70" s="235">
        <v>3</v>
      </c>
      <c r="AQ70" s="236">
        <f>РП30!H84/РАСЧ!AQ$71*100</f>
        <v>0</v>
      </c>
      <c r="AR70" s="236">
        <f>РП30!I84/РАСЧ!AR$71*100</f>
        <v>0</v>
      </c>
      <c r="AS70" s="236">
        <f>РП30!J84/РАСЧ!AS$71*100</f>
        <v>0</v>
      </c>
      <c r="AT70" s="236">
        <f>РП30!K84/РАСЧ!AT$71*100</f>
        <v>0</v>
      </c>
      <c r="AV70" t="s">
        <v>317</v>
      </c>
      <c r="AW70" s="235">
        <v>3</v>
      </c>
      <c r="AX70" s="236">
        <f>РП5!H84/РАСЧ!AX$71*100</f>
        <v>0</v>
      </c>
      <c r="AY70" s="236">
        <f>РП5!I84/РАСЧ!AY$71*100</f>
        <v>0</v>
      </c>
      <c r="AZ70" s="236">
        <f>РП5!J84/РАСЧ!AZ$71*100</f>
        <v>0</v>
      </c>
      <c r="BA70" s="236">
        <f>РП5!K84/РАСЧ!BA$71*100</f>
        <v>0</v>
      </c>
    </row>
    <row r="71" spans="1:53" x14ac:dyDescent="0.25">
      <c r="A71" s="310" t="s">
        <v>289</v>
      </c>
      <c r="B71" s="311"/>
      <c r="C71" s="311"/>
      <c r="D71" s="311"/>
      <c r="E71" s="311"/>
      <c r="F71" s="311"/>
      <c r="G71" s="312"/>
      <c r="H71" s="313">
        <f>SUM('КТЛ &lt;1'!H82:H84)</f>
        <v>0.58139534883720922</v>
      </c>
      <c r="I71" s="313">
        <f>SUM('КТЛ &lt;1'!I82:I84)</f>
        <v>0.62337662337662336</v>
      </c>
      <c r="J71" s="313">
        <f>SUM('КТЛ &lt;1'!J82:J84)</f>
        <v>0.65392354124748486</v>
      </c>
      <c r="K71" s="313">
        <f>SUM('КТЛ &lt;1'!K82:K84)</f>
        <v>0.58565153733528552</v>
      </c>
      <c r="N71" s="312"/>
      <c r="O71" s="313">
        <f>SUM('КТЛ&gt;1,5'!H82:H84)</f>
        <v>0.58139534883720934</v>
      </c>
      <c r="P71" s="313">
        <f>SUM('КТЛ&gt;1,5'!I82:I84)</f>
        <v>0.62337662337662336</v>
      </c>
      <c r="Q71" s="313">
        <f>SUM('КТЛ&gt;1,5'!J82:J84)</f>
        <v>0.65392354124748486</v>
      </c>
      <c r="R71" s="313">
        <f>SUM('КТЛ&gt;1,5'!K82:K84)</f>
        <v>0.58565153733528552</v>
      </c>
      <c r="U71" s="312"/>
      <c r="V71" s="313">
        <f>SUM('УС&gt;0,5'!H82:H84)</f>
        <v>0.70387129210658617</v>
      </c>
      <c r="W71" s="313">
        <f>SUM('УС&gt;0,5'!I82:I84)</f>
        <v>0.74367873078829949</v>
      </c>
      <c r="X71" s="313">
        <f>SUM('УС&gt;0,5'!J82:J84)</f>
        <v>0.72324011571841851</v>
      </c>
      <c r="Y71" s="313">
        <f>SUM('УС&gt;0,5'!K82:K84)</f>
        <v>0.65573770491803285</v>
      </c>
      <c r="AB71" s="312"/>
      <c r="AC71" s="313">
        <f>SUM(РСК20!H82:H84)</f>
        <v>0.71979434447300772</v>
      </c>
      <c r="AD71" s="313">
        <f>SUM(РСК20!I82:I84)</f>
        <v>0.75604838709677424</v>
      </c>
      <c r="AE71" s="313">
        <f>SUM(РСК20!J82:J84)</f>
        <v>0.73601570166830221</v>
      </c>
      <c r="AF71" s="313">
        <f>SUM(РСК20!K82:K84)</f>
        <v>0.66698427822772755</v>
      </c>
      <c r="AI71" s="312"/>
      <c r="AJ71" s="313">
        <f>SUM(РСК5!H82:H84)</f>
        <v>0.71979434447300772</v>
      </c>
      <c r="AK71" s="313">
        <f>SUM(РСК5!I82:I84)</f>
        <v>0.75604838709677424</v>
      </c>
      <c r="AL71" s="313">
        <f>SUM(РСК5!J82:J84)</f>
        <v>0.73601570166830221</v>
      </c>
      <c r="AM71" s="313">
        <f>SUM(РСК5!K82:K84)</f>
        <v>0.66698427822772755</v>
      </c>
      <c r="AP71" s="312"/>
      <c r="AQ71" s="313">
        <f>SUM(РП30!H82:H84)</f>
        <v>0.72954663887441373</v>
      </c>
      <c r="AR71" s="313">
        <f>SUM(РП30!I82:I84)</f>
        <v>0.73645449763282478</v>
      </c>
      <c r="AS71" s="313">
        <f>SUM(РП30!J82:J84)</f>
        <v>0.75037518759379696</v>
      </c>
      <c r="AT71" s="313">
        <f>SUM(РП30!K82:K84)</f>
        <v>0.68627450980392157</v>
      </c>
      <c r="AW71" s="312"/>
      <c r="AX71" s="313">
        <f>SUM(РП5!H82:H84)</f>
        <v>0.72954663887441373</v>
      </c>
      <c r="AY71" s="313">
        <f>SUM(РП5!I82:I84)</f>
        <v>0.73645449763282489</v>
      </c>
      <c r="AZ71" s="313">
        <f>SUM(РП5!J82:J84)</f>
        <v>0.75037518759379696</v>
      </c>
      <c r="BA71" s="313">
        <f>SUM(РП5!K82:K84)</f>
        <v>0.68627450980392157</v>
      </c>
    </row>
    <row r="72" spans="1:53" ht="13.8" x14ac:dyDescent="0.3">
      <c r="A72" s="677" t="s">
        <v>257</v>
      </c>
      <c r="B72" s="678"/>
      <c r="C72" s="678"/>
      <c r="D72" s="678"/>
      <c r="E72" s="678"/>
      <c r="F72" s="679"/>
      <c r="G72" s="239"/>
      <c r="H72" s="240"/>
      <c r="I72" s="240"/>
      <c r="J72" s="240"/>
      <c r="K72" s="240"/>
      <c r="N72" s="239"/>
      <c r="O72" s="240"/>
      <c r="P72" s="240"/>
      <c r="Q72" s="240"/>
      <c r="R72" s="240"/>
      <c r="U72" s="239"/>
      <c r="V72" s="240"/>
      <c r="W72" s="240"/>
      <c r="X72" s="240"/>
      <c r="Y72" s="240"/>
      <c r="AB72" s="239"/>
      <c r="AC72" s="240"/>
      <c r="AD72" s="240"/>
      <c r="AE72" s="240"/>
      <c r="AF72" s="240"/>
      <c r="AI72" s="239"/>
      <c r="AJ72" s="240"/>
      <c r="AK72" s="240"/>
      <c r="AL72" s="240"/>
      <c r="AM72" s="240"/>
      <c r="AP72" s="239"/>
      <c r="AQ72" s="240"/>
      <c r="AR72" s="240"/>
      <c r="AS72" s="240"/>
      <c r="AT72" s="240"/>
      <c r="AW72" s="239"/>
      <c r="AX72" s="240"/>
      <c r="AY72" s="240"/>
      <c r="AZ72" s="240"/>
      <c r="BA72" s="240"/>
    </row>
    <row r="73" spans="1:53" x14ac:dyDescent="0.25">
      <c r="A73" s="680" t="s">
        <v>274</v>
      </c>
      <c r="B73" s="680"/>
      <c r="C73" s="680"/>
      <c r="D73" s="680"/>
      <c r="E73" s="680"/>
      <c r="F73" s="680"/>
      <c r="G73" s="241">
        <v>1</v>
      </c>
      <c r="H73" s="242">
        <v>61.427780852241284</v>
      </c>
      <c r="I73" s="242">
        <v>61.945031712473572</v>
      </c>
      <c r="J73" s="242">
        <v>61.630321910695741</v>
      </c>
      <c r="K73" s="242">
        <v>61.066398390342052</v>
      </c>
      <c r="N73" s="241">
        <v>1</v>
      </c>
      <c r="O73" s="242">
        <v>61.427780852241284</v>
      </c>
      <c r="P73" s="242">
        <v>61.945031712473572</v>
      </c>
      <c r="Q73" s="242">
        <v>61.630321910695741</v>
      </c>
      <c r="R73" s="242">
        <v>61.066398390342052</v>
      </c>
      <c r="U73" s="241">
        <v>1</v>
      </c>
      <c r="V73" s="242">
        <v>61.427780852241284</v>
      </c>
      <c r="W73" s="242">
        <v>61.945031712473572</v>
      </c>
      <c r="X73" s="242">
        <v>61.630321910695741</v>
      </c>
      <c r="Y73" s="242">
        <v>61.066398390342052</v>
      </c>
      <c r="AB73" s="241">
        <v>1</v>
      </c>
      <c r="AC73" s="242">
        <v>61.427780852241284</v>
      </c>
      <c r="AD73" s="242">
        <v>61.945031712473572</v>
      </c>
      <c r="AE73" s="242">
        <v>61.630321910695741</v>
      </c>
      <c r="AF73" s="242">
        <v>61.066398390342052</v>
      </c>
      <c r="AI73" s="241">
        <v>1</v>
      </c>
      <c r="AJ73" s="242">
        <v>61.427780852241284</v>
      </c>
      <c r="AK73" s="242">
        <v>61.945031712473572</v>
      </c>
      <c r="AL73" s="242">
        <v>61.630321910695741</v>
      </c>
      <c r="AM73" s="242">
        <v>61.066398390342052</v>
      </c>
      <c r="AP73" s="241">
        <v>1</v>
      </c>
      <c r="AQ73" s="242">
        <v>61.427780852241284</v>
      </c>
      <c r="AR73" s="242">
        <v>61.945031712473572</v>
      </c>
      <c r="AS73" s="242">
        <v>61.630321910695741</v>
      </c>
      <c r="AT73" s="242">
        <v>61.066398390342052</v>
      </c>
      <c r="AW73" s="241">
        <v>1</v>
      </c>
      <c r="AX73" s="242">
        <v>61.427780852241284</v>
      </c>
      <c r="AY73" s="242">
        <v>61.945031712473572</v>
      </c>
      <c r="AZ73" s="242">
        <v>61.630321910695741</v>
      </c>
      <c r="BA73" s="242">
        <v>61.066398390342052</v>
      </c>
    </row>
    <row r="74" spans="1:53" x14ac:dyDescent="0.25">
      <c r="A74" s="680" t="s">
        <v>275</v>
      </c>
      <c r="B74" s="680"/>
      <c r="C74" s="680"/>
      <c r="D74" s="680"/>
      <c r="E74" s="680"/>
      <c r="F74" s="680"/>
      <c r="G74" s="241">
        <v>2</v>
      </c>
      <c r="H74" s="242">
        <v>37.299391256225789</v>
      </c>
      <c r="I74" s="242">
        <v>36.839323467230443</v>
      </c>
      <c r="J74" s="242">
        <v>37.590861889927311</v>
      </c>
      <c r="K74" s="242">
        <v>37.676056338028168</v>
      </c>
      <c r="N74" s="241">
        <v>2</v>
      </c>
      <c r="O74" s="242">
        <v>37.299391256225789</v>
      </c>
      <c r="P74" s="242">
        <v>36.839323467230443</v>
      </c>
      <c r="Q74" s="242">
        <v>37.590861889927311</v>
      </c>
      <c r="R74" s="242">
        <v>37.676056338028168</v>
      </c>
      <c r="U74" s="241">
        <v>2</v>
      </c>
      <c r="V74" s="242">
        <v>37.299391256225789</v>
      </c>
      <c r="W74" s="242">
        <v>36.839323467230443</v>
      </c>
      <c r="X74" s="242">
        <v>37.590861889927311</v>
      </c>
      <c r="Y74" s="242">
        <v>37.676056338028168</v>
      </c>
      <c r="AB74" s="241">
        <v>2</v>
      </c>
      <c r="AC74" s="242">
        <v>37.299391256225789</v>
      </c>
      <c r="AD74" s="242">
        <v>36.839323467230443</v>
      </c>
      <c r="AE74" s="242">
        <v>37.590861889927311</v>
      </c>
      <c r="AF74" s="242">
        <v>37.676056338028168</v>
      </c>
      <c r="AI74" s="241">
        <v>2</v>
      </c>
      <c r="AJ74" s="242">
        <v>37.299391256225789</v>
      </c>
      <c r="AK74" s="242">
        <v>36.839323467230443</v>
      </c>
      <c r="AL74" s="242">
        <v>37.590861889927311</v>
      </c>
      <c r="AM74" s="242">
        <v>37.676056338028168</v>
      </c>
      <c r="AP74" s="241">
        <v>2</v>
      </c>
      <c r="AQ74" s="242">
        <v>37.299391256225789</v>
      </c>
      <c r="AR74" s="242">
        <v>36.839323467230443</v>
      </c>
      <c r="AS74" s="242">
        <v>37.590861889927311</v>
      </c>
      <c r="AT74" s="242">
        <v>37.676056338028168</v>
      </c>
      <c r="AW74" s="241">
        <v>2</v>
      </c>
      <c r="AX74" s="242">
        <v>37.299391256225789</v>
      </c>
      <c r="AY74" s="242">
        <v>36.839323467230443</v>
      </c>
      <c r="AZ74" s="242">
        <v>37.590861889927311</v>
      </c>
      <c r="BA74" s="242">
        <v>37.676056338028168</v>
      </c>
    </row>
    <row r="75" spans="1:53" x14ac:dyDescent="0.25">
      <c r="A75" s="680" t="s">
        <v>276</v>
      </c>
      <c r="B75" s="680"/>
      <c r="C75" s="680"/>
      <c r="D75" s="680"/>
      <c r="E75" s="680"/>
      <c r="F75" s="680"/>
      <c r="G75" s="241">
        <v>3</v>
      </c>
      <c r="H75" s="242">
        <v>1.2174875484228003</v>
      </c>
      <c r="I75" s="242">
        <v>1.2156448202959831</v>
      </c>
      <c r="J75" s="242">
        <v>0.77881619937694702</v>
      </c>
      <c r="K75" s="242">
        <v>1.2575452716297786</v>
      </c>
      <c r="N75" s="241">
        <v>3</v>
      </c>
      <c r="O75" s="242">
        <v>1.2174875484228003</v>
      </c>
      <c r="P75" s="242">
        <v>1.2156448202959831</v>
      </c>
      <c r="Q75" s="242">
        <v>0.77881619937694702</v>
      </c>
      <c r="R75" s="242">
        <v>1.2575452716297786</v>
      </c>
      <c r="U75" s="241">
        <v>3</v>
      </c>
      <c r="V75" s="242">
        <v>1.2174875484228003</v>
      </c>
      <c r="W75" s="242">
        <v>1.2156448202959831</v>
      </c>
      <c r="X75" s="242">
        <v>0.77881619937694702</v>
      </c>
      <c r="Y75" s="242">
        <v>1.2575452716297786</v>
      </c>
      <c r="AB75" s="241">
        <v>3</v>
      </c>
      <c r="AC75" s="242">
        <v>1.2174875484228003</v>
      </c>
      <c r="AD75" s="242">
        <v>1.2156448202959831</v>
      </c>
      <c r="AE75" s="242">
        <v>0.77881619937694702</v>
      </c>
      <c r="AF75" s="242">
        <v>1.2575452716297786</v>
      </c>
      <c r="AI75" s="241">
        <v>3</v>
      </c>
      <c r="AJ75" s="242">
        <v>1.2174875484228003</v>
      </c>
      <c r="AK75" s="242">
        <v>1.2156448202959831</v>
      </c>
      <c r="AL75" s="242">
        <v>0.77881619937694702</v>
      </c>
      <c r="AM75" s="242">
        <v>1.2575452716297786</v>
      </c>
      <c r="AP75" s="241">
        <v>3</v>
      </c>
      <c r="AQ75" s="242">
        <v>1.2174875484228003</v>
      </c>
      <c r="AR75" s="242">
        <v>1.2156448202959831</v>
      </c>
      <c r="AS75" s="242">
        <v>0.77881619937694702</v>
      </c>
      <c r="AT75" s="242">
        <v>1.2575452716297786</v>
      </c>
      <c r="AW75" s="241">
        <v>3</v>
      </c>
      <c r="AX75" s="242">
        <v>1.2174875484228003</v>
      </c>
      <c r="AY75" s="242">
        <v>1.2156448202959831</v>
      </c>
      <c r="AZ75" s="242">
        <v>0.77881619937694702</v>
      </c>
      <c r="BA75" s="242">
        <v>1.2575452716297786</v>
      </c>
    </row>
    <row r="76" spans="1:53" ht="13.8" x14ac:dyDescent="0.3">
      <c r="A76" s="676" t="s">
        <v>258</v>
      </c>
      <c r="B76" s="676"/>
      <c r="C76" s="676"/>
      <c r="D76" s="676"/>
      <c r="E76" s="676"/>
      <c r="F76" s="676"/>
      <c r="G76" s="241"/>
      <c r="H76" s="314">
        <f>H21+H26+H31+H36+H41+H46+H51+H56+H61+H66+H71</f>
        <v>99.999999999999986</v>
      </c>
      <c r="I76" s="314">
        <f>I21+I26+I31+I36+I41+I46+I51+I56+I61+I66+I71</f>
        <v>100</v>
      </c>
      <c r="J76" s="314">
        <f>J21+J26+J31+J36+J41+J46+J51+J56+J61+J66+J71</f>
        <v>99.999999999999986</v>
      </c>
      <c r="K76" s="314">
        <f>K21+K26+K31+K36+K41+K46+K51+K56+K61+K66+K71</f>
        <v>100.00000000000001</v>
      </c>
      <c r="N76" s="241"/>
      <c r="O76" s="314">
        <f>O21+O26+O31+O36+O41+O46+O51+O56+O61+O66+O71</f>
        <v>99.999999999999986</v>
      </c>
      <c r="P76" s="314">
        <f>P21+P26+P31+P36+P41+P46+P51+P56+P61+P66+P71</f>
        <v>100.00000000000003</v>
      </c>
      <c r="Q76" s="314">
        <f>Q21+Q26+Q31+Q36+Q41+Q46+Q51+Q56+Q61+Q66+Q71</f>
        <v>99.999999999999986</v>
      </c>
      <c r="R76" s="314">
        <f>R21+R26+R31+R36+R41+R46+R51+R56+R61+R66+R71</f>
        <v>100.00000000000001</v>
      </c>
      <c r="U76" s="241"/>
      <c r="V76" s="314">
        <f>V21+V26+V31+V36+V41+V46+V51+V56+V61+V66+V71</f>
        <v>100</v>
      </c>
      <c r="W76" s="314">
        <f>W21+W26+W31+W36+W41+W46+W51+W56+W61+W66+W71</f>
        <v>100</v>
      </c>
      <c r="X76" s="314">
        <f>X21+X26+X31+X36+X41+X46+X51+X56+X61+X66+X71</f>
        <v>100</v>
      </c>
      <c r="Y76" s="314">
        <f>Y21+Y26+Y31+Y36+Y41+Y46+Y51+Y56+Y61+Y66+Y71</f>
        <v>100.00000000000001</v>
      </c>
      <c r="AB76" s="241"/>
      <c r="AC76" s="314">
        <f>AC21+AC26+AC31+AC36+AC41+AC46+AC51+AC56+AC61+AC66+AC71</f>
        <v>99.999999999999972</v>
      </c>
      <c r="AD76" s="314">
        <f>AD21+AD26+AD31+AD36+AD41+AD46+AD51+AD56+AD61+AD66+AD71</f>
        <v>100</v>
      </c>
      <c r="AE76" s="314">
        <f>AE21+AE26+AE31+AE36+AE41+AE46+AE51+AE56+AE61+AE66+AE71</f>
        <v>100.00000000000001</v>
      </c>
      <c r="AF76" s="314">
        <f>AF21+AF26+AF31+AF36+AF41+AF46+AF51+AF56+AF61+AF66+AF71</f>
        <v>100.00000000000001</v>
      </c>
      <c r="AI76" s="241"/>
      <c r="AJ76" s="314">
        <f>AJ21+AJ26+AJ31+AJ36+AJ41+AJ46+AJ51+AJ56+AJ61+AJ66+AJ71</f>
        <v>99.999999999999972</v>
      </c>
      <c r="AK76" s="314">
        <f>AK21+AK26+AK31+AK36+AK41+AK46+AK51+AK56+AK61+AK66+AK71</f>
        <v>100</v>
      </c>
      <c r="AL76" s="314">
        <f>AL21+AL26+AL31+AL36+AL41+AL46+AL51+AL56+AL61+AL66+AL71</f>
        <v>100.00000000000001</v>
      </c>
      <c r="AM76" s="314">
        <f>AM21+AM26+AM31+AM36+AM41+AM46+AM51+AM56+AM61+AM66+AM71</f>
        <v>99.999999999999986</v>
      </c>
      <c r="AP76" s="241"/>
      <c r="AQ76" s="314">
        <f>AQ21+AQ26+AQ31+AQ36+AQ41+AQ46+AQ51+AQ56+AQ61+AQ66+AQ71</f>
        <v>100.00000000000001</v>
      </c>
      <c r="AR76" s="314">
        <f>AR21+AR26+AR31+AR36+AR41+AR46+AR51+AR56+AR61+AR66+AR71</f>
        <v>100.00000000000001</v>
      </c>
      <c r="AS76" s="314">
        <f>AS21+AS26+AS31+AS36+AS41+AS46+AS51+AS56+AS61+AS66+AS71</f>
        <v>100.00000000000001</v>
      </c>
      <c r="AT76" s="314">
        <f>AT21+AT26+AT31+AT36+AT41+AT46+AT51+AT56+AT61+AT66+AT71</f>
        <v>99.999999999999986</v>
      </c>
      <c r="AW76" s="241"/>
      <c r="AX76" s="314">
        <f>AX21+AX26+AX31+AX36+AX41+AX46+AX51+AX56+AX61+AX66+AX71</f>
        <v>99.999999999999986</v>
      </c>
      <c r="AY76" s="314">
        <f>AY21+AY26+AY31+AY36+AY41+AY46+AY51+AY56+AY61+AY66+AY71</f>
        <v>100.00000000000001</v>
      </c>
      <c r="AZ76" s="314">
        <f>AZ21+AZ26+AZ31+AZ36+AZ41+AZ46+AZ51+AZ56+AZ61+AZ66+AZ71</f>
        <v>100.00000000000001</v>
      </c>
      <c r="BA76" s="314">
        <f>BA21+BA26+BA31+BA36+BA41+BA46+BA51+BA56+BA61+BA66+BA71</f>
        <v>99.999999999999986</v>
      </c>
    </row>
    <row r="77" spans="1:53" ht="13.8" x14ac:dyDescent="0.3">
      <c r="A77" s="676"/>
      <c r="B77" s="676"/>
      <c r="C77" s="676"/>
      <c r="D77" s="676"/>
      <c r="E77" s="676"/>
      <c r="F77" s="676"/>
      <c r="G77" s="241"/>
      <c r="H77" s="243">
        <v>99.944659656889868</v>
      </c>
      <c r="I77" s="243">
        <v>100</v>
      </c>
      <c r="J77" s="243">
        <v>100</v>
      </c>
      <c r="K77" s="243">
        <v>100</v>
      </c>
      <c r="N77" s="241"/>
      <c r="O77" s="243">
        <v>99.944659656889868</v>
      </c>
      <c r="P77" s="243">
        <v>100</v>
      </c>
      <c r="Q77" s="243">
        <v>100</v>
      </c>
      <c r="R77" s="243">
        <v>100</v>
      </c>
      <c r="U77" s="241"/>
      <c r="V77" s="243">
        <v>99.944659656889868</v>
      </c>
      <c r="W77" s="243">
        <v>100</v>
      </c>
      <c r="X77" s="243">
        <v>100</v>
      </c>
      <c r="Y77" s="243">
        <v>100</v>
      </c>
      <c r="AB77" s="241"/>
      <c r="AC77" s="243">
        <v>99.944659656889868</v>
      </c>
      <c r="AD77" s="243">
        <v>100</v>
      </c>
      <c r="AE77" s="243">
        <v>100</v>
      </c>
      <c r="AF77" s="243">
        <v>100</v>
      </c>
      <c r="AI77" s="241"/>
      <c r="AJ77" s="243">
        <v>99.944659656889868</v>
      </c>
      <c r="AK77" s="243">
        <v>100</v>
      </c>
      <c r="AL77" s="243">
        <v>100</v>
      </c>
      <c r="AM77" s="243">
        <v>100</v>
      </c>
      <c r="AP77" s="241"/>
      <c r="AQ77" s="243">
        <v>99.944659656889868</v>
      </c>
      <c r="AR77" s="243">
        <v>100</v>
      </c>
      <c r="AS77" s="243">
        <v>100</v>
      </c>
      <c r="AT77" s="243">
        <v>100</v>
      </c>
      <c r="AW77" s="241"/>
      <c r="AX77" s="243">
        <v>99.944659656889868</v>
      </c>
      <c r="AY77" s="243">
        <v>100</v>
      </c>
      <c r="AZ77" s="243">
        <v>100</v>
      </c>
      <c r="BA77" s="243">
        <v>100</v>
      </c>
    </row>
    <row r="79" spans="1:53" x14ac:dyDescent="0.25">
      <c r="AF79">
        <f>Z10</f>
        <v>0</v>
      </c>
    </row>
    <row r="80" spans="1:53" x14ac:dyDescent="0.25">
      <c r="AB80" s="317"/>
      <c r="AC80" s="317"/>
      <c r="AD80" s="317"/>
      <c r="AE80" s="317"/>
    </row>
    <row r="81" spans="28:31" x14ac:dyDescent="0.25">
      <c r="AB81" s="317"/>
      <c r="AC81" s="317"/>
      <c r="AD81" s="317"/>
      <c r="AE81" s="317"/>
    </row>
    <row r="82" spans="28:31" x14ac:dyDescent="0.25">
      <c r="AB82" s="317"/>
      <c r="AC82" s="317"/>
      <c r="AD82" s="317"/>
      <c r="AE82" s="317"/>
    </row>
    <row r="83" spans="28:31" x14ac:dyDescent="0.25">
      <c r="AB83" s="317"/>
      <c r="AC83" s="317"/>
      <c r="AD83" s="317"/>
      <c r="AE83" s="317"/>
    </row>
    <row r="84" spans="28:31" x14ac:dyDescent="0.25">
      <c r="AB84" s="317"/>
      <c r="AC84" s="317"/>
      <c r="AD84" s="317"/>
      <c r="AE84" s="317"/>
    </row>
    <row r="85" spans="28:31" x14ac:dyDescent="0.25">
      <c r="AB85" s="317"/>
      <c r="AC85" s="317"/>
      <c r="AD85" s="317"/>
      <c r="AE85" s="317"/>
    </row>
  </sheetData>
  <mergeCells count="44">
    <mergeCell ref="A76:F76"/>
    <mergeCell ref="A77:F77"/>
    <mergeCell ref="A69:F69"/>
    <mergeCell ref="A70:F70"/>
    <mergeCell ref="A72:F72"/>
    <mergeCell ref="A73:F73"/>
    <mergeCell ref="A74:F74"/>
    <mergeCell ref="A75:F75"/>
    <mergeCell ref="A58:F58"/>
    <mergeCell ref="A59:F59"/>
    <mergeCell ref="A60:F60"/>
    <mergeCell ref="A63:F63"/>
    <mergeCell ref="A64:F64"/>
    <mergeCell ref="A65:F65"/>
    <mergeCell ref="A40:F40"/>
    <mergeCell ref="A43:F43"/>
    <mergeCell ref="A44:F44"/>
    <mergeCell ref="A45:F45"/>
    <mergeCell ref="A68:F68"/>
    <mergeCell ref="A49:F49"/>
    <mergeCell ref="A50:F50"/>
    <mergeCell ref="A53:F53"/>
    <mergeCell ref="A54:F54"/>
    <mergeCell ref="A55:F55"/>
    <mergeCell ref="A24:F24"/>
    <mergeCell ref="A25:F25"/>
    <mergeCell ref="A48:F48"/>
    <mergeCell ref="A29:F29"/>
    <mergeCell ref="A30:F30"/>
    <mergeCell ref="A33:F33"/>
    <mergeCell ref="A34:F34"/>
    <mergeCell ref="A35:F35"/>
    <mergeCell ref="A38:F38"/>
    <mergeCell ref="A39:F39"/>
    <mergeCell ref="A28:F28"/>
    <mergeCell ref="A10:F10"/>
    <mergeCell ref="A11:F11"/>
    <mergeCell ref="A13:F13"/>
    <mergeCell ref="A14:F14"/>
    <mergeCell ref="A15:F15"/>
    <mergeCell ref="A18:F18"/>
    <mergeCell ref="A19:F19"/>
    <mergeCell ref="A20:F20"/>
    <mergeCell ref="A23:F23"/>
  </mergeCells>
  <phoneticPr fontId="17"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16" workbookViewId="0">
      <selection activeCell="B20" sqref="B20:K20"/>
    </sheetView>
  </sheetViews>
  <sheetFormatPr defaultColWidth="9.33203125" defaultRowHeight="13.2" x14ac:dyDescent="0.25"/>
  <cols>
    <col min="1" max="1" width="40.77734375" style="161" customWidth="1"/>
    <col min="2" max="9" width="9.77734375" style="161" customWidth="1"/>
    <col min="10" max="16384" width="9.33203125" style="161"/>
  </cols>
  <sheetData>
    <row r="1" spans="1:11" s="154" customFormat="1" ht="12.75" customHeight="1" x14ac:dyDescent="0.25"/>
    <row r="2" spans="1:11" s="154" customFormat="1" ht="15.6" x14ac:dyDescent="0.25">
      <c r="A2" s="617" t="s">
        <v>59</v>
      </c>
      <c r="B2" s="617"/>
      <c r="C2" s="617"/>
      <c r="D2" s="617"/>
      <c r="E2" s="617"/>
      <c r="F2" s="617"/>
      <c r="G2" s="617"/>
      <c r="H2" s="617"/>
      <c r="I2" s="617"/>
      <c r="J2" s="617"/>
      <c r="K2" s="617"/>
    </row>
    <row r="3" spans="1:11" s="154" customFormat="1" ht="15.6" x14ac:dyDescent="0.25">
      <c r="A3" s="617" t="s">
        <v>62</v>
      </c>
      <c r="B3" s="617"/>
      <c r="C3" s="617"/>
      <c r="D3" s="617"/>
      <c r="E3" s="617"/>
      <c r="F3" s="617"/>
      <c r="G3" s="617"/>
      <c r="H3" s="617"/>
      <c r="I3" s="617"/>
      <c r="J3" s="617"/>
      <c r="K3" s="617"/>
    </row>
    <row r="4" spans="1:11" s="156" customFormat="1" ht="15.6" x14ac:dyDescent="0.25">
      <c r="A4" s="155"/>
      <c r="B4" s="155"/>
      <c r="C4" s="155"/>
      <c r="D4" s="155"/>
      <c r="E4" s="155"/>
      <c r="F4" s="155"/>
      <c r="G4" s="155"/>
      <c r="H4" s="155"/>
      <c r="I4" s="155"/>
    </row>
    <row r="5" spans="1:11" s="154" customFormat="1" ht="12.75" customHeight="1" x14ac:dyDescent="0.25">
      <c r="A5" s="155"/>
      <c r="B5" s="155"/>
      <c r="C5" s="155"/>
      <c r="D5" s="155"/>
      <c r="E5" s="155"/>
      <c r="F5" s="155"/>
      <c r="G5" s="155"/>
      <c r="H5" s="155"/>
      <c r="I5" s="155"/>
    </row>
    <row r="6" spans="1:11" s="154" customFormat="1" ht="12.75" customHeight="1" x14ac:dyDescent="0.25">
      <c r="A6" s="601" t="s">
        <v>63</v>
      </c>
      <c r="B6" s="601"/>
      <c r="C6" s="601"/>
      <c r="D6" s="601"/>
      <c r="E6" s="601"/>
      <c r="F6" s="601"/>
      <c r="G6" s="601"/>
      <c r="H6" s="601"/>
      <c r="I6" s="601"/>
      <c r="J6" s="601"/>
      <c r="K6" s="601"/>
    </row>
    <row r="7" spans="1:11" s="154" customFormat="1" ht="12.75" customHeight="1" x14ac:dyDescent="0.25">
      <c r="A7" s="157"/>
      <c r="B7" s="157"/>
      <c r="C7" s="157"/>
      <c r="D7" s="157"/>
      <c r="E7" s="157"/>
      <c r="F7" s="157"/>
      <c r="G7" s="157"/>
      <c r="H7" s="157"/>
      <c r="I7" s="157"/>
    </row>
    <row r="8" spans="1:11" s="154" customFormat="1" ht="12.75" customHeight="1" x14ac:dyDescent="0.25">
      <c r="A8" s="157"/>
      <c r="B8" s="157"/>
      <c r="C8" s="157"/>
      <c r="D8" s="157"/>
      <c r="E8" s="157"/>
      <c r="F8" s="157"/>
      <c r="G8" s="157"/>
      <c r="H8" s="157"/>
      <c r="I8" s="157"/>
    </row>
    <row r="9" spans="1:11" s="154" customFormat="1" ht="12.75" customHeight="1" x14ac:dyDescent="0.25">
      <c r="A9" s="601" t="s">
        <v>64</v>
      </c>
      <c r="B9" s="601"/>
      <c r="C9" s="601"/>
      <c r="D9" s="601"/>
      <c r="E9" s="601"/>
      <c r="F9" s="601"/>
      <c r="G9" s="601"/>
      <c r="H9" s="601"/>
      <c r="I9" s="601"/>
      <c r="J9" s="601"/>
      <c r="K9" s="601"/>
    </row>
    <row r="10" spans="1:11" s="154" customFormat="1" ht="12.75" customHeight="1" x14ac:dyDescent="0.25">
      <c r="A10" s="601"/>
      <c r="B10" s="601"/>
      <c r="C10" s="601"/>
      <c r="D10" s="601"/>
      <c r="E10" s="601"/>
      <c r="F10" s="601"/>
      <c r="G10" s="601"/>
      <c r="H10" s="601"/>
      <c r="I10" s="601"/>
      <c r="J10" s="601"/>
      <c r="K10" s="601"/>
    </row>
    <row r="11" spans="1:11" s="154" customFormat="1" ht="12.75" customHeight="1" x14ac:dyDescent="0.25">
      <c r="A11" s="157"/>
      <c r="B11" s="157"/>
      <c r="C11" s="157"/>
      <c r="D11" s="157"/>
      <c r="E11" s="157"/>
      <c r="F11" s="157"/>
      <c r="G11" s="157"/>
      <c r="H11" s="157"/>
      <c r="I11" s="157"/>
      <c r="J11" s="157"/>
      <c r="K11" s="157"/>
    </row>
    <row r="12" spans="1:11" s="154" customFormat="1" ht="12.75" customHeight="1" x14ac:dyDescent="0.25">
      <c r="A12" s="601"/>
      <c r="B12" s="601"/>
      <c r="C12" s="601"/>
      <c r="D12" s="601"/>
      <c r="E12" s="601"/>
      <c r="F12" s="601"/>
      <c r="G12" s="601"/>
      <c r="H12" s="601"/>
      <c r="I12" s="601"/>
      <c r="J12" s="601"/>
      <c r="K12" s="601"/>
    </row>
    <row r="13" spans="1:11" s="154" customFormat="1" ht="12.75" customHeight="1" x14ac:dyDescent="0.25">
      <c r="A13" s="158" t="s">
        <v>60</v>
      </c>
      <c r="B13" s="614" t="s">
        <v>83</v>
      </c>
      <c r="C13" s="615"/>
      <c r="D13" s="615"/>
      <c r="E13" s="615"/>
      <c r="F13" s="615"/>
      <c r="G13" s="615"/>
      <c r="H13" s="615"/>
      <c r="I13" s="615"/>
      <c r="J13" s="615"/>
      <c r="K13" s="616"/>
    </row>
    <row r="14" spans="1:11" s="154" customFormat="1" ht="12.75" customHeight="1" x14ac:dyDescent="0.25">
      <c r="A14" s="159" t="s">
        <v>61</v>
      </c>
      <c r="B14" s="611" t="s">
        <v>77</v>
      </c>
      <c r="C14" s="612"/>
      <c r="D14" s="612"/>
      <c r="E14" s="612"/>
      <c r="F14" s="612"/>
      <c r="G14" s="612"/>
      <c r="H14" s="612"/>
      <c r="I14" s="612"/>
      <c r="J14" s="612"/>
      <c r="K14" s="613"/>
    </row>
    <row r="15" spans="1:11" s="154" customFormat="1" ht="12.75" customHeight="1" x14ac:dyDescent="0.25">
      <c r="A15" s="158" t="s">
        <v>60</v>
      </c>
      <c r="B15" s="614" t="s">
        <v>89</v>
      </c>
      <c r="C15" s="615"/>
      <c r="D15" s="615"/>
      <c r="E15" s="615"/>
      <c r="F15" s="615"/>
      <c r="G15" s="615"/>
      <c r="H15" s="615"/>
      <c r="I15" s="615"/>
      <c r="J15" s="615"/>
      <c r="K15" s="616"/>
    </row>
    <row r="16" spans="1:11" s="154" customFormat="1" ht="12.75" customHeight="1" x14ac:dyDescent="0.25">
      <c r="A16" s="159" t="s">
        <v>61</v>
      </c>
      <c r="B16" s="611" t="s">
        <v>77</v>
      </c>
      <c r="C16" s="612"/>
      <c r="D16" s="612"/>
      <c r="E16" s="612"/>
      <c r="F16" s="612"/>
      <c r="G16" s="612"/>
      <c r="H16" s="612"/>
      <c r="I16" s="612"/>
      <c r="J16" s="612"/>
      <c r="K16" s="613"/>
    </row>
    <row r="17" spans="1:11" s="156" customFormat="1" ht="12.75" customHeight="1" x14ac:dyDescent="0.25">
      <c r="A17" s="158" t="s">
        <v>60</v>
      </c>
      <c r="B17" s="614" t="s">
        <v>82</v>
      </c>
      <c r="C17" s="615"/>
      <c r="D17" s="615"/>
      <c r="E17" s="615"/>
      <c r="F17" s="615"/>
      <c r="G17" s="615"/>
      <c r="H17" s="615"/>
      <c r="I17" s="615"/>
      <c r="J17" s="615"/>
      <c r="K17" s="616"/>
    </row>
    <row r="18" spans="1:11" s="156" customFormat="1" ht="12.75" customHeight="1" x14ac:dyDescent="0.25">
      <c r="A18" s="159" t="s">
        <v>61</v>
      </c>
      <c r="B18" s="611" t="s">
        <v>77</v>
      </c>
      <c r="C18" s="612"/>
      <c r="D18" s="612"/>
      <c r="E18" s="612"/>
      <c r="F18" s="612"/>
      <c r="G18" s="612"/>
      <c r="H18" s="612"/>
      <c r="I18" s="612"/>
      <c r="J18" s="612"/>
      <c r="K18" s="613"/>
    </row>
    <row r="19" spans="1:11" s="154" customFormat="1" ht="12.75" customHeight="1" x14ac:dyDescent="0.25">
      <c r="A19" s="158" t="s">
        <v>60</v>
      </c>
      <c r="B19" s="614" t="s">
        <v>155</v>
      </c>
      <c r="C19" s="615"/>
      <c r="D19" s="615"/>
      <c r="E19" s="615"/>
      <c r="F19" s="615"/>
      <c r="G19" s="615"/>
      <c r="H19" s="615"/>
      <c r="I19" s="615"/>
      <c r="J19" s="615"/>
      <c r="K19" s="616"/>
    </row>
    <row r="20" spans="1:11" s="154" customFormat="1" ht="15.6" x14ac:dyDescent="0.25">
      <c r="A20" s="159" t="s">
        <v>61</v>
      </c>
      <c r="B20" s="611" t="s">
        <v>77</v>
      </c>
      <c r="C20" s="612"/>
      <c r="D20" s="612"/>
      <c r="E20" s="612"/>
      <c r="F20" s="612"/>
      <c r="G20" s="612"/>
      <c r="H20" s="612"/>
      <c r="I20" s="612"/>
      <c r="J20" s="612"/>
      <c r="K20" s="613"/>
    </row>
    <row r="21" spans="1:11" s="154" customFormat="1" ht="15.6" x14ac:dyDescent="0.25">
      <c r="A21" s="158" t="s">
        <v>60</v>
      </c>
      <c r="B21" s="614" t="s">
        <v>113</v>
      </c>
      <c r="C21" s="615"/>
      <c r="D21" s="615"/>
      <c r="E21" s="615"/>
      <c r="F21" s="615"/>
      <c r="G21" s="615"/>
      <c r="H21" s="615"/>
      <c r="I21" s="615"/>
      <c r="J21" s="615"/>
      <c r="K21" s="616"/>
    </row>
    <row r="22" spans="1:11" s="154" customFormat="1" ht="12.75" customHeight="1" x14ac:dyDescent="0.25">
      <c r="A22" s="159" t="s">
        <v>61</v>
      </c>
      <c r="B22" s="611" t="s">
        <v>77</v>
      </c>
      <c r="C22" s="612"/>
      <c r="D22" s="612"/>
      <c r="E22" s="612"/>
      <c r="F22" s="612"/>
      <c r="G22" s="612"/>
      <c r="H22" s="612"/>
      <c r="I22" s="612"/>
      <c r="J22" s="612"/>
      <c r="K22" s="613"/>
    </row>
    <row r="23" spans="1:11" s="154" customFormat="1" ht="12.75" customHeight="1" x14ac:dyDescent="0.25">
      <c r="A23" s="157"/>
      <c r="B23" s="157"/>
      <c r="C23" s="157"/>
      <c r="D23" s="157"/>
      <c r="E23" s="157"/>
      <c r="F23" s="157"/>
      <c r="G23" s="157"/>
      <c r="H23" s="157"/>
      <c r="I23" s="157"/>
    </row>
    <row r="24" spans="1:11" s="154" customFormat="1" ht="12.75" customHeight="1" x14ac:dyDescent="0.25">
      <c r="A24" s="157"/>
      <c r="B24" s="157"/>
      <c r="C24" s="157"/>
      <c r="D24" s="157"/>
      <c r="E24" s="157"/>
      <c r="F24" s="157"/>
      <c r="G24" s="157"/>
      <c r="H24" s="157"/>
      <c r="I24" s="157"/>
    </row>
    <row r="25" spans="1:11" ht="12.75" customHeight="1" x14ac:dyDescent="0.25">
      <c r="A25" s="607" t="s">
        <v>65</v>
      </c>
      <c r="B25" s="607"/>
      <c r="C25" s="607"/>
      <c r="D25" s="607"/>
      <c r="E25" s="607"/>
      <c r="F25" s="607"/>
      <c r="G25" s="607"/>
      <c r="H25" s="607"/>
      <c r="I25" s="607"/>
      <c r="J25" s="607"/>
      <c r="K25" s="607"/>
    </row>
    <row r="26" spans="1:11" ht="12.75" customHeight="1" x14ac:dyDescent="0.25">
      <c r="A26" s="160"/>
      <c r="B26" s="160"/>
      <c r="C26" s="160"/>
      <c r="D26" s="160"/>
      <c r="E26" s="160"/>
      <c r="F26" s="160"/>
      <c r="G26" s="160"/>
      <c r="H26" s="160"/>
      <c r="I26" s="160"/>
      <c r="J26" s="156"/>
      <c r="K26" s="156"/>
    </row>
    <row r="27" spans="1:11" ht="15.6" x14ac:dyDescent="0.25">
      <c r="A27" s="162">
        <v>190501601</v>
      </c>
      <c r="B27" s="608" t="s">
        <v>217</v>
      </c>
      <c r="C27" s="609"/>
      <c r="D27" s="609"/>
      <c r="E27" s="609"/>
      <c r="F27" s="609"/>
      <c r="G27" s="609"/>
      <c r="H27" s="609"/>
      <c r="I27" s="609"/>
      <c r="J27" s="609"/>
      <c r="K27" s="610"/>
    </row>
    <row r="28" spans="1:11" ht="12.75" customHeight="1" x14ac:dyDescent="0.25">
      <c r="A28" s="154"/>
      <c r="B28" s="154"/>
      <c r="C28" s="154"/>
      <c r="D28" s="154"/>
      <c r="E28" s="154"/>
      <c r="F28" s="154"/>
      <c r="G28" s="154"/>
      <c r="H28" s="154"/>
      <c r="I28" s="154"/>
      <c r="J28" s="154"/>
      <c r="K28" s="154"/>
    </row>
    <row r="29" spans="1:11" ht="12.75" customHeight="1" x14ac:dyDescent="0.25">
      <c r="A29" s="154"/>
      <c r="B29" s="154"/>
      <c r="C29" s="154"/>
      <c r="D29" s="154"/>
      <c r="E29" s="154"/>
      <c r="F29" s="154"/>
      <c r="G29" s="154"/>
      <c r="H29" s="154"/>
      <c r="I29" s="154"/>
      <c r="J29" s="154"/>
      <c r="K29" s="154"/>
    </row>
    <row r="30" spans="1:11" ht="12.75" customHeight="1" x14ac:dyDescent="0.25">
      <c r="A30" s="163" t="s">
        <v>66</v>
      </c>
      <c r="B30" s="602" t="s">
        <v>207</v>
      </c>
      <c r="C30" s="602"/>
      <c r="D30" s="602"/>
      <c r="E30" s="602"/>
      <c r="F30" s="602"/>
      <c r="G30" s="602"/>
      <c r="H30" s="602"/>
      <c r="I30" s="602"/>
      <c r="J30" s="602"/>
      <c r="K30" s="602"/>
    </row>
    <row r="31" spans="1:11" ht="12.75" customHeight="1" x14ac:dyDescent="0.25">
      <c r="A31" s="163" t="s">
        <v>67</v>
      </c>
      <c r="B31" s="602" t="s">
        <v>363</v>
      </c>
      <c r="C31" s="602"/>
      <c r="D31" s="602"/>
      <c r="E31" s="602"/>
      <c r="F31" s="602"/>
      <c r="G31" s="602"/>
      <c r="H31" s="602"/>
      <c r="I31" s="602"/>
      <c r="J31" s="602"/>
      <c r="K31" s="602"/>
    </row>
    <row r="32" spans="1:11" ht="12.75" customHeight="1" x14ac:dyDescent="0.25">
      <c r="A32" s="154"/>
      <c r="B32" s="154"/>
      <c r="C32" s="154"/>
      <c r="D32" s="154"/>
      <c r="E32" s="154"/>
      <c r="F32" s="154"/>
      <c r="G32" s="154"/>
      <c r="H32" s="154"/>
      <c r="I32" s="154"/>
      <c r="J32" s="154"/>
      <c r="K32" s="154"/>
    </row>
    <row r="33" spans="1:11" ht="12.75" customHeight="1" x14ac:dyDescent="0.25">
      <c r="A33" s="154"/>
      <c r="B33" s="154"/>
      <c r="C33" s="154"/>
      <c r="D33" s="154"/>
      <c r="E33" s="154"/>
      <c r="F33" s="154"/>
      <c r="G33" s="154"/>
      <c r="H33" s="154"/>
      <c r="I33" s="154"/>
    </row>
    <row r="34" spans="1:11" ht="12.75" customHeight="1" x14ac:dyDescent="0.25">
      <c r="A34" s="603" t="s">
        <v>68</v>
      </c>
      <c r="B34" s="603"/>
      <c r="C34" s="603"/>
      <c r="D34" s="603"/>
      <c r="E34" s="603"/>
      <c r="F34" s="603"/>
      <c r="G34" s="603"/>
      <c r="H34" s="603"/>
      <c r="I34" s="603"/>
    </row>
    <row r="35" spans="1:11" ht="12.75" customHeight="1" x14ac:dyDescent="0.25"/>
    <row r="36" spans="1:11" ht="12.75" customHeight="1" x14ac:dyDescent="0.25">
      <c r="A36" s="604" t="s">
        <v>91</v>
      </c>
      <c r="B36" s="598" t="s">
        <v>207</v>
      </c>
      <c r="C36" s="599"/>
      <c r="D36" s="598" t="s">
        <v>209</v>
      </c>
      <c r="E36" s="599"/>
      <c r="F36" s="598" t="s">
        <v>213</v>
      </c>
      <c r="G36" s="599"/>
      <c r="H36" s="598" t="s">
        <v>215</v>
      </c>
      <c r="I36" s="599"/>
      <c r="J36" s="598" t="s">
        <v>363</v>
      </c>
      <c r="K36" s="599"/>
    </row>
    <row r="37" spans="1:11" ht="12.75" customHeight="1" x14ac:dyDescent="0.25">
      <c r="A37" s="605"/>
      <c r="B37" s="164" t="s">
        <v>69</v>
      </c>
      <c r="C37" s="164" t="s">
        <v>208</v>
      </c>
      <c r="D37" s="164" t="s">
        <v>69</v>
      </c>
      <c r="E37" s="164" t="s">
        <v>208</v>
      </c>
      <c r="F37" s="164" t="s">
        <v>69</v>
      </c>
      <c r="G37" s="164" t="s">
        <v>208</v>
      </c>
      <c r="H37" s="164" t="s">
        <v>69</v>
      </c>
      <c r="I37" s="164" t="s">
        <v>208</v>
      </c>
      <c r="J37" s="164" t="s">
        <v>69</v>
      </c>
      <c r="K37" s="164" t="s">
        <v>208</v>
      </c>
    </row>
    <row r="38" spans="1:11" ht="12.75" customHeight="1" x14ac:dyDescent="0.25">
      <c r="A38" s="606"/>
      <c r="B38" s="165" t="s">
        <v>70</v>
      </c>
      <c r="C38" s="165" t="s">
        <v>71</v>
      </c>
      <c r="D38" s="165" t="s">
        <v>70</v>
      </c>
      <c r="E38" s="165" t="s">
        <v>71</v>
      </c>
      <c r="F38" s="165" t="s">
        <v>70</v>
      </c>
      <c r="G38" s="165" t="s">
        <v>71</v>
      </c>
      <c r="H38" s="165" t="s">
        <v>70</v>
      </c>
      <c r="I38" s="165" t="s">
        <v>71</v>
      </c>
      <c r="J38" s="165" t="s">
        <v>70</v>
      </c>
      <c r="K38" s="165" t="s">
        <v>71</v>
      </c>
    </row>
    <row r="39" spans="1:11" ht="12.75" customHeight="1" x14ac:dyDescent="0.25">
      <c r="A39" s="166" t="s">
        <v>92</v>
      </c>
      <c r="B39" s="165">
        <v>1917</v>
      </c>
      <c r="C39" s="165">
        <v>45.63</v>
      </c>
      <c r="D39" s="165">
        <v>1994</v>
      </c>
      <c r="E39" s="165">
        <v>45.78</v>
      </c>
      <c r="F39" s="165">
        <v>2022</v>
      </c>
      <c r="G39" s="165">
        <v>48.36</v>
      </c>
      <c r="H39" s="165">
        <v>2079</v>
      </c>
      <c r="I39" s="165">
        <v>42.63</v>
      </c>
      <c r="J39" s="165">
        <v>2139</v>
      </c>
      <c r="K39" s="165"/>
    </row>
    <row r="40" spans="1:11" ht="12.75" customHeight="1" x14ac:dyDescent="0.25">
      <c r="A40" s="166" t="s">
        <v>88</v>
      </c>
      <c r="B40" s="165">
        <v>128</v>
      </c>
      <c r="C40" s="165">
        <v>38.64</v>
      </c>
      <c r="D40" s="165">
        <v>134</v>
      </c>
      <c r="E40" s="165">
        <v>31.5</v>
      </c>
      <c r="F40" s="165">
        <v>129</v>
      </c>
      <c r="G40" s="165">
        <v>29.14</v>
      </c>
      <c r="H40" s="165">
        <v>125</v>
      </c>
      <c r="I40" s="165">
        <v>35.68</v>
      </c>
      <c r="J40" s="165">
        <v>132</v>
      </c>
      <c r="K40" s="165"/>
    </row>
    <row r="41" spans="1:11" ht="12.75" customHeight="1" x14ac:dyDescent="0.25">
      <c r="A41" s="166" t="s">
        <v>83</v>
      </c>
      <c r="B41" s="165">
        <v>117</v>
      </c>
      <c r="C41" s="165">
        <v>84.84</v>
      </c>
      <c r="D41" s="165">
        <v>118</v>
      </c>
      <c r="E41" s="165">
        <v>82.23</v>
      </c>
      <c r="F41" s="165">
        <v>119</v>
      </c>
      <c r="G41" s="165">
        <v>87.94</v>
      </c>
      <c r="H41" s="165">
        <v>120</v>
      </c>
      <c r="I41" s="165">
        <v>82.61</v>
      </c>
      <c r="J41" s="165">
        <v>122</v>
      </c>
      <c r="K41" s="165"/>
    </row>
    <row r="42" spans="1:11" ht="12.75" customHeight="1" x14ac:dyDescent="0.25">
      <c r="A42" s="166" t="s">
        <v>89</v>
      </c>
      <c r="B42" s="165">
        <v>528</v>
      </c>
      <c r="C42" s="165">
        <v>63.18</v>
      </c>
      <c r="D42" s="165">
        <v>547</v>
      </c>
      <c r="E42" s="165">
        <v>64.290000000000006</v>
      </c>
      <c r="F42" s="165">
        <v>546</v>
      </c>
      <c r="G42" s="165">
        <v>68.41</v>
      </c>
      <c r="H42" s="165">
        <v>560</v>
      </c>
      <c r="I42" s="165">
        <v>63.27</v>
      </c>
      <c r="J42" s="165">
        <v>566</v>
      </c>
      <c r="K42" s="165"/>
    </row>
    <row r="43" spans="1:11" ht="12.75" customHeight="1" x14ac:dyDescent="0.25">
      <c r="A43" s="166" t="s">
        <v>116</v>
      </c>
      <c r="B43" s="165">
        <v>84</v>
      </c>
      <c r="C43" s="165">
        <v>63.43</v>
      </c>
      <c r="D43" s="165">
        <v>83</v>
      </c>
      <c r="E43" s="165">
        <v>50.85</v>
      </c>
      <c r="F43" s="165">
        <v>85</v>
      </c>
      <c r="G43" s="165">
        <v>53.3</v>
      </c>
      <c r="H43" s="165">
        <v>85</v>
      </c>
      <c r="I43" s="165">
        <v>63.75</v>
      </c>
      <c r="J43" s="165">
        <v>86</v>
      </c>
      <c r="K43" s="165"/>
    </row>
    <row r="44" spans="1:11" ht="12.75" customHeight="1" x14ac:dyDescent="0.25">
      <c r="A44" s="166" t="s">
        <v>82</v>
      </c>
      <c r="B44" s="165">
        <v>263</v>
      </c>
      <c r="C44" s="165">
        <v>17.91</v>
      </c>
      <c r="D44" s="165">
        <v>275</v>
      </c>
      <c r="E44" s="165">
        <v>22.25</v>
      </c>
      <c r="F44" s="165">
        <v>274</v>
      </c>
      <c r="G44" s="165">
        <v>18.18</v>
      </c>
      <c r="H44" s="165">
        <v>280</v>
      </c>
      <c r="I44" s="165">
        <v>15.14</v>
      </c>
      <c r="J44" s="165">
        <v>285</v>
      </c>
      <c r="K44" s="165"/>
    </row>
    <row r="45" spans="1:11" ht="12.75" customHeight="1" x14ac:dyDescent="0.25">
      <c r="A45" s="166" t="s">
        <v>155</v>
      </c>
      <c r="B45" s="165">
        <v>387</v>
      </c>
      <c r="C45" s="165">
        <v>12.82</v>
      </c>
      <c r="D45" s="165">
        <v>409</v>
      </c>
      <c r="E45" s="165">
        <v>11.42</v>
      </c>
      <c r="F45" s="165">
        <v>431</v>
      </c>
      <c r="G45" s="165">
        <v>8.7899999999999991</v>
      </c>
      <c r="H45" s="165">
        <v>460</v>
      </c>
      <c r="I45" s="165">
        <v>9.61</v>
      </c>
      <c r="J45" s="165">
        <v>485</v>
      </c>
      <c r="K45" s="165"/>
    </row>
    <row r="46" spans="1:11" ht="12.75" customHeight="1" x14ac:dyDescent="0.25">
      <c r="A46" s="166" t="s">
        <v>112</v>
      </c>
      <c r="B46" s="165">
        <v>47</v>
      </c>
      <c r="C46" s="165">
        <v>21.77</v>
      </c>
      <c r="D46" s="165">
        <v>47</v>
      </c>
      <c r="E46" s="165">
        <v>26.74</v>
      </c>
      <c r="F46" s="165">
        <v>49</v>
      </c>
      <c r="G46" s="165">
        <v>30.4</v>
      </c>
      <c r="H46" s="165">
        <v>49</v>
      </c>
      <c r="I46" s="165">
        <v>26.66</v>
      </c>
      <c r="J46" s="165">
        <v>54</v>
      </c>
      <c r="K46" s="165"/>
    </row>
    <row r="47" spans="1:11" ht="12.75" customHeight="1" x14ac:dyDescent="0.25">
      <c r="A47" s="166" t="s">
        <v>113</v>
      </c>
      <c r="B47" s="165">
        <v>168</v>
      </c>
      <c r="C47" s="165">
        <v>60.87</v>
      </c>
      <c r="D47" s="165">
        <v>174</v>
      </c>
      <c r="E47" s="165">
        <v>65.989999999999995</v>
      </c>
      <c r="F47" s="165">
        <v>182</v>
      </c>
      <c r="G47" s="165">
        <v>62.85</v>
      </c>
      <c r="H47" s="165">
        <v>189</v>
      </c>
      <c r="I47" s="165">
        <v>66.17</v>
      </c>
      <c r="J47" s="165">
        <v>191</v>
      </c>
      <c r="K47" s="165"/>
    </row>
    <row r="48" spans="1:11" ht="12.75" customHeight="1" x14ac:dyDescent="0.25">
      <c r="A48" s="166" t="s">
        <v>114</v>
      </c>
      <c r="B48" s="165">
        <v>171</v>
      </c>
      <c r="C48" s="165">
        <v>15.7</v>
      </c>
      <c r="D48" s="165">
        <v>183</v>
      </c>
      <c r="E48" s="165">
        <v>13.84</v>
      </c>
      <c r="F48" s="165">
        <v>182</v>
      </c>
      <c r="G48" s="165">
        <v>14.48</v>
      </c>
      <c r="H48" s="165">
        <v>186</v>
      </c>
      <c r="I48" s="165">
        <v>13.54</v>
      </c>
      <c r="J48" s="165">
        <v>194</v>
      </c>
      <c r="K48" s="165"/>
    </row>
    <row r="49" spans="1:11" ht="12.75" customHeight="1" x14ac:dyDescent="0.25">
      <c r="A49" s="166" t="s">
        <v>115</v>
      </c>
      <c r="B49" s="165">
        <v>8</v>
      </c>
      <c r="C49" s="165">
        <v>35.64</v>
      </c>
      <c r="D49" s="165">
        <v>10</v>
      </c>
      <c r="E49" s="165">
        <v>27.19</v>
      </c>
      <c r="F49" s="165">
        <v>10</v>
      </c>
      <c r="G49" s="165">
        <v>101.52</v>
      </c>
      <c r="H49" s="165">
        <v>10</v>
      </c>
      <c r="I49" s="165">
        <v>14.84</v>
      </c>
      <c r="J49" s="165">
        <v>10</v>
      </c>
      <c r="K49" s="165"/>
    </row>
    <row r="50" spans="1:11" ht="12.75" customHeight="1" x14ac:dyDescent="0.25">
      <c r="A50" s="166" t="s">
        <v>110</v>
      </c>
      <c r="B50" s="165">
        <v>16</v>
      </c>
      <c r="C50" s="165">
        <v>2.38</v>
      </c>
      <c r="D50" s="165">
        <v>14</v>
      </c>
      <c r="E50" s="165">
        <v>4.3899999999999997</v>
      </c>
      <c r="F50" s="165">
        <v>15</v>
      </c>
      <c r="G50" s="165">
        <v>6.05</v>
      </c>
      <c r="H50" s="165">
        <v>15</v>
      </c>
      <c r="I50" s="165">
        <v>1.78</v>
      </c>
      <c r="J50" s="165">
        <v>14</v>
      </c>
      <c r="K50" s="165"/>
    </row>
    <row r="51" spans="1:11" ht="12.75" customHeight="1" x14ac:dyDescent="0.25">
      <c r="A51" s="166" t="s">
        <v>73</v>
      </c>
      <c r="B51" s="165">
        <v>5053</v>
      </c>
      <c r="C51" s="165"/>
      <c r="D51" s="165">
        <v>5173</v>
      </c>
      <c r="E51" s="165"/>
      <c r="F51" s="165">
        <v>4938</v>
      </c>
      <c r="G51" s="165"/>
      <c r="H51" s="165">
        <v>4826</v>
      </c>
      <c r="I51" s="165"/>
      <c r="J51" s="165"/>
      <c r="K51" s="165"/>
    </row>
    <row r="52" spans="1:11" ht="12.75" customHeight="1" x14ac:dyDescent="0.25">
      <c r="A52" s="166" t="s">
        <v>74</v>
      </c>
      <c r="B52" s="165">
        <v>1180</v>
      </c>
      <c r="C52" s="165"/>
      <c r="D52" s="165">
        <v>1226</v>
      </c>
      <c r="E52" s="165"/>
      <c r="F52" s="165">
        <v>1210</v>
      </c>
      <c r="G52" s="165"/>
      <c r="H52" s="165">
        <v>1237</v>
      </c>
      <c r="I52" s="165"/>
      <c r="J52" s="165">
        <v>1270</v>
      </c>
      <c r="K52" s="165"/>
    </row>
    <row r="53" spans="1:11" ht="12.75" customHeight="1" x14ac:dyDescent="0.25">
      <c r="A53" s="166" t="s">
        <v>75</v>
      </c>
      <c r="B53" s="165">
        <v>23.35</v>
      </c>
      <c r="C53" s="165"/>
      <c r="D53" s="165">
        <v>23.7</v>
      </c>
      <c r="E53" s="165"/>
      <c r="F53" s="165">
        <v>24.5</v>
      </c>
      <c r="G53" s="165"/>
      <c r="H53" s="165">
        <v>25.63</v>
      </c>
      <c r="I53" s="165"/>
      <c r="J53" s="165"/>
      <c r="K53" s="165"/>
    </row>
    <row r="55" spans="1:11" x14ac:dyDescent="0.25">
      <c r="A55" s="600" t="s">
        <v>72</v>
      </c>
      <c r="B55" s="600"/>
      <c r="C55" s="600"/>
      <c r="D55" s="600"/>
      <c r="E55" s="600"/>
      <c r="F55" s="600"/>
      <c r="G55" s="600"/>
      <c r="H55" s="600"/>
      <c r="I55" s="600"/>
      <c r="J55" s="600"/>
      <c r="K55" s="600"/>
    </row>
    <row r="56" spans="1:11" x14ac:dyDescent="0.25">
      <c r="A56" s="600"/>
      <c r="B56" s="600"/>
      <c r="C56" s="600"/>
      <c r="D56" s="600"/>
      <c r="E56" s="600"/>
      <c r="F56" s="600"/>
      <c r="G56" s="600"/>
      <c r="H56" s="600"/>
      <c r="I56" s="600"/>
      <c r="J56" s="600"/>
      <c r="K56" s="600"/>
    </row>
  </sheetData>
  <mergeCells count="27">
    <mergeCell ref="A2:K2"/>
    <mergeCell ref="A3:K3"/>
    <mergeCell ref="A6:K6"/>
    <mergeCell ref="A9:K10"/>
    <mergeCell ref="B22:K22"/>
    <mergeCell ref="B14:K14"/>
    <mergeCell ref="B15:K15"/>
    <mergeCell ref="B16:K16"/>
    <mergeCell ref="B17:K17"/>
    <mergeCell ref="B13:K13"/>
    <mergeCell ref="A25:K25"/>
    <mergeCell ref="B27:K27"/>
    <mergeCell ref="B30:K30"/>
    <mergeCell ref="B18:K18"/>
    <mergeCell ref="B19:K19"/>
    <mergeCell ref="B20:K20"/>
    <mergeCell ref="B21:K21"/>
    <mergeCell ref="J36:K36"/>
    <mergeCell ref="A55:K56"/>
    <mergeCell ref="A12:K12"/>
    <mergeCell ref="B31:K31"/>
    <mergeCell ref="A34:I34"/>
    <mergeCell ref="B36:C36"/>
    <mergeCell ref="D36:E36"/>
    <mergeCell ref="F36:G36"/>
    <mergeCell ref="H36:I36"/>
    <mergeCell ref="A36:A38"/>
  </mergeCells>
  <phoneticPr fontId="0" type="noConversion"/>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U61"/>
  <sheetViews>
    <sheetView view="pageBreakPreview" topLeftCell="A24" zoomScale="75" zoomScaleNormal="100" zoomScaleSheetLayoutView="75" workbookViewId="0">
      <selection activeCell="A69" sqref="A69"/>
    </sheetView>
  </sheetViews>
  <sheetFormatPr defaultColWidth="9.33203125" defaultRowHeight="13.2" x14ac:dyDescent="0.25"/>
  <cols>
    <col min="1" max="1" width="68" style="7" customWidth="1"/>
    <col min="2" max="2" width="16.44140625" style="7" customWidth="1"/>
    <col min="3" max="3" width="9.77734375" style="7" customWidth="1"/>
    <col min="4" max="4" width="17.33203125" style="7" customWidth="1"/>
    <col min="5" max="5" width="11.109375" style="7" customWidth="1"/>
    <col min="6" max="6" width="17.33203125" style="7" customWidth="1"/>
    <col min="7" max="7" width="9" style="7" customWidth="1"/>
    <col min="8" max="8" width="17" style="7" customWidth="1"/>
    <col min="9" max="9" width="16.109375" style="7" customWidth="1"/>
    <col min="10" max="10" width="7.109375" style="7" customWidth="1"/>
    <col min="11" max="11" width="11.109375" style="7" customWidth="1"/>
    <col min="12" max="12" width="18.6640625" style="7" customWidth="1"/>
    <col min="13" max="16384" width="9.33203125" style="7"/>
  </cols>
  <sheetData>
    <row r="1" spans="1:21" hidden="1" x14ac:dyDescent="0.25"/>
    <row r="2" spans="1:21" ht="19.5" customHeight="1" x14ac:dyDescent="0.25">
      <c r="A2" s="926" t="s">
        <v>387</v>
      </c>
      <c r="B2" s="926"/>
      <c r="C2" s="926"/>
      <c r="D2" s="926"/>
      <c r="E2" s="926"/>
      <c r="F2" s="926"/>
      <c r="G2" s="926"/>
      <c r="H2" s="926"/>
      <c r="I2" s="926"/>
      <c r="J2" s="926"/>
    </row>
    <row r="3" spans="1:21" ht="27" hidden="1" customHeight="1" x14ac:dyDescent="0.25">
      <c r="A3" s="927" t="s">
        <v>90</v>
      </c>
      <c r="B3" s="927"/>
      <c r="C3" s="927"/>
      <c r="D3" s="927"/>
      <c r="E3" s="927"/>
      <c r="F3" s="927"/>
      <c r="G3" s="927"/>
      <c r="H3" s="927"/>
      <c r="I3" s="927"/>
      <c r="J3" s="927"/>
    </row>
    <row r="4" spans="1:21" ht="12.75" hidden="1" customHeight="1" x14ac:dyDescent="0.25">
      <c r="A4" s="928"/>
      <c r="B4" s="928"/>
      <c r="C4" s="928"/>
      <c r="D4" s="928"/>
      <c r="E4" s="928"/>
      <c r="F4" s="928"/>
      <c r="G4" s="928"/>
      <c r="H4" s="928"/>
      <c r="I4" s="928"/>
      <c r="J4" s="928"/>
    </row>
    <row r="5" spans="1:21" s="5" customFormat="1" ht="15" customHeight="1" x14ac:dyDescent="0.25">
      <c r="A5" s="930" t="s">
        <v>388</v>
      </c>
      <c r="B5" s="930"/>
      <c r="C5" s="930"/>
      <c r="D5" s="930"/>
      <c r="E5" s="930"/>
      <c r="F5" s="930"/>
      <c r="G5" s="930"/>
      <c r="H5" s="930"/>
      <c r="I5" s="930"/>
      <c r="J5" s="930"/>
      <c r="K5" s="14"/>
      <c r="L5" s="939"/>
      <c r="M5" s="939"/>
      <c r="N5" s="939"/>
      <c r="O5" s="939"/>
      <c r="P5" s="939"/>
      <c r="Q5" s="939"/>
      <c r="R5" s="939"/>
    </row>
    <row r="6" spans="1:21" s="5" customFormat="1" ht="16.5" customHeight="1" x14ac:dyDescent="0.4">
      <c r="A6" s="15"/>
      <c r="B6" s="941" t="s">
        <v>392</v>
      </c>
      <c r="C6" s="941"/>
      <c r="D6" s="941"/>
      <c r="E6" s="941"/>
      <c r="F6" s="15"/>
      <c r="G6" s="15"/>
      <c r="H6" s="15"/>
      <c r="I6" s="15"/>
      <c r="J6" s="15"/>
      <c r="K6" s="15"/>
      <c r="L6" s="6"/>
      <c r="M6" s="6"/>
      <c r="N6" s="6"/>
      <c r="O6" s="6"/>
      <c r="P6" s="6"/>
      <c r="Q6" s="6"/>
      <c r="R6" s="6"/>
    </row>
    <row r="7" spans="1:21" s="5" customFormat="1" ht="29.25" customHeight="1" x14ac:dyDescent="0.25">
      <c r="A7" s="940" t="s">
        <v>389</v>
      </c>
      <c r="B7" s="940"/>
      <c r="C7" s="940"/>
      <c r="D7" s="940"/>
      <c r="E7" s="940"/>
      <c r="F7" s="940"/>
      <c r="G7" s="940"/>
      <c r="H7" s="940"/>
      <c r="I7" s="940"/>
      <c r="J7" s="940"/>
      <c r="L7" s="6"/>
      <c r="M7" s="6"/>
      <c r="N7" s="6"/>
      <c r="O7" s="6"/>
      <c r="P7" s="6"/>
      <c r="Q7" s="6"/>
      <c r="R7" s="6"/>
    </row>
    <row r="8" spans="1:21" s="5" customFormat="1" ht="0.75" customHeight="1" x14ac:dyDescent="0.25">
      <c r="A8" s="940"/>
      <c r="B8" s="940"/>
      <c r="C8" s="940"/>
      <c r="D8" s="940"/>
      <c r="E8" s="940"/>
      <c r="F8" s="940"/>
      <c r="G8" s="940"/>
      <c r="H8" s="940"/>
      <c r="I8" s="940"/>
      <c r="J8" s="940"/>
      <c r="L8" s="6"/>
      <c r="M8" s="6"/>
      <c r="N8" s="6"/>
      <c r="O8" s="6"/>
      <c r="P8" s="6"/>
      <c r="Q8" s="6"/>
      <c r="R8" s="6"/>
    </row>
    <row r="9" spans="1:21" ht="7.5" hidden="1" customHeight="1" x14ac:dyDescent="0.25"/>
    <row r="10" spans="1:21" s="5" customFormat="1" ht="18" customHeight="1" x14ac:dyDescent="0.25">
      <c r="A10" s="935" t="s">
        <v>390</v>
      </c>
      <c r="B10" s="935"/>
      <c r="C10" s="935"/>
      <c r="D10" s="935"/>
      <c r="E10" s="935"/>
      <c r="F10" s="935"/>
      <c r="G10" s="935"/>
      <c r="H10" s="935"/>
      <c r="I10" s="935"/>
      <c r="J10" s="935"/>
    </row>
    <row r="11" spans="1:21" s="5" customFormat="1" ht="12.75" customHeight="1" x14ac:dyDescent="0.25">
      <c r="A11" s="935"/>
      <c r="B11" s="935"/>
      <c r="C11" s="935"/>
      <c r="D11" s="935"/>
      <c r="E11" s="935"/>
      <c r="F11" s="935"/>
      <c r="G11" s="935"/>
      <c r="H11" s="935"/>
      <c r="I11" s="935"/>
      <c r="J11" s="935"/>
    </row>
    <row r="12" spans="1:21" s="5" customFormat="1" ht="2.25" hidden="1" customHeight="1" x14ac:dyDescent="0.25">
      <c r="A12" s="935"/>
      <c r="B12" s="935"/>
      <c r="C12" s="935"/>
      <c r="D12" s="935"/>
      <c r="E12" s="935"/>
      <c r="F12" s="935"/>
      <c r="G12" s="935"/>
      <c r="H12" s="935"/>
      <c r="I12" s="935"/>
      <c r="J12" s="935"/>
    </row>
    <row r="13" spans="1:21" s="5" customFormat="1" ht="19.5" hidden="1" customHeight="1" x14ac:dyDescent="0.25">
      <c r="A13" s="935"/>
      <c r="B13" s="935"/>
      <c r="C13" s="935"/>
      <c r="D13" s="935"/>
      <c r="E13" s="935"/>
      <c r="F13" s="935"/>
      <c r="G13" s="935"/>
      <c r="H13" s="935"/>
      <c r="I13" s="935"/>
      <c r="J13" s="935"/>
    </row>
    <row r="14" spans="1:21" s="5" customFormat="1" ht="9" hidden="1" customHeight="1" x14ac:dyDescent="0.25"/>
    <row r="15" spans="1:21" s="5" customFormat="1" ht="14.25" customHeight="1" thickBot="1" x14ac:dyDescent="0.3">
      <c r="A15" s="929" t="s">
        <v>391</v>
      </c>
      <c r="B15" s="929"/>
      <c r="C15" s="929"/>
      <c r="D15" s="929"/>
      <c r="E15" s="929"/>
      <c r="F15" s="929"/>
      <c r="G15" s="929"/>
      <c r="H15" s="929"/>
      <c r="I15" s="929"/>
      <c r="J15" s="929"/>
    </row>
    <row r="16" spans="1:21" s="5" customFormat="1" ht="14.25" customHeight="1" x14ac:dyDescent="0.3">
      <c r="A16" s="936" t="s">
        <v>402</v>
      </c>
      <c r="B16" s="942" t="s">
        <v>393</v>
      </c>
      <c r="C16" s="943"/>
      <c r="D16" s="943"/>
      <c r="E16" s="943"/>
      <c r="F16" s="943"/>
      <c r="G16" s="943"/>
      <c r="H16" s="943"/>
      <c r="I16" s="944"/>
      <c r="J16" s="16"/>
      <c r="K16" s="938"/>
      <c r="L16" s="938"/>
      <c r="M16" s="938"/>
      <c r="N16" s="938"/>
      <c r="O16" s="938"/>
      <c r="P16" s="938"/>
      <c r="Q16" s="938"/>
      <c r="R16" s="938"/>
      <c r="S16" s="938"/>
      <c r="T16" s="938"/>
      <c r="U16" s="938"/>
    </row>
    <row r="17" spans="1:10" s="5" customFormat="1" ht="29.25" customHeight="1" x14ac:dyDescent="0.25">
      <c r="A17" s="937"/>
      <c r="B17" s="945" t="s">
        <v>394</v>
      </c>
      <c r="C17" s="946"/>
      <c r="D17" s="947" t="s">
        <v>395</v>
      </c>
      <c r="E17" s="946"/>
      <c r="F17" s="947" t="s">
        <v>396</v>
      </c>
      <c r="G17" s="946"/>
      <c r="H17" s="562" t="s">
        <v>397</v>
      </c>
      <c r="I17" s="563" t="s">
        <v>398</v>
      </c>
    </row>
    <row r="18" spans="1:10" s="5" customFormat="1" ht="29.25" customHeight="1" thickBot="1" x14ac:dyDescent="0.3">
      <c r="A18" s="17"/>
      <c r="B18" s="557" t="s">
        <v>399</v>
      </c>
      <c r="C18" s="18" t="s">
        <v>400</v>
      </c>
      <c r="D18" s="557" t="s">
        <v>399</v>
      </c>
      <c r="E18" s="18" t="s">
        <v>401</v>
      </c>
      <c r="F18" s="557" t="s">
        <v>399</v>
      </c>
      <c r="G18" s="18" t="s">
        <v>400</v>
      </c>
      <c r="H18" s="557" t="s">
        <v>399</v>
      </c>
      <c r="I18" s="558" t="s">
        <v>399</v>
      </c>
    </row>
    <row r="19" spans="1:10" s="24" customFormat="1" ht="14.4" thickBot="1" x14ac:dyDescent="0.3">
      <c r="A19" s="19" t="s">
        <v>403</v>
      </c>
      <c r="B19" s="20">
        <v>1917</v>
      </c>
      <c r="C19" s="21">
        <v>0</v>
      </c>
      <c r="D19" s="22">
        <v>1994</v>
      </c>
      <c r="E19" s="21">
        <v>48.360537266862814</v>
      </c>
      <c r="F19" s="22">
        <v>2022</v>
      </c>
      <c r="G19" s="21">
        <v>48.4</v>
      </c>
      <c r="H19" s="22">
        <v>2079</v>
      </c>
      <c r="I19" s="23">
        <v>2139</v>
      </c>
    </row>
    <row r="20" spans="1:10" s="5" customFormat="1" ht="13.8" x14ac:dyDescent="0.25">
      <c r="A20" s="559" t="s">
        <v>404</v>
      </c>
      <c r="B20" s="25">
        <v>128</v>
      </c>
      <c r="C20" s="26">
        <v>31.495411486925516</v>
      </c>
      <c r="D20" s="27">
        <v>134</v>
      </c>
      <c r="E20" s="26">
        <v>29.13646243996174</v>
      </c>
      <c r="F20" s="27">
        <v>129</v>
      </c>
      <c r="G20" s="26">
        <v>33.1</v>
      </c>
      <c r="H20" s="27">
        <v>125</v>
      </c>
      <c r="I20" s="28">
        <v>132</v>
      </c>
    </row>
    <row r="21" spans="1:10" s="5" customFormat="1" ht="13.8" x14ac:dyDescent="0.25">
      <c r="A21" s="559" t="s">
        <v>405</v>
      </c>
      <c r="B21" s="25">
        <v>117</v>
      </c>
      <c r="C21" s="26">
        <v>82.226969187364901</v>
      </c>
      <c r="D21" s="27">
        <v>118</v>
      </c>
      <c r="E21" s="26">
        <v>87.941692469633523</v>
      </c>
      <c r="F21" s="27">
        <v>119</v>
      </c>
      <c r="G21" s="26">
        <v>87.9</v>
      </c>
      <c r="H21" s="27">
        <v>120</v>
      </c>
      <c r="I21" s="28">
        <v>122</v>
      </c>
    </row>
    <row r="22" spans="1:10" s="5" customFormat="1" ht="18" customHeight="1" x14ac:dyDescent="0.25">
      <c r="A22" s="559" t="s">
        <v>406</v>
      </c>
      <c r="B22" s="25">
        <v>528</v>
      </c>
      <c r="C22" s="26">
        <v>64.293297220979909</v>
      </c>
      <c r="D22" s="27">
        <v>547</v>
      </c>
      <c r="E22" s="26">
        <v>68.410265477580964</v>
      </c>
      <c r="F22" s="27">
        <v>546</v>
      </c>
      <c r="G22" s="26">
        <v>68.7</v>
      </c>
      <c r="H22" s="27">
        <v>560</v>
      </c>
      <c r="I22" s="28">
        <v>566</v>
      </c>
    </row>
    <row r="23" spans="1:10" s="5" customFormat="1" ht="18" customHeight="1" x14ac:dyDescent="0.25">
      <c r="A23" s="559" t="s">
        <v>407</v>
      </c>
      <c r="B23" s="25">
        <v>84</v>
      </c>
      <c r="C23" s="26">
        <v>50.854298955853139</v>
      </c>
      <c r="D23" s="27">
        <v>83</v>
      </c>
      <c r="E23" s="26">
        <v>53.300539209161521</v>
      </c>
      <c r="F23" s="27">
        <v>85</v>
      </c>
      <c r="G23" s="26">
        <v>53.3</v>
      </c>
      <c r="H23" s="27">
        <v>85</v>
      </c>
      <c r="I23" s="28">
        <v>86</v>
      </c>
    </row>
    <row r="24" spans="1:10" s="5" customFormat="1" ht="13.8" x14ac:dyDescent="0.25">
      <c r="A24" s="559" t="s">
        <v>408</v>
      </c>
      <c r="B24" s="25">
        <v>263</v>
      </c>
      <c r="C24" s="26">
        <v>22.254882269221476</v>
      </c>
      <c r="D24" s="27">
        <v>275</v>
      </c>
      <c r="E24" s="26">
        <v>18.184133928379932</v>
      </c>
      <c r="F24" s="27">
        <v>274</v>
      </c>
      <c r="G24" s="26">
        <v>18.399999999999999</v>
      </c>
      <c r="H24" s="27">
        <v>280</v>
      </c>
      <c r="I24" s="28">
        <v>285</v>
      </c>
    </row>
    <row r="25" spans="1:10" s="5" customFormat="1" ht="32.25" customHeight="1" x14ac:dyDescent="0.25">
      <c r="A25" s="560" t="s">
        <v>409</v>
      </c>
      <c r="B25" s="25">
        <v>387</v>
      </c>
      <c r="C25" s="26">
        <v>11.41957756599307</v>
      </c>
      <c r="D25" s="27">
        <v>409</v>
      </c>
      <c r="E25" s="26">
        <v>8.7881835879568069</v>
      </c>
      <c r="F25" s="27">
        <v>431</v>
      </c>
      <c r="G25" s="26">
        <v>8.6999999999999993</v>
      </c>
      <c r="H25" s="27">
        <v>460</v>
      </c>
      <c r="I25" s="28">
        <v>485</v>
      </c>
    </row>
    <row r="26" spans="1:10" s="5" customFormat="1" ht="19.5" customHeight="1" x14ac:dyDescent="0.25">
      <c r="A26" s="559" t="s">
        <v>410</v>
      </c>
      <c r="B26" s="25">
        <v>47</v>
      </c>
      <c r="C26" s="26">
        <v>26.739919052325384</v>
      </c>
      <c r="D26" s="27">
        <v>47</v>
      </c>
      <c r="E26" s="26">
        <v>30.397366641342494</v>
      </c>
      <c r="F26" s="27">
        <v>49</v>
      </c>
      <c r="G26" s="26">
        <v>30.4</v>
      </c>
      <c r="H26" s="27">
        <v>49</v>
      </c>
      <c r="I26" s="28">
        <v>54</v>
      </c>
    </row>
    <row r="27" spans="1:10" s="5" customFormat="1" ht="13.8" x14ac:dyDescent="0.25">
      <c r="A27" s="559" t="s">
        <v>411</v>
      </c>
      <c r="B27" s="25">
        <v>168</v>
      </c>
      <c r="C27" s="26">
        <v>65.987624958520072</v>
      </c>
      <c r="D27" s="27">
        <v>174</v>
      </c>
      <c r="E27" s="26">
        <v>62.845506600263192</v>
      </c>
      <c r="F27" s="27">
        <v>182</v>
      </c>
      <c r="G27" s="26">
        <v>62.9</v>
      </c>
      <c r="H27" s="27">
        <v>189</v>
      </c>
      <c r="I27" s="28">
        <v>191</v>
      </c>
    </row>
    <row r="28" spans="1:10" s="5" customFormat="1" ht="34.5" customHeight="1" x14ac:dyDescent="0.25">
      <c r="A28" s="559" t="s">
        <v>412</v>
      </c>
      <c r="B28" s="25">
        <v>171</v>
      </c>
      <c r="C28" s="26">
        <v>13.843062428915946</v>
      </c>
      <c r="D28" s="27">
        <v>183</v>
      </c>
      <c r="E28" s="26">
        <v>14.479307169128717</v>
      </c>
      <c r="F28" s="27">
        <v>182</v>
      </c>
      <c r="G28" s="26">
        <v>14.5</v>
      </c>
      <c r="H28" s="27">
        <v>186</v>
      </c>
      <c r="I28" s="28">
        <v>194</v>
      </c>
    </row>
    <row r="29" spans="1:10" s="5" customFormat="1" ht="14.4" thickBot="1" x14ac:dyDescent="0.3">
      <c r="A29" s="29" t="s">
        <v>413</v>
      </c>
      <c r="B29" s="30">
        <v>24</v>
      </c>
      <c r="C29" s="182">
        <v>3.1</v>
      </c>
      <c r="D29" s="31">
        <v>24</v>
      </c>
      <c r="E29" s="182">
        <v>5.0999999999999996</v>
      </c>
      <c r="F29" s="31">
        <v>25</v>
      </c>
      <c r="G29" s="182">
        <v>6.6</v>
      </c>
      <c r="H29" s="31">
        <v>25</v>
      </c>
      <c r="I29" s="32">
        <v>24</v>
      </c>
    </row>
    <row r="30" spans="1:10" s="5" customFormat="1" ht="8.25" hidden="1" customHeight="1" x14ac:dyDescent="0.25">
      <c r="A30" s="33" t="s">
        <v>198</v>
      </c>
      <c r="B30" s="34" t="s">
        <v>95</v>
      </c>
      <c r="C30" s="34"/>
      <c r="D30" s="34" t="s">
        <v>96</v>
      </c>
      <c r="E30" s="34"/>
      <c r="F30" s="34" t="s">
        <v>97</v>
      </c>
      <c r="G30" s="34"/>
      <c r="H30" s="34" t="s">
        <v>98</v>
      </c>
      <c r="I30" s="34"/>
      <c r="J30" s="34" t="s">
        <v>99</v>
      </c>
    </row>
    <row r="31" spans="1:10" s="5" customFormat="1" ht="53.25" hidden="1" customHeight="1" x14ac:dyDescent="0.25">
      <c r="A31" s="35" t="s">
        <v>199</v>
      </c>
      <c r="B31" s="36" t="s">
        <v>95</v>
      </c>
      <c r="C31" s="36"/>
      <c r="D31" s="36" t="s">
        <v>96</v>
      </c>
      <c r="E31" s="36"/>
      <c r="F31" s="36" t="s">
        <v>97</v>
      </c>
      <c r="G31" s="36"/>
      <c r="H31" s="36" t="s">
        <v>98</v>
      </c>
      <c r="I31" s="36"/>
      <c r="J31" s="36" t="s">
        <v>99</v>
      </c>
    </row>
    <row r="32" spans="1:10" s="37" customFormat="1" ht="14.25" customHeight="1" x14ac:dyDescent="0.25">
      <c r="A32" s="931" t="s">
        <v>414</v>
      </c>
      <c r="B32" s="931"/>
      <c r="C32" s="931"/>
      <c r="D32" s="931"/>
      <c r="E32" s="931"/>
      <c r="F32" s="931"/>
      <c r="G32" s="931"/>
      <c r="H32" s="931"/>
      <c r="I32" s="931"/>
      <c r="J32" s="931"/>
    </row>
    <row r="33" spans="1:10" s="37" customFormat="1" ht="13.5" customHeight="1" x14ac:dyDescent="0.25">
      <c r="A33" s="931" t="s">
        <v>415</v>
      </c>
      <c r="B33" s="931"/>
      <c r="C33" s="931"/>
      <c r="D33" s="931"/>
      <c r="E33" s="931"/>
      <c r="F33" s="931"/>
      <c r="G33" s="931"/>
      <c r="H33" s="931"/>
      <c r="I33" s="931"/>
      <c r="J33" s="931"/>
    </row>
    <row r="34" spans="1:10" s="5" customFormat="1" ht="23.25" customHeight="1" x14ac:dyDescent="0.25">
      <c r="A34" s="933" t="s">
        <v>416</v>
      </c>
      <c r="B34" s="933"/>
      <c r="C34" s="933"/>
      <c r="D34" s="933"/>
      <c r="E34" s="933"/>
      <c r="F34" s="933"/>
      <c r="G34" s="933"/>
      <c r="H34" s="933"/>
      <c r="I34" s="933"/>
      <c r="J34" s="933"/>
    </row>
    <row r="35" spans="1:10" s="5" customFormat="1" ht="27" customHeight="1" x14ac:dyDescent="0.25">
      <c r="A35" s="933"/>
      <c r="B35" s="933"/>
      <c r="C35" s="933"/>
      <c r="D35" s="933"/>
      <c r="E35" s="933"/>
      <c r="F35" s="933"/>
      <c r="G35" s="933"/>
      <c r="H35" s="933"/>
      <c r="I35" s="933"/>
      <c r="J35" s="933"/>
    </row>
    <row r="36" spans="1:10" s="5" customFormat="1" ht="0.75" hidden="1" customHeight="1" x14ac:dyDescent="0.25">
      <c r="A36" s="933"/>
      <c r="B36" s="933"/>
      <c r="C36" s="933"/>
      <c r="D36" s="933"/>
      <c r="E36" s="933"/>
      <c r="F36" s="933"/>
      <c r="G36" s="933"/>
      <c r="H36" s="933"/>
      <c r="I36" s="933"/>
      <c r="J36" s="933"/>
    </row>
    <row r="37" spans="1:10" s="5" customFormat="1" ht="0.75" hidden="1" customHeight="1" x14ac:dyDescent="0.25">
      <c r="A37" s="933"/>
      <c r="B37" s="933"/>
      <c r="C37" s="933"/>
      <c r="D37" s="933"/>
      <c r="E37" s="933"/>
      <c r="F37" s="933"/>
      <c r="G37" s="933"/>
      <c r="H37" s="933"/>
      <c r="I37" s="933"/>
      <c r="J37" s="933"/>
    </row>
    <row r="38" spans="1:10" s="5" customFormat="1" ht="1.5" hidden="1" customHeight="1" x14ac:dyDescent="0.25">
      <c r="A38" s="933"/>
      <c r="B38" s="933"/>
      <c r="C38" s="933"/>
      <c r="D38" s="933"/>
      <c r="E38" s="933"/>
      <c r="F38" s="933"/>
      <c r="G38" s="933"/>
      <c r="H38" s="933"/>
      <c r="I38" s="933"/>
      <c r="J38" s="933"/>
    </row>
    <row r="39" spans="1:10" s="5" customFormat="1" ht="5.25" hidden="1" customHeight="1" x14ac:dyDescent="0.25">
      <c r="A39" s="933"/>
      <c r="B39" s="933"/>
      <c r="C39" s="933"/>
      <c r="D39" s="933"/>
      <c r="E39" s="933"/>
      <c r="F39" s="933"/>
      <c r="G39" s="933"/>
      <c r="H39" s="933"/>
      <c r="I39" s="933"/>
      <c r="J39" s="933"/>
    </row>
    <row r="40" spans="1:10" s="5" customFormat="1" ht="11.25" hidden="1" customHeight="1" x14ac:dyDescent="0.25">
      <c r="A40" s="933"/>
      <c r="B40" s="933"/>
      <c r="C40" s="933"/>
      <c r="D40" s="933"/>
      <c r="E40" s="933"/>
      <c r="F40" s="933"/>
      <c r="G40" s="933"/>
      <c r="H40" s="933"/>
      <c r="I40" s="933"/>
      <c r="J40" s="933"/>
    </row>
    <row r="41" spans="1:10" s="5" customFormat="1" ht="42.75" customHeight="1" x14ac:dyDescent="0.25">
      <c r="A41" s="933" t="s">
        <v>55</v>
      </c>
      <c r="B41" s="933"/>
      <c r="C41" s="933"/>
      <c r="D41" s="933"/>
      <c r="E41" s="933"/>
      <c r="F41" s="933"/>
      <c r="G41" s="933"/>
      <c r="H41" s="933"/>
      <c r="I41" s="933"/>
      <c r="J41" s="933"/>
    </row>
    <row r="42" spans="1:10" s="5" customFormat="1" ht="1.5" hidden="1" customHeight="1" thickBot="1" x14ac:dyDescent="0.3">
      <c r="A42" s="561"/>
      <c r="B42" s="561"/>
      <c r="C42" s="561"/>
      <c r="D42" s="561"/>
      <c r="E42" s="561"/>
      <c r="F42" s="561"/>
      <c r="G42" s="561"/>
      <c r="H42" s="561"/>
      <c r="I42" s="561"/>
      <c r="J42" s="561"/>
    </row>
    <row r="43" spans="1:10" ht="12.75" customHeight="1" x14ac:dyDescent="0.25">
      <c r="A43" s="932" t="s">
        <v>56</v>
      </c>
      <c r="B43" s="932"/>
      <c r="C43" s="932"/>
      <c r="D43" s="932"/>
      <c r="E43" s="932"/>
      <c r="F43" s="932"/>
      <c r="G43" s="932"/>
      <c r="H43" s="932"/>
      <c r="I43" s="932"/>
      <c r="J43" s="932"/>
    </row>
    <row r="44" spans="1:10" ht="12.75" customHeight="1" x14ac:dyDescent="0.25">
      <c r="A44" s="934" t="s">
        <v>57</v>
      </c>
      <c r="B44" s="934"/>
      <c r="C44" s="934"/>
      <c r="D44" s="934"/>
      <c r="E44" s="934"/>
      <c r="F44" s="934"/>
      <c r="G44" s="934"/>
      <c r="H44" s="934"/>
      <c r="I44" s="934"/>
      <c r="J44" s="934"/>
    </row>
    <row r="45" spans="1:10" ht="14.25" customHeight="1" x14ac:dyDescent="0.25">
      <c r="A45" s="934"/>
      <c r="B45" s="934"/>
      <c r="C45" s="934"/>
      <c r="D45" s="934"/>
      <c r="E45" s="934"/>
      <c r="F45" s="934"/>
      <c r="G45" s="934"/>
      <c r="H45" s="934"/>
      <c r="I45" s="934"/>
      <c r="J45" s="934"/>
    </row>
    <row r="46" spans="1:10" ht="12.75" customHeight="1" x14ac:dyDescent="0.25">
      <c r="A46" s="934"/>
      <c r="B46" s="934"/>
      <c r="C46" s="934"/>
      <c r="D46" s="934"/>
      <c r="E46" s="934"/>
      <c r="F46" s="934"/>
      <c r="G46" s="934"/>
      <c r="H46" s="934"/>
      <c r="I46" s="934"/>
      <c r="J46" s="934"/>
    </row>
    <row r="47" spans="1:10" ht="4.5" customHeight="1" x14ac:dyDescent="0.25">
      <c r="A47" s="934"/>
      <c r="B47" s="934"/>
      <c r="C47" s="934"/>
      <c r="D47" s="934"/>
      <c r="E47" s="934"/>
      <c r="F47" s="934"/>
      <c r="G47" s="934"/>
      <c r="H47" s="934"/>
      <c r="I47" s="934"/>
      <c r="J47" s="934"/>
    </row>
    <row r="48" spans="1:10" ht="4.5" hidden="1" customHeight="1" x14ac:dyDescent="0.25">
      <c r="A48" s="934"/>
      <c r="B48" s="934"/>
      <c r="C48" s="934"/>
      <c r="D48" s="934"/>
      <c r="E48" s="934"/>
      <c r="F48" s="934"/>
      <c r="G48" s="934"/>
      <c r="H48" s="934"/>
      <c r="I48" s="934"/>
      <c r="J48" s="934"/>
    </row>
    <row r="49" spans="1:10" ht="13.5" hidden="1" customHeight="1" x14ac:dyDescent="0.25">
      <c r="A49" s="934"/>
      <c r="B49" s="934"/>
      <c r="C49" s="934"/>
      <c r="D49" s="934"/>
      <c r="E49" s="934"/>
      <c r="F49" s="934"/>
      <c r="G49" s="934"/>
      <c r="H49" s="934"/>
      <c r="I49" s="934"/>
      <c r="J49" s="934"/>
    </row>
    <row r="50" spans="1:10" ht="4.5" hidden="1" customHeight="1" x14ac:dyDescent="0.25">
      <c r="A50" s="934"/>
      <c r="B50" s="934"/>
      <c r="C50" s="934"/>
      <c r="D50" s="934"/>
      <c r="E50" s="934"/>
      <c r="F50" s="934"/>
      <c r="G50" s="934"/>
      <c r="H50" s="934"/>
      <c r="I50" s="934"/>
      <c r="J50" s="934"/>
    </row>
    <row r="51" spans="1:10" ht="11.25" hidden="1" customHeight="1" x14ac:dyDescent="0.25">
      <c r="A51" s="934"/>
      <c r="B51" s="934"/>
      <c r="C51" s="934"/>
      <c r="D51" s="934"/>
      <c r="E51" s="934"/>
      <c r="F51" s="934"/>
      <c r="G51" s="934"/>
      <c r="H51" s="934"/>
      <c r="I51" s="934"/>
      <c r="J51" s="934"/>
    </row>
    <row r="52" spans="1:10" ht="12.75" hidden="1" customHeight="1" x14ac:dyDescent="0.25">
      <c r="A52" s="934"/>
      <c r="B52" s="934"/>
      <c r="C52" s="934"/>
      <c r="D52" s="934"/>
      <c r="E52" s="934"/>
      <c r="F52" s="934"/>
      <c r="G52" s="934"/>
      <c r="H52" s="934"/>
      <c r="I52" s="934"/>
      <c r="J52" s="934"/>
    </row>
    <row r="53" spans="1:10" ht="23.25" customHeight="1" x14ac:dyDescent="0.25">
      <c r="A53" s="934"/>
      <c r="B53" s="934"/>
      <c r="C53" s="934"/>
      <c r="D53" s="934"/>
      <c r="E53" s="934"/>
      <c r="F53" s="934"/>
      <c r="G53" s="934"/>
      <c r="H53" s="934"/>
      <c r="I53" s="934"/>
      <c r="J53" s="934"/>
    </row>
    <row r="54" spans="1:10" ht="16.5" customHeight="1" x14ac:dyDescent="0.25">
      <c r="A54" s="934" t="s">
        <v>58</v>
      </c>
      <c r="B54" s="934"/>
      <c r="C54" s="934"/>
      <c r="D54" s="934"/>
      <c r="E54" s="934"/>
      <c r="F54" s="934"/>
      <c r="G54" s="934"/>
      <c r="H54" s="934"/>
      <c r="I54" s="934"/>
      <c r="J54" s="934"/>
    </row>
    <row r="55" spans="1:10" ht="25.5" customHeight="1" x14ac:dyDescent="0.25">
      <c r="A55" s="934"/>
      <c r="B55" s="934"/>
      <c r="C55" s="934"/>
      <c r="D55" s="934"/>
      <c r="E55" s="934"/>
      <c r="F55" s="934"/>
      <c r="G55" s="934"/>
      <c r="H55" s="934"/>
      <c r="I55" s="934"/>
      <c r="J55" s="934"/>
    </row>
    <row r="56" spans="1:10" ht="3" hidden="1" customHeight="1" x14ac:dyDescent="0.25">
      <c r="A56" s="934"/>
      <c r="B56" s="934"/>
      <c r="C56" s="934"/>
      <c r="D56" s="934"/>
      <c r="E56" s="934"/>
      <c r="F56" s="934"/>
      <c r="G56" s="934"/>
      <c r="H56" s="934"/>
      <c r="I56" s="934"/>
      <c r="J56" s="934"/>
    </row>
    <row r="57" spans="1:10" ht="12.75" hidden="1" customHeight="1" x14ac:dyDescent="0.25">
      <c r="A57" s="934"/>
      <c r="B57" s="934"/>
      <c r="C57" s="934"/>
      <c r="D57" s="934"/>
      <c r="E57" s="934"/>
      <c r="F57" s="934"/>
      <c r="G57" s="934"/>
      <c r="H57" s="934"/>
      <c r="I57" s="934"/>
      <c r="J57" s="934"/>
    </row>
    <row r="58" spans="1:10" ht="12.75" hidden="1" customHeight="1" x14ac:dyDescent="0.25">
      <c r="A58" s="934"/>
      <c r="B58" s="934"/>
      <c r="C58" s="934"/>
      <c r="D58" s="934"/>
      <c r="E58" s="934"/>
      <c r="F58" s="934"/>
      <c r="G58" s="934"/>
      <c r="H58" s="934"/>
      <c r="I58" s="934"/>
      <c r="J58" s="934"/>
    </row>
    <row r="59" spans="1:10" ht="12.75" hidden="1" customHeight="1" x14ac:dyDescent="0.25">
      <c r="A59" s="934"/>
      <c r="B59" s="934"/>
      <c r="C59" s="934"/>
      <c r="D59" s="934"/>
      <c r="E59" s="934"/>
      <c r="F59" s="934"/>
      <c r="G59" s="934"/>
      <c r="H59" s="934"/>
      <c r="I59" s="934"/>
      <c r="J59" s="934"/>
    </row>
    <row r="60" spans="1:10" ht="12.75" hidden="1" customHeight="1" x14ac:dyDescent="0.25">
      <c r="A60" s="934"/>
      <c r="B60" s="934"/>
      <c r="C60" s="934"/>
      <c r="D60" s="934"/>
      <c r="E60" s="934"/>
      <c r="F60" s="934"/>
      <c r="G60" s="934"/>
      <c r="H60" s="934"/>
      <c r="I60" s="934"/>
      <c r="J60" s="934"/>
    </row>
    <row r="61" spans="1:10" ht="4.5" hidden="1" customHeight="1" thickBot="1" x14ac:dyDescent="0.3">
      <c r="A61" s="934"/>
      <c r="B61" s="934"/>
      <c r="C61" s="934"/>
      <c r="D61" s="934"/>
      <c r="E61" s="934"/>
      <c r="F61" s="934"/>
      <c r="G61" s="934"/>
      <c r="H61" s="934"/>
      <c r="I61" s="934"/>
      <c r="J61" s="934"/>
    </row>
  </sheetData>
  <mergeCells count="22">
    <mergeCell ref="K16:U16"/>
    <mergeCell ref="L5:R5"/>
    <mergeCell ref="A7:J8"/>
    <mergeCell ref="B6:E6"/>
    <mergeCell ref="B16:I16"/>
    <mergeCell ref="B17:C17"/>
    <mergeCell ref="D17:E17"/>
    <mergeCell ref="F17:G17"/>
    <mergeCell ref="A43:J43"/>
    <mergeCell ref="A41:J41"/>
    <mergeCell ref="A33:J33"/>
    <mergeCell ref="A54:J61"/>
    <mergeCell ref="A10:J13"/>
    <mergeCell ref="A44:J53"/>
    <mergeCell ref="A34:J40"/>
    <mergeCell ref="A16:A17"/>
    <mergeCell ref="A2:J2"/>
    <mergeCell ref="A3:J3"/>
    <mergeCell ref="A4:J4"/>
    <mergeCell ref="A15:J15"/>
    <mergeCell ref="A5:J5"/>
    <mergeCell ref="A32:J32"/>
  </mergeCells>
  <phoneticPr fontId="0" type="noConversion"/>
  <pageMargins left="0.39370078740157483" right="0.59055118110236227" top="0.39370078740157483" bottom="0.39370078740157483" header="0.27559055118110237" footer="0.27559055118110237"/>
  <pageSetup paperSize="9" scale="79" orientation="landscape" r:id="rId1"/>
  <headerFooter alignWithMargins="0"/>
  <rowBreaks count="2" manualBreakCount="2">
    <brk id="55" max="9" man="1"/>
    <brk id="61" max="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132"/>
  <sheetViews>
    <sheetView topLeftCell="AG70" zoomScaleNormal="100" zoomScalePageLayoutView="75" workbookViewId="0">
      <selection activeCell="AK92" sqref="AK92"/>
    </sheetView>
  </sheetViews>
  <sheetFormatPr defaultColWidth="10.6640625" defaultRowHeight="13.2" x14ac:dyDescent="0.25"/>
  <cols>
    <col min="1" max="1" width="21.77734375" style="10" customWidth="1"/>
    <col min="2" max="2" width="14.77734375" style="10" customWidth="1"/>
    <col min="3" max="3" width="8.77734375" style="10" customWidth="1"/>
    <col min="4" max="4" width="7.44140625" style="10" customWidth="1"/>
    <col min="5" max="5" width="8" style="10" customWidth="1"/>
    <col min="6" max="6" width="7" style="10" customWidth="1"/>
    <col min="7" max="7" width="8.6640625" style="10" customWidth="1"/>
    <col min="8" max="8" width="2" style="10" customWidth="1"/>
    <col min="9" max="9" width="14.6640625" style="10" customWidth="1"/>
    <col min="10" max="10" width="9.109375" style="10" customWidth="1"/>
    <col min="11" max="11" width="9" style="10" customWidth="1"/>
    <col min="12" max="12" width="8.6640625" style="10" customWidth="1"/>
    <col min="13" max="13" width="7.33203125" style="10" customWidth="1"/>
    <col min="14" max="14" width="7.109375" style="10" customWidth="1"/>
    <col min="15" max="15" width="2.33203125" style="10" customWidth="1"/>
    <col min="16" max="16" width="14.77734375" style="10" customWidth="1"/>
    <col min="17" max="17" width="7.33203125" style="10" customWidth="1"/>
    <col min="18" max="18" width="8.44140625" style="10" customWidth="1"/>
    <col min="19" max="19" width="7.77734375" style="10" customWidth="1"/>
    <col min="20" max="20" width="7.44140625" style="10" customWidth="1"/>
    <col min="21" max="21" width="7" style="10" customWidth="1"/>
    <col min="22" max="22" width="2.44140625" style="10" hidden="1" customWidth="1"/>
    <col min="23" max="23" width="14.77734375" style="10" customWidth="1"/>
    <col min="24" max="24" width="7.33203125" style="10" customWidth="1"/>
    <col min="25" max="25" width="8.44140625" style="10" customWidth="1"/>
    <col min="26" max="26" width="7.77734375" style="10" customWidth="1"/>
    <col min="27" max="27" width="7.44140625" style="10" customWidth="1"/>
    <col min="28" max="28" width="7" style="10" customWidth="1"/>
    <col min="29" max="29" width="2.6640625" style="10" customWidth="1"/>
    <col min="30" max="30" width="14.77734375" style="10" customWidth="1"/>
    <col min="31" max="31" width="7.33203125" style="10" customWidth="1"/>
    <col min="32" max="32" width="8.44140625" style="10" customWidth="1"/>
    <col min="33" max="33" width="7.77734375" style="10" customWidth="1"/>
    <col min="34" max="34" width="7.44140625" style="10" customWidth="1"/>
    <col min="35" max="35" width="7" style="10" customWidth="1"/>
    <col min="36" max="36" width="1.6640625" style="10" customWidth="1"/>
    <col min="37" max="37" width="14.77734375" style="10" customWidth="1"/>
    <col min="38" max="38" width="7.33203125" style="10" customWidth="1"/>
    <col min="39" max="39" width="8.44140625" style="10" customWidth="1"/>
    <col min="40" max="40" width="7.77734375" style="10" customWidth="1"/>
    <col min="41" max="41" width="7.44140625" style="10" customWidth="1"/>
    <col min="42" max="42" width="7" style="10" customWidth="1"/>
    <col min="43" max="43" width="10.6640625" style="10"/>
    <col min="44" max="44" width="24.33203125" style="10" customWidth="1"/>
    <col min="45" max="16384" width="10.6640625" style="10"/>
  </cols>
  <sheetData>
    <row r="1" spans="1:228" s="9" customFormat="1" ht="15.75" customHeight="1" x14ac:dyDescent="0.25">
      <c r="B1" s="986" t="s">
        <v>430</v>
      </c>
      <c r="C1" s="986"/>
      <c r="D1" s="986"/>
      <c r="E1" s="986"/>
      <c r="F1" s="986"/>
      <c r="G1" s="986"/>
      <c r="H1" s="986"/>
      <c r="I1" s="986"/>
      <c r="J1" s="986"/>
      <c r="K1" s="986"/>
      <c r="L1" s="986"/>
      <c r="M1" s="986"/>
      <c r="N1" s="986"/>
      <c r="O1" s="986"/>
      <c r="P1" s="986"/>
      <c r="Q1" s="986"/>
      <c r="R1" s="986"/>
      <c r="S1" s="986"/>
      <c r="T1" s="986"/>
      <c r="U1" s="986"/>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5" customFormat="1" ht="17.25" customHeight="1" thickBot="1" x14ac:dyDescent="0.3">
      <c r="A2" s="951" t="s">
        <v>425</v>
      </c>
      <c r="B2" s="951"/>
      <c r="C2" s="951"/>
      <c r="D2" s="951"/>
      <c r="E2" s="951"/>
      <c r="F2" s="951"/>
      <c r="G2" s="951"/>
      <c r="H2" s="951"/>
      <c r="I2" s="951"/>
      <c r="J2" s="951"/>
      <c r="K2" s="951"/>
      <c r="L2" s="951"/>
      <c r="M2" s="951"/>
      <c r="N2" s="951"/>
      <c r="O2" s="951"/>
      <c r="P2" s="951"/>
      <c r="Q2" s="951"/>
      <c r="R2" s="951"/>
      <c r="S2" s="951"/>
      <c r="T2" s="951"/>
      <c r="U2" s="952"/>
      <c r="W2" s="951" t="s">
        <v>440</v>
      </c>
      <c r="X2" s="951"/>
      <c r="Y2" s="951"/>
      <c r="Z2" s="951"/>
      <c r="AA2" s="951"/>
      <c r="AB2" s="951"/>
      <c r="AC2" s="951"/>
      <c r="AD2" s="951"/>
      <c r="AE2" s="951"/>
      <c r="AF2" s="951"/>
      <c r="AG2" s="951"/>
      <c r="AH2" s="951"/>
      <c r="AI2" s="951"/>
      <c r="AJ2" s="951"/>
      <c r="AK2" s="951"/>
      <c r="AL2" s="951"/>
      <c r="AM2" s="951"/>
      <c r="AN2" s="951"/>
      <c r="AO2" s="951"/>
      <c r="AP2" s="951"/>
    </row>
    <row r="3" spans="1:228" s="7" customFormat="1" ht="14.25" hidden="1" customHeight="1" thickBot="1" x14ac:dyDescent="0.3">
      <c r="B3" s="532"/>
      <c r="C3" s="5"/>
      <c r="D3" s="5"/>
      <c r="E3" s="5"/>
      <c r="F3" s="5"/>
      <c r="G3" s="5"/>
      <c r="H3" s="5"/>
      <c r="I3" s="5"/>
      <c r="J3" s="5"/>
      <c r="K3" s="5"/>
      <c r="L3" s="5"/>
      <c r="M3" s="5"/>
      <c r="N3" s="5"/>
      <c r="O3" s="5"/>
      <c r="P3" s="38"/>
      <c r="Q3" s="5"/>
      <c r="R3" s="5"/>
      <c r="S3" s="5"/>
      <c r="T3" s="5"/>
      <c r="U3" s="5"/>
      <c r="V3" s="5"/>
      <c r="W3" s="38"/>
      <c r="X3" s="5"/>
      <c r="Y3" s="5"/>
      <c r="Z3" s="5"/>
      <c r="AA3" s="5"/>
      <c r="AB3" s="5"/>
      <c r="AD3" s="38"/>
      <c r="AE3" s="5"/>
      <c r="AF3" s="5"/>
      <c r="AG3" s="5"/>
      <c r="AH3" s="5"/>
      <c r="AI3" s="5"/>
      <c r="AK3" s="38"/>
      <c r="AL3" s="5"/>
      <c r="AM3" s="5"/>
      <c r="AN3" s="5"/>
      <c r="AO3" s="5"/>
      <c r="AP3" s="5"/>
    </row>
    <row r="4" spans="1:228" s="7" customFormat="1" ht="16.5" customHeight="1" thickBot="1" x14ac:dyDescent="0.3">
      <c r="A4" s="983" t="s">
        <v>19</v>
      </c>
      <c r="B4" s="968" t="s">
        <v>417</v>
      </c>
      <c r="C4" s="969"/>
      <c r="D4" s="969"/>
      <c r="E4" s="969"/>
      <c r="F4" s="969"/>
      <c r="G4" s="970"/>
      <c r="H4" s="39"/>
      <c r="I4" s="968" t="s">
        <v>419</v>
      </c>
      <c r="J4" s="969"/>
      <c r="K4" s="969"/>
      <c r="L4" s="969"/>
      <c r="M4" s="969"/>
      <c r="N4" s="970"/>
      <c r="O4" s="39"/>
      <c r="P4" s="968" t="s">
        <v>421</v>
      </c>
      <c r="Q4" s="969"/>
      <c r="R4" s="969"/>
      <c r="S4" s="969"/>
      <c r="T4" s="969"/>
      <c r="U4" s="970"/>
      <c r="V4" s="40"/>
      <c r="W4" s="1013" t="s">
        <v>408</v>
      </c>
      <c r="X4" s="1014"/>
      <c r="Y4" s="1014"/>
      <c r="Z4" s="1014"/>
      <c r="AA4" s="1014"/>
      <c r="AB4" s="1015"/>
      <c r="AC4" s="41"/>
      <c r="AD4" s="968" t="s">
        <v>423</v>
      </c>
      <c r="AE4" s="969"/>
      <c r="AF4" s="969"/>
      <c r="AG4" s="969"/>
      <c r="AH4" s="969"/>
      <c r="AI4" s="970"/>
      <c r="AJ4" s="41"/>
      <c r="AK4" s="968" t="s">
        <v>424</v>
      </c>
      <c r="AL4" s="969"/>
      <c r="AM4" s="969"/>
      <c r="AN4" s="969"/>
      <c r="AO4" s="969"/>
      <c r="AP4" s="970"/>
    </row>
    <row r="5" spans="1:228" ht="20.25" customHeight="1" x14ac:dyDescent="0.25">
      <c r="A5" s="984"/>
      <c r="B5" s="555" t="s">
        <v>382</v>
      </c>
      <c r="C5" s="42" t="s">
        <v>212</v>
      </c>
      <c r="D5" s="42" t="s">
        <v>214</v>
      </c>
      <c r="E5" s="42" t="s">
        <v>216</v>
      </c>
      <c r="F5" s="42" t="s">
        <v>379</v>
      </c>
      <c r="G5" s="533" t="s">
        <v>383</v>
      </c>
      <c r="I5" s="555" t="s">
        <v>382</v>
      </c>
      <c r="J5" s="43" t="s">
        <v>212</v>
      </c>
      <c r="K5" s="43" t="s">
        <v>214</v>
      </c>
      <c r="L5" s="43" t="s">
        <v>216</v>
      </c>
      <c r="M5" s="43" t="s">
        <v>379</v>
      </c>
      <c r="N5" s="537" t="s">
        <v>383</v>
      </c>
      <c r="P5" s="556" t="s">
        <v>382</v>
      </c>
      <c r="Q5" s="43" t="s">
        <v>212</v>
      </c>
      <c r="R5" s="43" t="s">
        <v>214</v>
      </c>
      <c r="S5" s="43" t="s">
        <v>216</v>
      </c>
      <c r="T5" s="43" t="s">
        <v>379</v>
      </c>
      <c r="U5" s="537" t="s">
        <v>383</v>
      </c>
      <c r="W5" s="556" t="s">
        <v>382</v>
      </c>
      <c r="X5" s="44" t="s">
        <v>212</v>
      </c>
      <c r="Y5" s="44" t="s">
        <v>214</v>
      </c>
      <c r="Z5" s="44" t="s">
        <v>216</v>
      </c>
      <c r="AA5" s="44" t="s">
        <v>379</v>
      </c>
      <c r="AB5" s="542" t="s">
        <v>383</v>
      </c>
      <c r="AD5" s="556" t="s">
        <v>382</v>
      </c>
      <c r="AE5" s="44" t="s">
        <v>212</v>
      </c>
      <c r="AF5" s="44" t="s">
        <v>214</v>
      </c>
      <c r="AG5" s="44" t="s">
        <v>216</v>
      </c>
      <c r="AH5" s="44" t="s">
        <v>379</v>
      </c>
      <c r="AI5" s="542" t="s">
        <v>383</v>
      </c>
      <c r="AK5" s="556" t="s">
        <v>382</v>
      </c>
      <c r="AL5" s="44" t="s">
        <v>212</v>
      </c>
      <c r="AM5" s="44" t="s">
        <v>214</v>
      </c>
      <c r="AN5" s="44" t="s">
        <v>216</v>
      </c>
      <c r="AO5" s="44" t="s">
        <v>379</v>
      </c>
      <c r="AP5" s="542" t="s">
        <v>383</v>
      </c>
    </row>
    <row r="6" spans="1:228" ht="12.75" customHeight="1" x14ac:dyDescent="0.25">
      <c r="A6" s="984"/>
      <c r="B6" s="534" t="s">
        <v>384</v>
      </c>
      <c r="C6" s="45">
        <v>20.51</v>
      </c>
      <c r="D6" s="45">
        <v>14.99</v>
      </c>
      <c r="E6" s="45">
        <v>28.14</v>
      </c>
      <c r="F6" s="45">
        <v>27.21</v>
      </c>
      <c r="G6" s="535">
        <v>20.85</v>
      </c>
      <c r="I6" s="46" t="s">
        <v>384</v>
      </c>
      <c r="J6" s="45">
        <v>25.42</v>
      </c>
      <c r="K6" s="45">
        <v>13.45</v>
      </c>
      <c r="L6" s="45">
        <v>24.17</v>
      </c>
      <c r="M6" s="45">
        <v>15.57</v>
      </c>
      <c r="N6" s="535">
        <v>17.21</v>
      </c>
      <c r="P6" s="46" t="s">
        <v>384</v>
      </c>
      <c r="Q6" s="47">
        <v>22.67</v>
      </c>
      <c r="R6" s="47">
        <v>18.32</v>
      </c>
      <c r="S6" s="47">
        <v>32.5</v>
      </c>
      <c r="T6" s="47">
        <v>27.39</v>
      </c>
      <c r="U6" s="538">
        <v>22.08</v>
      </c>
      <c r="W6" s="46" t="s">
        <v>384</v>
      </c>
      <c r="X6" s="47">
        <v>15.64</v>
      </c>
      <c r="Y6" s="47">
        <v>11.31</v>
      </c>
      <c r="Z6" s="47">
        <v>31.43</v>
      </c>
      <c r="AA6" s="47">
        <v>24.91</v>
      </c>
      <c r="AB6" s="538">
        <v>15.09</v>
      </c>
      <c r="AD6" s="46" t="s">
        <v>384</v>
      </c>
      <c r="AE6" s="47">
        <v>20.54</v>
      </c>
      <c r="AF6" s="47">
        <v>12.06</v>
      </c>
      <c r="AG6" s="47">
        <v>27.17</v>
      </c>
      <c r="AH6" s="47">
        <v>26.19</v>
      </c>
      <c r="AI6" s="538">
        <v>21.24</v>
      </c>
      <c r="AK6" s="46" t="s">
        <v>384</v>
      </c>
      <c r="AL6" s="47">
        <v>20.11</v>
      </c>
      <c r="AM6" s="47">
        <v>17.03</v>
      </c>
      <c r="AN6" s="47">
        <v>25.93</v>
      </c>
      <c r="AO6" s="47">
        <v>30.37</v>
      </c>
      <c r="AP6" s="538">
        <v>16.75</v>
      </c>
    </row>
    <row r="7" spans="1:228" ht="12" customHeight="1" x14ac:dyDescent="0.25">
      <c r="A7" s="984"/>
      <c r="B7" s="534" t="s">
        <v>386</v>
      </c>
      <c r="C7" s="45">
        <v>48.04</v>
      </c>
      <c r="D7" s="45">
        <v>51.78</v>
      </c>
      <c r="E7" s="45">
        <v>53.05</v>
      </c>
      <c r="F7" s="45">
        <v>55.82</v>
      </c>
      <c r="G7" s="535">
        <v>63.3</v>
      </c>
      <c r="I7" s="46" t="s">
        <v>386</v>
      </c>
      <c r="J7" s="45">
        <v>55.93</v>
      </c>
      <c r="K7" s="45">
        <v>65.55</v>
      </c>
      <c r="L7" s="45">
        <v>65.83</v>
      </c>
      <c r="M7" s="45">
        <v>73.77</v>
      </c>
      <c r="N7" s="535">
        <v>71.319999999999993</v>
      </c>
      <c r="P7" s="46" t="s">
        <v>386</v>
      </c>
      <c r="Q7" s="47">
        <v>43.33</v>
      </c>
      <c r="R7" s="47">
        <v>47.8</v>
      </c>
      <c r="S7" s="47">
        <v>48.04</v>
      </c>
      <c r="T7" s="47">
        <v>54.42</v>
      </c>
      <c r="U7" s="538">
        <v>59.01</v>
      </c>
      <c r="W7" s="46" t="s">
        <v>386</v>
      </c>
      <c r="X7" s="47">
        <v>48.73</v>
      </c>
      <c r="Y7" s="47">
        <v>48.91</v>
      </c>
      <c r="Z7" s="47">
        <v>50.72</v>
      </c>
      <c r="AA7" s="47">
        <v>57.2</v>
      </c>
      <c r="AB7" s="538">
        <v>64.56</v>
      </c>
      <c r="AD7" s="46" t="s">
        <v>386</v>
      </c>
      <c r="AE7" s="47">
        <v>39.61</v>
      </c>
      <c r="AF7" s="47">
        <v>47.79</v>
      </c>
      <c r="AG7" s="47">
        <v>49.13</v>
      </c>
      <c r="AH7" s="47">
        <v>52.99</v>
      </c>
      <c r="AI7" s="538">
        <v>61.85</v>
      </c>
      <c r="AK7" s="46" t="s">
        <v>386</v>
      </c>
      <c r="AL7" s="47">
        <v>54.02</v>
      </c>
      <c r="AM7" s="47">
        <v>57.14</v>
      </c>
      <c r="AN7" s="47">
        <v>58.2</v>
      </c>
      <c r="AO7" s="47">
        <v>54.45</v>
      </c>
      <c r="AP7" s="538">
        <v>66.489999999999995</v>
      </c>
    </row>
    <row r="8" spans="1:228" ht="12" customHeight="1" x14ac:dyDescent="0.25">
      <c r="A8" s="984"/>
      <c r="B8" s="534" t="s">
        <v>385</v>
      </c>
      <c r="C8" s="45">
        <v>31.44</v>
      </c>
      <c r="D8" s="45">
        <v>33.229999999999997</v>
      </c>
      <c r="E8" s="45">
        <v>18.809999999999999</v>
      </c>
      <c r="F8" s="45">
        <v>16.97</v>
      </c>
      <c r="G8" s="535">
        <v>15.85</v>
      </c>
      <c r="I8" s="46" t="s">
        <v>385</v>
      </c>
      <c r="J8" s="45">
        <v>18.64</v>
      </c>
      <c r="K8" s="45">
        <v>21.01</v>
      </c>
      <c r="L8" s="45">
        <v>10</v>
      </c>
      <c r="M8" s="45">
        <v>10.66</v>
      </c>
      <c r="N8" s="535">
        <v>11.48</v>
      </c>
      <c r="P8" s="46" t="s">
        <v>385</v>
      </c>
      <c r="Q8" s="47">
        <v>34</v>
      </c>
      <c r="R8" s="47">
        <v>33.880000000000003</v>
      </c>
      <c r="S8" s="47">
        <v>19.46</v>
      </c>
      <c r="T8" s="47">
        <v>18.2</v>
      </c>
      <c r="U8" s="538">
        <v>18.899999999999999</v>
      </c>
      <c r="V8" s="541">
        <v>0</v>
      </c>
      <c r="W8" s="46" t="s">
        <v>385</v>
      </c>
      <c r="X8" s="47">
        <v>35.64</v>
      </c>
      <c r="Y8" s="47">
        <v>39.78</v>
      </c>
      <c r="Z8" s="47">
        <v>17.86</v>
      </c>
      <c r="AA8" s="47">
        <v>17.89</v>
      </c>
      <c r="AB8" s="538">
        <v>20.350000000000001</v>
      </c>
      <c r="AD8" s="46" t="s">
        <v>385</v>
      </c>
      <c r="AE8" s="47">
        <v>39.85</v>
      </c>
      <c r="AF8" s="47">
        <v>40.14</v>
      </c>
      <c r="AG8" s="47">
        <v>23.7</v>
      </c>
      <c r="AH8" s="47">
        <v>20.82</v>
      </c>
      <c r="AI8" s="538">
        <v>16.91</v>
      </c>
      <c r="AK8" s="46" t="s">
        <v>385</v>
      </c>
      <c r="AL8" s="47">
        <v>25.86</v>
      </c>
      <c r="AM8" s="47">
        <v>25.82</v>
      </c>
      <c r="AN8" s="47">
        <v>15.87</v>
      </c>
      <c r="AO8" s="47">
        <v>15.18</v>
      </c>
      <c r="AP8" s="538">
        <v>16.75</v>
      </c>
    </row>
    <row r="9" spans="1:228" ht="13.8" thickBot="1" x14ac:dyDescent="0.3">
      <c r="A9" s="984"/>
      <c r="B9" s="554" t="s">
        <v>381</v>
      </c>
      <c r="C9" s="48">
        <v>44.53</v>
      </c>
      <c r="D9" s="48">
        <v>40.880000000000003</v>
      </c>
      <c r="E9" s="48">
        <v>54.664999999999999</v>
      </c>
      <c r="F9" s="48">
        <v>55.12</v>
      </c>
      <c r="G9" s="536">
        <v>52.5</v>
      </c>
      <c r="I9" s="554" t="s">
        <v>381</v>
      </c>
      <c r="J9" s="48">
        <v>53.384999999999998</v>
      </c>
      <c r="K9" s="48">
        <v>46.225000000000001</v>
      </c>
      <c r="L9" s="48">
        <v>57.085000000000001</v>
      </c>
      <c r="M9" s="48">
        <v>52.454999999999998</v>
      </c>
      <c r="N9" s="536">
        <v>52.87</v>
      </c>
      <c r="P9" s="554" t="s">
        <v>381</v>
      </c>
      <c r="Q9" s="539">
        <v>44.335000000000001</v>
      </c>
      <c r="R9" s="539">
        <v>42.22</v>
      </c>
      <c r="S9" s="539">
        <v>56.52</v>
      </c>
      <c r="T9" s="539">
        <v>54.6</v>
      </c>
      <c r="U9" s="540">
        <v>51.585000000000001</v>
      </c>
      <c r="W9" s="554" t="s">
        <v>381</v>
      </c>
      <c r="X9" s="539">
        <v>40.005000000000003</v>
      </c>
      <c r="Y9" s="539">
        <v>35.765000000000001</v>
      </c>
      <c r="Z9" s="539">
        <v>56.79</v>
      </c>
      <c r="AA9" s="539">
        <v>53.51</v>
      </c>
      <c r="AB9" s="540">
        <v>47.37</v>
      </c>
      <c r="AD9" s="554" t="s">
        <v>381</v>
      </c>
      <c r="AE9" s="48">
        <v>40.344999999999999</v>
      </c>
      <c r="AF9" s="48">
        <v>35.954999999999998</v>
      </c>
      <c r="AG9" s="48">
        <v>51.734999999999999</v>
      </c>
      <c r="AH9" s="48">
        <v>52.685000000000002</v>
      </c>
      <c r="AI9" s="536">
        <v>52.164999999999999</v>
      </c>
      <c r="AK9" s="554" t="s">
        <v>381</v>
      </c>
      <c r="AL9" s="48">
        <v>47.12</v>
      </c>
      <c r="AM9" s="48">
        <v>45.6</v>
      </c>
      <c r="AN9" s="48">
        <v>55.03</v>
      </c>
      <c r="AO9" s="48">
        <v>57.594999999999999</v>
      </c>
      <c r="AP9" s="536">
        <v>49.994999999999997</v>
      </c>
    </row>
    <row r="10" spans="1:228" ht="9.9" customHeight="1" x14ac:dyDescent="0.25">
      <c r="A10" s="984"/>
      <c r="B10" s="52"/>
      <c r="C10" s="49"/>
      <c r="D10" s="50"/>
      <c r="E10" s="51"/>
      <c r="F10" s="51"/>
      <c r="G10" s="53"/>
      <c r="I10" s="52"/>
      <c r="J10" s="49"/>
      <c r="K10" s="50"/>
      <c r="L10" s="51"/>
      <c r="M10" s="51"/>
      <c r="N10" s="53"/>
      <c r="P10" s="52"/>
      <c r="Q10" s="49"/>
      <c r="R10" s="50"/>
      <c r="S10" s="51"/>
      <c r="T10" s="51"/>
      <c r="U10" s="53"/>
      <c r="W10" s="52"/>
      <c r="X10" s="49"/>
      <c r="Y10" s="50"/>
      <c r="Z10" s="51"/>
      <c r="AA10" s="51"/>
      <c r="AB10" s="53"/>
      <c r="AD10" s="52"/>
      <c r="AE10" s="49"/>
      <c r="AF10" s="50"/>
      <c r="AG10" s="51"/>
      <c r="AH10" s="51"/>
      <c r="AI10" s="53"/>
      <c r="AK10" s="52"/>
      <c r="AL10" s="49"/>
      <c r="AM10" s="50"/>
      <c r="AN10" s="51"/>
      <c r="AO10" s="51"/>
      <c r="AP10" s="53"/>
    </row>
    <row r="11" spans="1:228" ht="9.9" customHeight="1" x14ac:dyDescent="0.25">
      <c r="A11" s="984"/>
      <c r="B11" s="52"/>
      <c r="C11" s="49"/>
      <c r="D11" s="50"/>
      <c r="E11" s="51"/>
      <c r="F11" s="51"/>
      <c r="G11" s="53"/>
      <c r="I11" s="52"/>
      <c r="J11" s="49"/>
      <c r="K11" s="50"/>
      <c r="L11" s="51"/>
      <c r="M11" s="51"/>
      <c r="N11" s="53"/>
      <c r="P11" s="52"/>
      <c r="Q11" s="49"/>
      <c r="R11" s="50"/>
      <c r="S11" s="51"/>
      <c r="T11" s="51"/>
      <c r="U11" s="53"/>
      <c r="W11" s="52"/>
      <c r="X11" s="49"/>
      <c r="Y11" s="50"/>
      <c r="Z11" s="51"/>
      <c r="AA11" s="51"/>
      <c r="AB11" s="53"/>
      <c r="AD11" s="52"/>
      <c r="AE11" s="49"/>
      <c r="AF11" s="50"/>
      <c r="AG11" s="51"/>
      <c r="AH11" s="51"/>
      <c r="AI11" s="53"/>
      <c r="AK11" s="52"/>
      <c r="AL11" s="49"/>
      <c r="AM11" s="50"/>
      <c r="AN11" s="51"/>
      <c r="AO11" s="51"/>
      <c r="AP11" s="53"/>
    </row>
    <row r="12" spans="1:228" ht="9.9" customHeight="1" x14ac:dyDescent="0.25">
      <c r="A12" s="984"/>
      <c r="B12" s="52"/>
      <c r="C12" s="49"/>
      <c r="D12" s="50"/>
      <c r="E12" s="51"/>
      <c r="F12" s="51"/>
      <c r="G12" s="53"/>
      <c r="I12" s="52"/>
      <c r="J12" s="49"/>
      <c r="K12" s="50"/>
      <c r="L12" s="51"/>
      <c r="M12" s="51"/>
      <c r="N12" s="53"/>
      <c r="P12" s="52"/>
      <c r="Q12" s="49"/>
      <c r="R12" s="50"/>
      <c r="S12" s="51"/>
      <c r="T12" s="51"/>
      <c r="U12" s="53"/>
      <c r="W12" s="52"/>
      <c r="X12" s="49"/>
      <c r="Y12" s="50"/>
      <c r="Z12" s="51"/>
      <c r="AA12" s="51"/>
      <c r="AB12" s="53"/>
      <c r="AD12" s="52"/>
      <c r="AE12" s="49"/>
      <c r="AF12" s="50"/>
      <c r="AG12" s="51"/>
      <c r="AH12" s="51"/>
      <c r="AI12" s="53"/>
      <c r="AK12" s="52"/>
      <c r="AL12" s="49"/>
      <c r="AM12" s="50"/>
      <c r="AN12" s="51"/>
      <c r="AO12" s="51"/>
      <c r="AP12" s="53"/>
    </row>
    <row r="13" spans="1:228" ht="9.9" customHeight="1" x14ac:dyDescent="0.25">
      <c r="A13" s="984"/>
      <c r="B13" s="52"/>
      <c r="C13" s="49"/>
      <c r="D13" s="50"/>
      <c r="E13" s="51"/>
      <c r="F13" s="51"/>
      <c r="G13" s="53"/>
      <c r="I13" s="52"/>
      <c r="J13" s="49"/>
      <c r="K13" s="50"/>
      <c r="L13" s="51"/>
      <c r="M13" s="51"/>
      <c r="N13" s="53"/>
      <c r="P13" s="52"/>
      <c r="Q13" s="49"/>
      <c r="R13" s="50"/>
      <c r="S13" s="51"/>
      <c r="T13" s="51"/>
      <c r="U13" s="53"/>
      <c r="W13" s="52"/>
      <c r="X13" s="49"/>
      <c r="Y13" s="50"/>
      <c r="Z13" s="51"/>
      <c r="AA13" s="51"/>
      <c r="AB13" s="53"/>
      <c r="AD13" s="52"/>
      <c r="AE13" s="49"/>
      <c r="AF13" s="50"/>
      <c r="AG13" s="51"/>
      <c r="AH13" s="51"/>
      <c r="AI13" s="53"/>
      <c r="AK13" s="52"/>
      <c r="AL13" s="49"/>
      <c r="AM13" s="50"/>
      <c r="AN13" s="51"/>
      <c r="AO13" s="51"/>
      <c r="AP13" s="53"/>
    </row>
    <row r="14" spans="1:228" ht="9.9" customHeight="1" x14ac:dyDescent="0.25">
      <c r="A14" s="984"/>
      <c r="B14" s="52"/>
      <c r="C14" s="49"/>
      <c r="D14" s="50"/>
      <c r="E14" s="51"/>
      <c r="F14" s="51"/>
      <c r="G14" s="53"/>
      <c r="I14" s="52"/>
      <c r="J14" s="49"/>
      <c r="K14" s="50"/>
      <c r="L14" s="51"/>
      <c r="M14" s="51"/>
      <c r="N14" s="53"/>
      <c r="P14" s="52"/>
      <c r="Q14" s="49"/>
      <c r="R14" s="50"/>
      <c r="S14" s="51"/>
      <c r="T14" s="51"/>
      <c r="U14" s="53"/>
      <c r="W14" s="52"/>
      <c r="X14" s="49"/>
      <c r="Y14" s="50"/>
      <c r="Z14" s="51"/>
      <c r="AA14" s="51"/>
      <c r="AB14" s="53"/>
      <c r="AD14" s="52"/>
      <c r="AE14" s="49"/>
      <c r="AF14" s="50"/>
      <c r="AG14" s="51"/>
      <c r="AH14" s="51"/>
      <c r="AI14" s="53"/>
      <c r="AK14" s="52"/>
      <c r="AL14" s="49"/>
      <c r="AM14" s="50"/>
      <c r="AN14" s="51"/>
      <c r="AO14" s="51"/>
      <c r="AP14" s="53"/>
    </row>
    <row r="15" spans="1:228" ht="9.9" customHeight="1" x14ac:dyDescent="0.25">
      <c r="A15" s="984"/>
      <c r="B15" s="52"/>
      <c r="C15" s="49"/>
      <c r="D15" s="50"/>
      <c r="E15" s="51"/>
      <c r="F15" s="51"/>
      <c r="G15" s="53"/>
      <c r="I15" s="52"/>
      <c r="J15" s="49"/>
      <c r="K15" s="50"/>
      <c r="L15" s="51"/>
      <c r="M15" s="51"/>
      <c r="N15" s="53"/>
      <c r="P15" s="52"/>
      <c r="Q15" s="49"/>
      <c r="R15" s="50"/>
      <c r="S15" s="51"/>
      <c r="T15" s="51"/>
      <c r="U15" s="53"/>
      <c r="W15" s="52"/>
      <c r="X15" s="49"/>
      <c r="Y15" s="50"/>
      <c r="Z15" s="51"/>
      <c r="AA15" s="51"/>
      <c r="AB15" s="53"/>
      <c r="AD15" s="52"/>
      <c r="AE15" s="49"/>
      <c r="AF15" s="50"/>
      <c r="AG15" s="51"/>
      <c r="AH15" s="51"/>
      <c r="AI15" s="53"/>
      <c r="AK15" s="52"/>
      <c r="AL15" s="49"/>
      <c r="AM15" s="50"/>
      <c r="AN15" s="51"/>
      <c r="AO15" s="51"/>
      <c r="AP15" s="53"/>
    </row>
    <row r="16" spans="1:228" ht="9.9" customHeight="1" x14ac:dyDescent="0.25">
      <c r="A16" s="984"/>
      <c r="B16" s="52"/>
      <c r="C16" s="49"/>
      <c r="D16" s="50"/>
      <c r="E16" s="51"/>
      <c r="F16" s="51"/>
      <c r="G16" s="53"/>
      <c r="I16" s="52"/>
      <c r="J16" s="49"/>
      <c r="K16" s="50"/>
      <c r="L16" s="51"/>
      <c r="M16" s="51"/>
      <c r="N16" s="53"/>
      <c r="P16" s="52"/>
      <c r="Q16" s="49"/>
      <c r="R16" s="50"/>
      <c r="S16" s="51"/>
      <c r="T16" s="51"/>
      <c r="U16" s="53"/>
      <c r="W16" s="52"/>
      <c r="X16" s="49"/>
      <c r="Y16" s="50"/>
      <c r="Z16" s="51"/>
      <c r="AA16" s="51"/>
      <c r="AB16" s="53"/>
      <c r="AD16" s="52"/>
      <c r="AE16" s="49"/>
      <c r="AF16" s="50"/>
      <c r="AG16" s="51"/>
      <c r="AH16" s="51"/>
      <c r="AI16" s="53"/>
      <c r="AK16" s="52"/>
      <c r="AL16" s="49"/>
      <c r="AM16" s="50"/>
      <c r="AN16" s="51"/>
      <c r="AO16" s="51"/>
      <c r="AP16" s="53"/>
    </row>
    <row r="17" spans="1:42" ht="9.9" customHeight="1" x14ac:dyDescent="0.25">
      <c r="A17" s="984"/>
      <c r="B17" s="52"/>
      <c r="C17" s="49"/>
      <c r="D17" s="50"/>
      <c r="E17" s="51"/>
      <c r="F17" s="51"/>
      <c r="G17" s="53"/>
      <c r="I17" s="52"/>
      <c r="J17" s="49"/>
      <c r="K17" s="50"/>
      <c r="L17" s="51"/>
      <c r="M17" s="51"/>
      <c r="N17" s="53"/>
      <c r="P17" s="52"/>
      <c r="Q17" s="49"/>
      <c r="R17" s="50"/>
      <c r="S17" s="51"/>
      <c r="T17" s="51"/>
      <c r="U17" s="53"/>
      <c r="W17" s="52"/>
      <c r="X17" s="49"/>
      <c r="Y17" s="50"/>
      <c r="Z17" s="51"/>
      <c r="AA17" s="51"/>
      <c r="AB17" s="53"/>
      <c r="AD17" s="52"/>
      <c r="AE17" s="49"/>
      <c r="AF17" s="50"/>
      <c r="AG17" s="51"/>
      <c r="AH17" s="51"/>
      <c r="AI17" s="53"/>
      <c r="AK17" s="52"/>
      <c r="AL17" s="49"/>
      <c r="AM17" s="50"/>
      <c r="AN17" s="51"/>
      <c r="AO17" s="51"/>
      <c r="AP17" s="53"/>
    </row>
    <row r="18" spans="1:42" ht="9.9" customHeight="1" x14ac:dyDescent="0.25">
      <c r="A18" s="984"/>
      <c r="B18" s="52"/>
      <c r="C18" s="49"/>
      <c r="D18" s="50"/>
      <c r="E18" s="51"/>
      <c r="F18" s="51"/>
      <c r="G18" s="53"/>
      <c r="I18" s="52"/>
      <c r="J18" s="49"/>
      <c r="K18" s="50"/>
      <c r="L18" s="51"/>
      <c r="M18" s="51"/>
      <c r="N18" s="53"/>
      <c r="P18" s="52"/>
      <c r="Q18" s="49"/>
      <c r="R18" s="50"/>
      <c r="S18" s="51"/>
      <c r="T18" s="51"/>
      <c r="U18" s="53"/>
      <c r="W18" s="52"/>
      <c r="X18" s="49"/>
      <c r="Y18" s="50"/>
      <c r="Z18" s="51"/>
      <c r="AA18" s="51"/>
      <c r="AB18" s="53"/>
      <c r="AD18" s="52"/>
      <c r="AE18" s="49"/>
      <c r="AF18" s="50"/>
      <c r="AG18" s="51"/>
      <c r="AH18" s="51"/>
      <c r="AI18" s="53"/>
      <c r="AK18" s="52"/>
      <c r="AL18" s="49"/>
      <c r="AM18" s="50"/>
      <c r="AN18" s="51"/>
      <c r="AO18" s="51"/>
      <c r="AP18" s="53"/>
    </row>
    <row r="19" spans="1:42" ht="9.9" customHeight="1" x14ac:dyDescent="0.25">
      <c r="A19" s="984"/>
      <c r="B19" s="52"/>
      <c r="C19" s="49"/>
      <c r="D19" s="50"/>
      <c r="E19" s="51"/>
      <c r="F19" s="51"/>
      <c r="G19" s="53"/>
      <c r="I19" s="52"/>
      <c r="J19" s="49"/>
      <c r="K19" s="50"/>
      <c r="L19" s="51"/>
      <c r="M19" s="51"/>
      <c r="N19" s="53"/>
      <c r="P19" s="52"/>
      <c r="Q19" s="49"/>
      <c r="R19" s="50"/>
      <c r="S19" s="51"/>
      <c r="T19" s="51"/>
      <c r="U19" s="53"/>
      <c r="W19" s="52"/>
      <c r="X19" s="49"/>
      <c r="Y19" s="50"/>
      <c r="Z19" s="51"/>
      <c r="AA19" s="51"/>
      <c r="AB19" s="53"/>
      <c r="AD19" s="52"/>
      <c r="AE19" s="49"/>
      <c r="AF19" s="50"/>
      <c r="AG19" s="51"/>
      <c r="AH19" s="51"/>
      <c r="AI19" s="53"/>
      <c r="AK19" s="52"/>
      <c r="AL19" s="49"/>
      <c r="AM19" s="50"/>
      <c r="AN19" s="51"/>
      <c r="AO19" s="51"/>
      <c r="AP19" s="53"/>
    </row>
    <row r="20" spans="1:42" ht="9.9" customHeight="1" x14ac:dyDescent="0.25">
      <c r="A20" s="984"/>
      <c r="B20" s="58"/>
      <c r="C20" s="54"/>
      <c r="D20" s="55"/>
      <c r="E20" s="56"/>
      <c r="F20" s="56"/>
      <c r="G20" s="59"/>
      <c r="H20" s="57"/>
      <c r="I20" s="58"/>
      <c r="J20" s="54"/>
      <c r="K20" s="55"/>
      <c r="L20" s="56"/>
      <c r="M20" s="56"/>
      <c r="N20" s="53"/>
      <c r="O20" s="57"/>
      <c r="P20" s="58"/>
      <c r="Q20" s="54"/>
      <c r="R20" s="55"/>
      <c r="S20" s="56"/>
      <c r="T20" s="56"/>
      <c r="U20" s="53"/>
      <c r="W20" s="58"/>
      <c r="X20" s="54"/>
      <c r="Y20" s="55"/>
      <c r="Z20" s="56"/>
      <c r="AA20" s="56"/>
      <c r="AB20" s="53"/>
      <c r="AD20" s="58"/>
      <c r="AE20" s="54"/>
      <c r="AF20" s="55"/>
      <c r="AG20" s="56"/>
      <c r="AH20" s="56"/>
      <c r="AI20" s="53"/>
      <c r="AK20" s="58"/>
      <c r="AL20" s="54"/>
      <c r="AM20" s="55"/>
      <c r="AN20" s="56"/>
      <c r="AO20" s="56"/>
      <c r="AP20" s="53"/>
    </row>
    <row r="21" spans="1:42" ht="9.9" customHeight="1" thickBot="1" x14ac:dyDescent="0.3">
      <c r="A21" s="984"/>
      <c r="B21" s="58"/>
      <c r="C21" s="54"/>
      <c r="D21" s="55"/>
      <c r="E21" s="56"/>
      <c r="F21" s="56"/>
      <c r="G21" s="59"/>
      <c r="H21" s="57"/>
      <c r="I21" s="58"/>
      <c r="J21" s="54"/>
      <c r="K21" s="55"/>
      <c r="L21" s="56"/>
      <c r="M21" s="56"/>
      <c r="N21" s="59"/>
      <c r="O21" s="57"/>
      <c r="P21" s="58"/>
      <c r="Q21" s="54"/>
      <c r="R21" s="55"/>
      <c r="S21" s="56"/>
      <c r="T21" s="56"/>
      <c r="U21" s="59"/>
      <c r="W21" s="58"/>
      <c r="X21" s="54"/>
      <c r="Y21" s="55"/>
      <c r="Z21" s="56"/>
      <c r="AA21" s="56"/>
      <c r="AB21" s="59"/>
      <c r="AD21" s="58"/>
      <c r="AE21" s="54"/>
      <c r="AF21" s="55"/>
      <c r="AG21" s="56"/>
      <c r="AH21" s="56"/>
      <c r="AI21" s="59"/>
      <c r="AK21" s="58"/>
      <c r="AL21" s="54"/>
      <c r="AM21" s="55"/>
      <c r="AN21" s="56"/>
      <c r="AO21" s="56"/>
      <c r="AP21" s="59"/>
    </row>
    <row r="22" spans="1:42" ht="9.9" customHeight="1" x14ac:dyDescent="0.25">
      <c r="A22" s="984"/>
      <c r="B22" s="959" t="s">
        <v>22</v>
      </c>
      <c r="C22" s="987"/>
      <c r="D22" s="987"/>
      <c r="E22" s="987"/>
      <c r="F22" s="987"/>
      <c r="G22" s="988"/>
      <c r="H22" s="57"/>
      <c r="I22" s="959" t="s">
        <v>23</v>
      </c>
      <c r="J22" s="960"/>
      <c r="K22" s="960"/>
      <c r="L22" s="960"/>
      <c r="M22" s="960"/>
      <c r="N22" s="961"/>
      <c r="O22" s="57"/>
      <c r="P22" s="959" t="s">
        <v>27</v>
      </c>
      <c r="Q22" s="960"/>
      <c r="R22" s="960"/>
      <c r="S22" s="960"/>
      <c r="T22" s="960"/>
      <c r="U22" s="961"/>
      <c r="W22" s="959" t="s">
        <v>26</v>
      </c>
      <c r="X22" s="1005"/>
      <c r="Y22" s="1005"/>
      <c r="Z22" s="1005"/>
      <c r="AA22" s="1005"/>
      <c r="AB22" s="1006"/>
      <c r="AD22" s="959" t="s">
        <v>25</v>
      </c>
      <c r="AE22" s="960"/>
      <c r="AF22" s="960"/>
      <c r="AG22" s="960"/>
      <c r="AH22" s="960"/>
      <c r="AI22" s="961"/>
      <c r="AK22" s="959" t="s">
        <v>24</v>
      </c>
      <c r="AL22" s="960"/>
      <c r="AM22" s="960"/>
      <c r="AN22" s="960"/>
      <c r="AO22" s="960"/>
      <c r="AP22" s="961"/>
    </row>
    <row r="23" spans="1:42" ht="9.9" customHeight="1" x14ac:dyDescent="0.25">
      <c r="A23" s="984"/>
      <c r="B23" s="989"/>
      <c r="C23" s="990"/>
      <c r="D23" s="990"/>
      <c r="E23" s="990"/>
      <c r="F23" s="990"/>
      <c r="G23" s="991"/>
      <c r="H23" s="57"/>
      <c r="I23" s="962"/>
      <c r="J23" s="963"/>
      <c r="K23" s="963"/>
      <c r="L23" s="963"/>
      <c r="M23" s="963"/>
      <c r="N23" s="964"/>
      <c r="O23" s="57"/>
      <c r="P23" s="962"/>
      <c r="Q23" s="963"/>
      <c r="R23" s="963"/>
      <c r="S23" s="963"/>
      <c r="T23" s="963"/>
      <c r="U23" s="964"/>
      <c r="W23" s="1007"/>
      <c r="X23" s="1008"/>
      <c r="Y23" s="1008"/>
      <c r="Z23" s="1008"/>
      <c r="AA23" s="1008"/>
      <c r="AB23" s="1009"/>
      <c r="AD23" s="962"/>
      <c r="AE23" s="963"/>
      <c r="AF23" s="963"/>
      <c r="AG23" s="963"/>
      <c r="AH23" s="963"/>
      <c r="AI23" s="964"/>
      <c r="AK23" s="962"/>
      <c r="AL23" s="963"/>
      <c r="AM23" s="963"/>
      <c r="AN23" s="963"/>
      <c r="AO23" s="963"/>
      <c r="AP23" s="964"/>
    </row>
    <row r="24" spans="1:42" ht="9.9" customHeight="1" x14ac:dyDescent="0.25">
      <c r="A24" s="984"/>
      <c r="B24" s="989"/>
      <c r="C24" s="990"/>
      <c r="D24" s="990"/>
      <c r="E24" s="990"/>
      <c r="F24" s="990"/>
      <c r="G24" s="991"/>
      <c r="H24" s="57"/>
      <c r="I24" s="962"/>
      <c r="J24" s="963"/>
      <c r="K24" s="963"/>
      <c r="L24" s="963"/>
      <c r="M24" s="963"/>
      <c r="N24" s="964"/>
      <c r="O24" s="57"/>
      <c r="P24" s="962"/>
      <c r="Q24" s="963"/>
      <c r="R24" s="963"/>
      <c r="S24" s="963"/>
      <c r="T24" s="963"/>
      <c r="U24" s="964"/>
      <c r="W24" s="1007"/>
      <c r="X24" s="1008"/>
      <c r="Y24" s="1008"/>
      <c r="Z24" s="1008"/>
      <c r="AA24" s="1008"/>
      <c r="AB24" s="1009"/>
      <c r="AD24" s="962"/>
      <c r="AE24" s="963"/>
      <c r="AF24" s="963"/>
      <c r="AG24" s="963"/>
      <c r="AH24" s="963"/>
      <c r="AI24" s="964"/>
      <c r="AK24" s="962"/>
      <c r="AL24" s="963"/>
      <c r="AM24" s="963"/>
      <c r="AN24" s="963"/>
      <c r="AO24" s="963"/>
      <c r="AP24" s="964"/>
    </row>
    <row r="25" spans="1:42" ht="9.9" customHeight="1" x14ac:dyDescent="0.25">
      <c r="A25" s="984"/>
      <c r="B25" s="989"/>
      <c r="C25" s="990"/>
      <c r="D25" s="990"/>
      <c r="E25" s="990"/>
      <c r="F25" s="990"/>
      <c r="G25" s="991"/>
      <c r="H25" s="57"/>
      <c r="I25" s="962"/>
      <c r="J25" s="963"/>
      <c r="K25" s="963"/>
      <c r="L25" s="963"/>
      <c r="M25" s="963"/>
      <c r="N25" s="964"/>
      <c r="O25" s="57"/>
      <c r="P25" s="962"/>
      <c r="Q25" s="963"/>
      <c r="R25" s="963"/>
      <c r="S25" s="963"/>
      <c r="T25" s="963"/>
      <c r="U25" s="964"/>
      <c r="W25" s="1007"/>
      <c r="X25" s="1008"/>
      <c r="Y25" s="1008"/>
      <c r="Z25" s="1008"/>
      <c r="AA25" s="1008"/>
      <c r="AB25" s="1009"/>
      <c r="AD25" s="962"/>
      <c r="AE25" s="963"/>
      <c r="AF25" s="963"/>
      <c r="AG25" s="963"/>
      <c r="AH25" s="963"/>
      <c r="AI25" s="964"/>
      <c r="AK25" s="962"/>
      <c r="AL25" s="963"/>
      <c r="AM25" s="963"/>
      <c r="AN25" s="963"/>
      <c r="AO25" s="963"/>
      <c r="AP25" s="964"/>
    </row>
    <row r="26" spans="1:42" ht="23.25" customHeight="1" thickBot="1" x14ac:dyDescent="0.3">
      <c r="A26" s="985"/>
      <c r="B26" s="992"/>
      <c r="C26" s="993"/>
      <c r="D26" s="993"/>
      <c r="E26" s="993"/>
      <c r="F26" s="993"/>
      <c r="G26" s="994"/>
      <c r="H26" s="57"/>
      <c r="I26" s="965"/>
      <c r="J26" s="966"/>
      <c r="K26" s="966"/>
      <c r="L26" s="966"/>
      <c r="M26" s="966"/>
      <c r="N26" s="967"/>
      <c r="O26" s="57"/>
      <c r="P26" s="965"/>
      <c r="Q26" s="966"/>
      <c r="R26" s="966"/>
      <c r="S26" s="966"/>
      <c r="T26" s="966"/>
      <c r="U26" s="967"/>
      <c r="W26" s="1010"/>
      <c r="X26" s="1011"/>
      <c r="Y26" s="1011"/>
      <c r="Z26" s="1011"/>
      <c r="AA26" s="1011"/>
      <c r="AB26" s="1012"/>
      <c r="AD26" s="965"/>
      <c r="AE26" s="966"/>
      <c r="AF26" s="966"/>
      <c r="AG26" s="966"/>
      <c r="AH26" s="966"/>
      <c r="AI26" s="967"/>
      <c r="AK26" s="965"/>
      <c r="AL26" s="966"/>
      <c r="AM26" s="966"/>
      <c r="AN26" s="966"/>
      <c r="AO26" s="966"/>
      <c r="AP26" s="967"/>
    </row>
    <row r="27" spans="1:42" s="5" customFormat="1" ht="17.25" customHeight="1" thickBot="1" x14ac:dyDescent="0.3">
      <c r="A27" s="951" t="s">
        <v>426</v>
      </c>
      <c r="B27" s="951"/>
      <c r="C27" s="951"/>
      <c r="D27" s="951"/>
      <c r="E27" s="951"/>
      <c r="F27" s="951"/>
      <c r="G27" s="951"/>
      <c r="H27" s="951"/>
      <c r="I27" s="951"/>
      <c r="J27" s="951"/>
      <c r="K27" s="951"/>
      <c r="L27" s="951"/>
      <c r="M27" s="951"/>
      <c r="N27" s="951"/>
      <c r="O27" s="951"/>
      <c r="P27" s="951"/>
      <c r="Q27" s="951"/>
      <c r="R27" s="951"/>
      <c r="S27" s="951"/>
      <c r="T27" s="951"/>
      <c r="U27" s="952"/>
      <c r="W27" s="951" t="s">
        <v>426</v>
      </c>
      <c r="X27" s="951"/>
      <c r="Y27" s="951"/>
      <c r="Z27" s="951"/>
      <c r="AA27" s="951"/>
      <c r="AB27" s="951"/>
      <c r="AC27" s="951"/>
      <c r="AD27" s="951"/>
      <c r="AE27" s="951"/>
      <c r="AF27" s="951"/>
      <c r="AG27" s="951"/>
      <c r="AH27" s="951"/>
      <c r="AI27" s="951"/>
      <c r="AJ27" s="951"/>
      <c r="AK27" s="951"/>
      <c r="AL27" s="951"/>
      <c r="AM27" s="951"/>
      <c r="AN27" s="951"/>
      <c r="AO27" s="951"/>
      <c r="AP27" s="951"/>
    </row>
    <row r="28" spans="1:42" s="7" customFormat="1" ht="17.25" customHeight="1" thickBot="1" x14ac:dyDescent="0.3">
      <c r="A28" s="983" t="s">
        <v>45</v>
      </c>
      <c r="B28" s="968" t="s">
        <v>418</v>
      </c>
      <c r="C28" s="969"/>
      <c r="D28" s="969"/>
      <c r="E28" s="969"/>
      <c r="F28" s="969"/>
      <c r="G28" s="970"/>
      <c r="H28" s="39"/>
      <c r="I28" s="968" t="s">
        <v>420</v>
      </c>
      <c r="J28" s="969"/>
      <c r="K28" s="969"/>
      <c r="L28" s="969"/>
      <c r="M28" s="969"/>
      <c r="N28" s="970"/>
      <c r="O28" s="39"/>
      <c r="P28" s="968" t="s">
        <v>421</v>
      </c>
      <c r="Q28" s="969"/>
      <c r="R28" s="969"/>
      <c r="S28" s="969"/>
      <c r="T28" s="969"/>
      <c r="U28" s="970"/>
      <c r="V28" s="40"/>
      <c r="W28" s="968" t="s">
        <v>408</v>
      </c>
      <c r="X28" s="969"/>
      <c r="Y28" s="969"/>
      <c r="Z28" s="969"/>
      <c r="AA28" s="969"/>
      <c r="AB28" s="970"/>
      <c r="AC28" s="41"/>
      <c r="AD28" s="968" t="s">
        <v>422</v>
      </c>
      <c r="AE28" s="969"/>
      <c r="AF28" s="969"/>
      <c r="AG28" s="969"/>
      <c r="AH28" s="969"/>
      <c r="AI28" s="970"/>
      <c r="AJ28" s="41"/>
      <c r="AK28" s="968" t="s">
        <v>424</v>
      </c>
      <c r="AL28" s="969"/>
      <c r="AM28" s="969"/>
      <c r="AN28" s="969"/>
      <c r="AO28" s="969"/>
      <c r="AP28" s="970"/>
    </row>
    <row r="29" spans="1:42" ht="21.75" customHeight="1" x14ac:dyDescent="0.25">
      <c r="A29" s="984"/>
      <c r="B29" s="556" t="s">
        <v>382</v>
      </c>
      <c r="C29" s="43" t="s">
        <v>212</v>
      </c>
      <c r="D29" s="43" t="s">
        <v>214</v>
      </c>
      <c r="E29" s="43" t="s">
        <v>216</v>
      </c>
      <c r="F29" s="43" t="s">
        <v>379</v>
      </c>
      <c r="G29" s="537" t="s">
        <v>383</v>
      </c>
      <c r="H29" s="57"/>
      <c r="I29" s="556" t="s">
        <v>382</v>
      </c>
      <c r="J29" s="43" t="s">
        <v>212</v>
      </c>
      <c r="K29" s="43" t="s">
        <v>214</v>
      </c>
      <c r="L29" s="43" t="s">
        <v>216</v>
      </c>
      <c r="M29" s="43" t="s">
        <v>379</v>
      </c>
      <c r="N29" s="537" t="s">
        <v>383</v>
      </c>
      <c r="O29" s="57"/>
      <c r="P29" s="556" t="s">
        <v>382</v>
      </c>
      <c r="Q29" s="210" t="s">
        <v>212</v>
      </c>
      <c r="R29" s="210" t="s">
        <v>214</v>
      </c>
      <c r="S29" s="210" t="s">
        <v>216</v>
      </c>
      <c r="T29" s="210" t="s">
        <v>379</v>
      </c>
      <c r="U29" s="545" t="s">
        <v>383</v>
      </c>
      <c r="V29" s="61"/>
      <c r="W29" s="556" t="s">
        <v>382</v>
      </c>
      <c r="X29" s="44" t="s">
        <v>212</v>
      </c>
      <c r="Y29" s="44" t="s">
        <v>214</v>
      </c>
      <c r="Z29" s="44" t="s">
        <v>216</v>
      </c>
      <c r="AA29" s="44" t="s">
        <v>379</v>
      </c>
      <c r="AB29" s="542" t="s">
        <v>383</v>
      </c>
      <c r="AD29" s="556" t="s">
        <v>382</v>
      </c>
      <c r="AE29" s="44" t="s">
        <v>212</v>
      </c>
      <c r="AF29" s="44" t="s">
        <v>214</v>
      </c>
      <c r="AG29" s="44" t="s">
        <v>216</v>
      </c>
      <c r="AH29" s="44" t="s">
        <v>379</v>
      </c>
      <c r="AI29" s="542" t="s">
        <v>383</v>
      </c>
      <c r="AK29" s="556" t="s">
        <v>382</v>
      </c>
      <c r="AL29" s="44" t="s">
        <v>212</v>
      </c>
      <c r="AM29" s="44" t="s">
        <v>214</v>
      </c>
      <c r="AN29" s="44" t="s">
        <v>216</v>
      </c>
      <c r="AO29" s="44" t="s">
        <v>379</v>
      </c>
      <c r="AP29" s="542" t="s">
        <v>383</v>
      </c>
    </row>
    <row r="30" spans="1:42" ht="18.75" customHeight="1" x14ac:dyDescent="0.25">
      <c r="A30" s="984"/>
      <c r="B30" s="46" t="s">
        <v>384</v>
      </c>
      <c r="C30" s="47">
        <v>18.61</v>
      </c>
      <c r="D30" s="47">
        <v>21.12</v>
      </c>
      <c r="E30" s="47">
        <v>17.32</v>
      </c>
      <c r="F30" s="47">
        <v>23.94</v>
      </c>
      <c r="G30" s="538">
        <v>20.71</v>
      </c>
      <c r="H30" s="57"/>
      <c r="I30" s="46" t="s">
        <v>384</v>
      </c>
      <c r="J30" s="47">
        <v>33.9</v>
      </c>
      <c r="K30" s="47">
        <v>31.93</v>
      </c>
      <c r="L30" s="47">
        <v>20</v>
      </c>
      <c r="M30" s="47">
        <v>26.23</v>
      </c>
      <c r="N30" s="538">
        <v>22.13</v>
      </c>
      <c r="O30" s="57"/>
      <c r="P30" s="46" t="s">
        <v>384</v>
      </c>
      <c r="Q30" s="47">
        <v>14.44</v>
      </c>
      <c r="R30" s="47">
        <v>17.95</v>
      </c>
      <c r="S30" s="47">
        <v>17.14</v>
      </c>
      <c r="T30" s="47">
        <v>24.03</v>
      </c>
      <c r="U30" s="538">
        <v>23.67</v>
      </c>
      <c r="V30" s="61"/>
      <c r="W30" s="46" t="s">
        <v>384</v>
      </c>
      <c r="X30" s="47">
        <v>19.27</v>
      </c>
      <c r="Y30" s="47">
        <v>20.07</v>
      </c>
      <c r="Z30" s="47">
        <v>21.43</v>
      </c>
      <c r="AA30" s="47">
        <v>20.7</v>
      </c>
      <c r="AB30" s="538">
        <v>17.54</v>
      </c>
      <c r="AD30" s="46" t="s">
        <v>384</v>
      </c>
      <c r="AE30" s="47">
        <v>26.89</v>
      </c>
      <c r="AF30" s="47">
        <v>27.15</v>
      </c>
      <c r="AG30" s="47">
        <v>23.04</v>
      </c>
      <c r="AH30" s="47">
        <v>31.34</v>
      </c>
      <c r="AI30" s="538">
        <v>24.95</v>
      </c>
      <c r="AK30" s="46" t="s">
        <v>384</v>
      </c>
      <c r="AL30" s="47">
        <v>13.22</v>
      </c>
      <c r="AM30" s="47">
        <v>15.93</v>
      </c>
      <c r="AN30" s="47">
        <v>11.64</v>
      </c>
      <c r="AO30" s="47">
        <v>15.18</v>
      </c>
      <c r="AP30" s="538">
        <v>12.57</v>
      </c>
    </row>
    <row r="31" spans="1:42" ht="16.5" customHeight="1" x14ac:dyDescent="0.25">
      <c r="A31" s="984"/>
      <c r="B31" s="46" t="s">
        <v>386</v>
      </c>
      <c r="C31" s="47">
        <v>68.650000000000006</v>
      </c>
      <c r="D31" s="47">
        <v>68.94</v>
      </c>
      <c r="E31" s="47">
        <v>75.23</v>
      </c>
      <c r="F31" s="47">
        <v>71.63</v>
      </c>
      <c r="G31" s="538">
        <v>77.28</v>
      </c>
      <c r="H31" s="57"/>
      <c r="I31" s="46" t="s">
        <v>386</v>
      </c>
      <c r="J31" s="47">
        <v>55.93</v>
      </c>
      <c r="K31" s="47">
        <v>58.82</v>
      </c>
      <c r="L31" s="47">
        <v>70.83</v>
      </c>
      <c r="M31" s="47">
        <v>67.209999999999994</v>
      </c>
      <c r="N31" s="538">
        <v>75.41</v>
      </c>
      <c r="O31" s="57"/>
      <c r="P31" s="46" t="s">
        <v>386</v>
      </c>
      <c r="Q31" s="47">
        <v>72.39</v>
      </c>
      <c r="R31" s="47">
        <v>72.34</v>
      </c>
      <c r="S31" s="47">
        <v>75</v>
      </c>
      <c r="T31" s="47">
        <v>72.44</v>
      </c>
      <c r="U31" s="538">
        <v>73.319999999999993</v>
      </c>
      <c r="V31" s="61"/>
      <c r="W31" s="46" t="s">
        <v>386</v>
      </c>
      <c r="X31" s="47">
        <v>74.180000000000007</v>
      </c>
      <c r="Y31" s="47">
        <v>74.81</v>
      </c>
      <c r="Z31" s="47">
        <v>73.569999999999993</v>
      </c>
      <c r="AA31" s="47">
        <v>75.09</v>
      </c>
      <c r="AB31" s="538">
        <v>80.7</v>
      </c>
      <c r="AD31" s="46" t="s">
        <v>386</v>
      </c>
      <c r="AE31" s="47">
        <v>60.39</v>
      </c>
      <c r="AF31" s="47">
        <v>64.03</v>
      </c>
      <c r="AG31" s="47">
        <v>68.91</v>
      </c>
      <c r="AH31" s="47">
        <v>64.540000000000006</v>
      </c>
      <c r="AI31" s="538">
        <v>73.400000000000006</v>
      </c>
      <c r="AK31" s="46" t="s">
        <v>386</v>
      </c>
      <c r="AL31" s="47">
        <v>77.010000000000005</v>
      </c>
      <c r="AM31" s="47">
        <v>75.819999999999993</v>
      </c>
      <c r="AN31" s="47">
        <v>83.6</v>
      </c>
      <c r="AO31" s="47">
        <v>78.53</v>
      </c>
      <c r="AP31" s="538">
        <v>85.86</v>
      </c>
    </row>
    <row r="32" spans="1:42" ht="16.5" customHeight="1" x14ac:dyDescent="0.25">
      <c r="A32" s="984"/>
      <c r="B32" s="46" t="s">
        <v>385</v>
      </c>
      <c r="C32" s="47">
        <v>12.74</v>
      </c>
      <c r="D32" s="47">
        <v>9.94</v>
      </c>
      <c r="E32" s="47">
        <v>7.46</v>
      </c>
      <c r="F32" s="47">
        <v>4.4400000000000004</v>
      </c>
      <c r="G32" s="538">
        <v>2.0099999999999998</v>
      </c>
      <c r="H32" s="57"/>
      <c r="I32" s="46" t="s">
        <v>385</v>
      </c>
      <c r="J32" s="47">
        <v>10.17</v>
      </c>
      <c r="K32" s="47">
        <v>9.24</v>
      </c>
      <c r="L32" s="47">
        <v>9.17</v>
      </c>
      <c r="M32" s="47">
        <v>6.56</v>
      </c>
      <c r="N32" s="538">
        <v>2.46</v>
      </c>
      <c r="O32" s="57"/>
      <c r="P32" s="46" t="s">
        <v>385</v>
      </c>
      <c r="Q32" s="47">
        <v>13.16</v>
      </c>
      <c r="R32" s="47">
        <v>9.7100000000000009</v>
      </c>
      <c r="S32" s="47">
        <v>7.86</v>
      </c>
      <c r="T32" s="47">
        <v>3.53</v>
      </c>
      <c r="U32" s="538">
        <v>3</v>
      </c>
      <c r="V32" s="61"/>
      <c r="W32" s="46" t="s">
        <v>385</v>
      </c>
      <c r="X32" s="47">
        <v>6.55</v>
      </c>
      <c r="Y32" s="47">
        <v>5.1100000000000003</v>
      </c>
      <c r="Z32" s="47">
        <v>5</v>
      </c>
      <c r="AA32" s="47">
        <v>4.21</v>
      </c>
      <c r="AB32" s="538">
        <v>1.75</v>
      </c>
      <c r="AD32" s="46" t="s">
        <v>385</v>
      </c>
      <c r="AE32" s="47">
        <v>12.71</v>
      </c>
      <c r="AF32" s="47">
        <v>8.82</v>
      </c>
      <c r="AG32" s="47">
        <v>8.0399999999999991</v>
      </c>
      <c r="AH32" s="47">
        <v>4.12</v>
      </c>
      <c r="AI32" s="538">
        <v>1.65</v>
      </c>
      <c r="AK32" s="46" t="s">
        <v>385</v>
      </c>
      <c r="AL32" s="47">
        <v>9.77</v>
      </c>
      <c r="AM32" s="47">
        <v>8.24</v>
      </c>
      <c r="AN32" s="47">
        <v>4.76</v>
      </c>
      <c r="AO32" s="47">
        <v>6.28</v>
      </c>
      <c r="AP32" s="538">
        <v>1.57</v>
      </c>
    </row>
    <row r="33" spans="1:42" ht="16.5" customHeight="1" thickBot="1" x14ac:dyDescent="0.3">
      <c r="A33" s="984"/>
      <c r="B33" s="554" t="s">
        <v>381</v>
      </c>
      <c r="C33" s="62">
        <v>52.935000000000002</v>
      </c>
      <c r="D33" s="62">
        <v>55.59</v>
      </c>
      <c r="E33" s="62">
        <v>54.935000000000002</v>
      </c>
      <c r="F33" s="62">
        <v>59.755000000000003</v>
      </c>
      <c r="G33" s="543">
        <v>59.35</v>
      </c>
      <c r="H33" s="57"/>
      <c r="I33" s="554" t="s">
        <v>381</v>
      </c>
      <c r="J33" s="62">
        <v>61.865000000000002</v>
      </c>
      <c r="K33" s="62">
        <v>61.34</v>
      </c>
      <c r="L33" s="62">
        <v>55.414999999999999</v>
      </c>
      <c r="M33" s="62">
        <v>59.835000000000001</v>
      </c>
      <c r="N33" s="543">
        <v>59.835000000000001</v>
      </c>
      <c r="O33" s="57"/>
      <c r="P33" s="554" t="s">
        <v>381</v>
      </c>
      <c r="Q33" s="62">
        <v>50.634999999999998</v>
      </c>
      <c r="R33" s="62">
        <v>54.12</v>
      </c>
      <c r="S33" s="62">
        <v>54.64</v>
      </c>
      <c r="T33" s="62">
        <v>60.25</v>
      </c>
      <c r="U33" s="543">
        <v>60.33</v>
      </c>
      <c r="V33" s="61"/>
      <c r="W33" s="554" t="s">
        <v>381</v>
      </c>
      <c r="X33" s="62">
        <v>56.36</v>
      </c>
      <c r="Y33" s="62">
        <v>57.475000000000001</v>
      </c>
      <c r="Z33" s="62">
        <v>58.215000000000003</v>
      </c>
      <c r="AA33" s="62">
        <v>58.244999999999997</v>
      </c>
      <c r="AB33" s="543">
        <v>57.89</v>
      </c>
      <c r="AD33" s="554" t="s">
        <v>381</v>
      </c>
      <c r="AE33" s="62">
        <v>57.085000000000001</v>
      </c>
      <c r="AF33" s="62">
        <v>59.164999999999999</v>
      </c>
      <c r="AG33" s="62">
        <v>57.494999999999997</v>
      </c>
      <c r="AH33" s="62">
        <v>63.61</v>
      </c>
      <c r="AI33" s="543">
        <v>61.65</v>
      </c>
      <c r="AK33" s="554" t="s">
        <v>381</v>
      </c>
      <c r="AL33" s="62">
        <v>51.725000000000001</v>
      </c>
      <c r="AM33" s="62">
        <v>53.84</v>
      </c>
      <c r="AN33" s="62">
        <v>53.44</v>
      </c>
      <c r="AO33" s="62">
        <v>54.445</v>
      </c>
      <c r="AP33" s="543">
        <v>55.5</v>
      </c>
    </row>
    <row r="34" spans="1:42" ht="16.5" customHeight="1" x14ac:dyDescent="0.25">
      <c r="A34" s="984"/>
      <c r="B34" s="65"/>
      <c r="C34" s="63"/>
      <c r="D34" s="63"/>
      <c r="E34" s="63"/>
      <c r="F34" s="63"/>
      <c r="G34" s="64"/>
      <c r="H34" s="57"/>
      <c r="I34" s="65"/>
      <c r="J34" s="63"/>
      <c r="K34" s="63"/>
      <c r="L34" s="63"/>
      <c r="M34" s="63"/>
      <c r="N34" s="64"/>
      <c r="O34" s="57"/>
      <c r="P34" s="65"/>
      <c r="Q34" s="63"/>
      <c r="R34" s="63"/>
      <c r="S34" s="63"/>
      <c r="T34" s="63"/>
      <c r="U34" s="64"/>
      <c r="V34" s="61"/>
      <c r="W34" s="65"/>
      <c r="X34" s="63"/>
      <c r="Y34" s="63"/>
      <c r="Z34" s="63"/>
      <c r="AA34" s="63"/>
      <c r="AB34" s="64"/>
      <c r="AD34" s="65"/>
      <c r="AE34" s="63"/>
      <c r="AF34" s="63"/>
      <c r="AG34" s="63"/>
      <c r="AH34" s="63"/>
      <c r="AI34" s="64"/>
      <c r="AK34" s="65"/>
      <c r="AL34" s="63"/>
      <c r="AM34" s="63"/>
      <c r="AN34" s="63"/>
      <c r="AO34" s="63"/>
      <c r="AP34" s="64"/>
    </row>
    <row r="35" spans="1:42" ht="16.5" customHeight="1" x14ac:dyDescent="0.25">
      <c r="A35" s="984"/>
      <c r="B35" s="67"/>
      <c r="C35" s="57"/>
      <c r="D35" s="57"/>
      <c r="E35" s="57"/>
      <c r="F35" s="57"/>
      <c r="G35" s="66"/>
      <c r="H35" s="57"/>
      <c r="I35" s="67"/>
      <c r="J35" s="57"/>
      <c r="K35" s="57"/>
      <c r="L35" s="57"/>
      <c r="M35" s="57"/>
      <c r="N35" s="66"/>
      <c r="O35" s="57"/>
      <c r="P35" s="67"/>
      <c r="Q35" s="57"/>
      <c r="R35" s="57"/>
      <c r="S35" s="57"/>
      <c r="T35" s="57"/>
      <c r="U35" s="66"/>
      <c r="V35" s="61"/>
      <c r="W35" s="67"/>
      <c r="X35" s="57"/>
      <c r="Y35" s="57"/>
      <c r="Z35" s="57"/>
      <c r="AA35" s="57"/>
      <c r="AB35" s="66"/>
      <c r="AD35" s="67"/>
      <c r="AE35" s="57"/>
      <c r="AF35" s="57"/>
      <c r="AG35" s="57"/>
      <c r="AH35" s="57"/>
      <c r="AI35" s="66"/>
      <c r="AK35" s="67"/>
      <c r="AL35" s="57"/>
      <c r="AM35" s="57"/>
      <c r="AN35" s="57"/>
      <c r="AO35" s="57"/>
      <c r="AP35" s="66"/>
    </row>
    <row r="36" spans="1:42" ht="16.5" customHeight="1" x14ac:dyDescent="0.25">
      <c r="A36" s="984"/>
      <c r="B36" s="67"/>
      <c r="C36" s="57"/>
      <c r="D36" s="57"/>
      <c r="E36" s="57"/>
      <c r="F36" s="57"/>
      <c r="G36" s="66"/>
      <c r="H36" s="57"/>
      <c r="I36" s="67"/>
      <c r="J36" s="57"/>
      <c r="K36" s="57"/>
      <c r="L36" s="57"/>
      <c r="M36" s="57"/>
      <c r="N36" s="66"/>
      <c r="O36" s="57"/>
      <c r="P36" s="67"/>
      <c r="Q36" s="57"/>
      <c r="R36" s="57"/>
      <c r="S36" s="57"/>
      <c r="T36" s="57"/>
      <c r="U36" s="66"/>
      <c r="V36" s="61"/>
      <c r="W36" s="67"/>
      <c r="X36" s="57"/>
      <c r="Y36" s="57"/>
      <c r="Z36" s="57"/>
      <c r="AA36" s="57"/>
      <c r="AB36" s="66"/>
      <c r="AD36" s="67"/>
      <c r="AE36" s="57"/>
      <c r="AF36" s="57"/>
      <c r="AG36" s="57"/>
      <c r="AH36" s="57"/>
      <c r="AI36" s="66"/>
      <c r="AK36" s="67"/>
      <c r="AL36" s="57"/>
      <c r="AM36" s="57"/>
      <c r="AN36" s="57"/>
      <c r="AO36" s="57"/>
      <c r="AP36" s="66"/>
    </row>
    <row r="37" spans="1:42" ht="16.5" customHeight="1" x14ac:dyDescent="0.25">
      <c r="A37" s="984"/>
      <c r="B37" s="67"/>
      <c r="C37" s="57"/>
      <c r="D37" s="57"/>
      <c r="E37" s="57"/>
      <c r="F37" s="57"/>
      <c r="G37" s="66"/>
      <c r="H37" s="57"/>
      <c r="I37" s="67"/>
      <c r="J37" s="57"/>
      <c r="K37" s="57"/>
      <c r="L37" s="57"/>
      <c r="M37" s="57"/>
      <c r="N37" s="66"/>
      <c r="O37" s="57"/>
      <c r="P37" s="67"/>
      <c r="Q37" s="57"/>
      <c r="R37" s="57"/>
      <c r="S37" s="57"/>
      <c r="T37" s="57"/>
      <c r="U37" s="66"/>
      <c r="V37" s="61"/>
      <c r="W37" s="67"/>
      <c r="X37" s="57"/>
      <c r="Y37" s="57"/>
      <c r="Z37" s="57"/>
      <c r="AA37" s="57"/>
      <c r="AB37" s="66"/>
      <c r="AD37" s="67"/>
      <c r="AE37" s="57"/>
      <c r="AF37" s="57"/>
      <c r="AG37" s="57"/>
      <c r="AH37" s="57"/>
      <c r="AI37" s="66"/>
      <c r="AK37" s="67"/>
      <c r="AL37" s="57"/>
      <c r="AM37" s="57"/>
      <c r="AN37" s="57"/>
      <c r="AO37" s="57"/>
      <c r="AP37" s="66"/>
    </row>
    <row r="38" spans="1:42" ht="16.5" customHeight="1" x14ac:dyDescent="0.25">
      <c r="A38" s="984"/>
      <c r="B38" s="67"/>
      <c r="C38" s="57"/>
      <c r="D38" s="57"/>
      <c r="E38" s="57"/>
      <c r="F38" s="57"/>
      <c r="G38" s="66"/>
      <c r="H38" s="57"/>
      <c r="I38" s="67"/>
      <c r="J38" s="57"/>
      <c r="K38" s="57"/>
      <c r="L38" s="57"/>
      <c r="M38" s="57"/>
      <c r="N38" s="66"/>
      <c r="O38" s="57"/>
      <c r="P38" s="67"/>
      <c r="Q38" s="57"/>
      <c r="R38" s="57"/>
      <c r="S38" s="57"/>
      <c r="T38" s="57"/>
      <c r="U38" s="66"/>
      <c r="V38" s="61"/>
      <c r="W38" s="67"/>
      <c r="X38" s="57"/>
      <c r="Y38" s="57"/>
      <c r="Z38" s="57"/>
      <c r="AA38" s="57"/>
      <c r="AB38" s="66"/>
      <c r="AD38" s="67"/>
      <c r="AE38" s="57"/>
      <c r="AF38" s="57"/>
      <c r="AG38" s="57"/>
      <c r="AH38" s="57"/>
      <c r="AI38" s="66"/>
      <c r="AK38" s="67"/>
      <c r="AL38" s="57"/>
      <c r="AM38" s="57"/>
      <c r="AN38" s="57"/>
      <c r="AO38" s="57"/>
      <c r="AP38" s="66"/>
    </row>
    <row r="39" spans="1:42" ht="21.75" customHeight="1" thickBot="1" x14ac:dyDescent="0.3">
      <c r="A39" s="984"/>
      <c r="B39" s="67"/>
      <c r="C39" s="57"/>
      <c r="D39" s="57"/>
      <c r="E39" s="57"/>
      <c r="F39" s="57"/>
      <c r="G39" s="66"/>
      <c r="H39" s="57"/>
      <c r="I39" s="67"/>
      <c r="J39" s="57"/>
      <c r="K39" s="57"/>
      <c r="L39" s="57"/>
      <c r="M39" s="57"/>
      <c r="N39" s="66"/>
      <c r="O39" s="57"/>
      <c r="P39" s="67"/>
      <c r="Q39" s="57"/>
      <c r="R39" s="57"/>
      <c r="S39" s="57"/>
      <c r="T39" s="57"/>
      <c r="U39" s="66"/>
      <c r="V39" s="61"/>
      <c r="W39" s="67"/>
      <c r="X39" s="57"/>
      <c r="Y39" s="57"/>
      <c r="Z39" s="57"/>
      <c r="AA39" s="57"/>
      <c r="AB39" s="66"/>
      <c r="AD39" s="67"/>
      <c r="AE39" s="57"/>
      <c r="AF39" s="57"/>
      <c r="AG39" s="57"/>
      <c r="AH39" s="57"/>
      <c r="AI39" s="66"/>
      <c r="AK39" s="67"/>
      <c r="AL39" s="57"/>
      <c r="AM39" s="57"/>
      <c r="AN39" s="57"/>
      <c r="AO39" s="57"/>
      <c r="AP39" s="66"/>
    </row>
    <row r="40" spans="1:42" ht="11.25" customHeight="1" thickBot="1" x14ac:dyDescent="0.3">
      <c r="A40" s="984"/>
      <c r="B40" s="71"/>
      <c r="C40" s="69"/>
      <c r="D40" s="69"/>
      <c r="E40" s="69"/>
      <c r="F40" s="69"/>
      <c r="G40" s="70"/>
      <c r="H40" s="57"/>
      <c r="I40" s="71"/>
      <c r="J40" s="68"/>
      <c r="K40" s="68"/>
      <c r="L40" s="68"/>
      <c r="M40" s="68"/>
      <c r="N40" s="72"/>
      <c r="O40" s="57"/>
      <c r="P40" s="73"/>
      <c r="Q40" s="74"/>
      <c r="R40" s="74"/>
      <c r="S40" s="74"/>
      <c r="T40" s="74"/>
      <c r="U40" s="75"/>
      <c r="V40" s="61"/>
      <c r="W40" s="546"/>
      <c r="X40" s="547"/>
      <c r="Y40" s="547"/>
      <c r="Z40" s="547"/>
      <c r="AA40" s="547"/>
      <c r="AB40" s="548"/>
      <c r="AD40" s="73"/>
      <c r="AE40" s="63"/>
      <c r="AF40" s="63"/>
      <c r="AG40" s="63"/>
      <c r="AH40" s="63"/>
      <c r="AI40" s="64"/>
      <c r="AK40" s="71"/>
      <c r="AL40" s="68"/>
      <c r="AM40" s="68"/>
      <c r="AN40" s="68"/>
      <c r="AO40" s="68"/>
      <c r="AP40" s="72"/>
    </row>
    <row r="41" spans="1:42" ht="2.25" hidden="1" customHeight="1" x14ac:dyDescent="0.25">
      <c r="A41" s="984"/>
      <c r="B41" s="544"/>
      <c r="C41" s="76"/>
      <c r="D41" s="76"/>
      <c r="E41" s="76"/>
      <c r="F41" s="76"/>
      <c r="G41" s="526"/>
      <c r="H41" s="57"/>
      <c r="I41" s="527"/>
      <c r="J41" s="77"/>
      <c r="K41" s="77"/>
      <c r="L41" s="77"/>
      <c r="M41" s="77"/>
      <c r="N41" s="528"/>
      <c r="O41" s="57"/>
      <c r="P41" s="78"/>
      <c r="Q41" s="79"/>
      <c r="R41" s="79"/>
      <c r="S41" s="79"/>
      <c r="T41" s="79"/>
      <c r="U41" s="80"/>
      <c r="V41" s="61"/>
      <c r="W41" s="527"/>
      <c r="X41" s="77"/>
      <c r="Y41" s="77"/>
      <c r="Z41" s="77"/>
      <c r="AA41" s="77"/>
      <c r="AB41" s="528"/>
      <c r="AD41" s="81"/>
      <c r="AE41" s="7"/>
      <c r="AF41" s="7"/>
      <c r="AG41" s="7"/>
      <c r="AH41" s="7"/>
      <c r="AI41" s="529"/>
      <c r="AK41" s="527"/>
      <c r="AL41" s="77"/>
      <c r="AM41" s="77"/>
      <c r="AN41" s="77"/>
      <c r="AO41" s="77"/>
      <c r="AP41" s="528"/>
    </row>
    <row r="42" spans="1:42" ht="14.25" customHeight="1" x14ac:dyDescent="0.25">
      <c r="A42" s="984"/>
      <c r="B42" s="959" t="s">
        <v>28</v>
      </c>
      <c r="C42" s="960"/>
      <c r="D42" s="960"/>
      <c r="E42" s="960"/>
      <c r="F42" s="960"/>
      <c r="G42" s="961"/>
      <c r="H42" s="57"/>
      <c r="I42" s="953" t="s">
        <v>29</v>
      </c>
      <c r="J42" s="954"/>
      <c r="K42" s="954"/>
      <c r="L42" s="954"/>
      <c r="M42" s="954"/>
      <c r="N42" s="955"/>
      <c r="O42" s="57"/>
      <c r="P42" s="953" t="s">
        <v>30</v>
      </c>
      <c r="Q42" s="954"/>
      <c r="R42" s="954"/>
      <c r="S42" s="954"/>
      <c r="T42" s="954"/>
      <c r="U42" s="955"/>
      <c r="V42" s="61"/>
      <c r="W42" s="959" t="s">
        <v>31</v>
      </c>
      <c r="X42" s="960"/>
      <c r="Y42" s="960"/>
      <c r="Z42" s="960"/>
      <c r="AA42" s="960"/>
      <c r="AB42" s="961"/>
      <c r="AD42" s="959" t="s">
        <v>41</v>
      </c>
      <c r="AE42" s="960"/>
      <c r="AF42" s="960"/>
      <c r="AG42" s="960"/>
      <c r="AH42" s="960"/>
      <c r="AI42" s="961"/>
      <c r="AK42" s="959" t="s">
        <v>32</v>
      </c>
      <c r="AL42" s="960"/>
      <c r="AM42" s="960"/>
      <c r="AN42" s="960"/>
      <c r="AO42" s="960"/>
      <c r="AP42" s="961"/>
    </row>
    <row r="43" spans="1:42" ht="40.5" customHeight="1" thickBot="1" x14ac:dyDescent="0.3">
      <c r="A43" s="985"/>
      <c r="B43" s="965"/>
      <c r="C43" s="966"/>
      <c r="D43" s="966"/>
      <c r="E43" s="966"/>
      <c r="F43" s="966"/>
      <c r="G43" s="967"/>
      <c r="H43" s="57"/>
      <c r="I43" s="956"/>
      <c r="J43" s="957"/>
      <c r="K43" s="957"/>
      <c r="L43" s="957"/>
      <c r="M43" s="957"/>
      <c r="N43" s="958"/>
      <c r="O43" s="57"/>
      <c r="P43" s="956"/>
      <c r="Q43" s="957"/>
      <c r="R43" s="957"/>
      <c r="S43" s="957"/>
      <c r="T43" s="957"/>
      <c r="U43" s="958"/>
      <c r="V43" s="61"/>
      <c r="W43" s="965"/>
      <c r="X43" s="966"/>
      <c r="Y43" s="966"/>
      <c r="Z43" s="966"/>
      <c r="AA43" s="966"/>
      <c r="AB43" s="967"/>
      <c r="AD43" s="965"/>
      <c r="AE43" s="966"/>
      <c r="AF43" s="966"/>
      <c r="AG43" s="966"/>
      <c r="AH43" s="966"/>
      <c r="AI43" s="967"/>
      <c r="AK43" s="965"/>
      <c r="AL43" s="966"/>
      <c r="AM43" s="966"/>
      <c r="AN43" s="966"/>
      <c r="AO43" s="966"/>
      <c r="AP43" s="967"/>
    </row>
    <row r="44" spans="1:42" ht="5.25" customHeight="1" x14ac:dyDescent="0.25">
      <c r="B44" s="76"/>
      <c r="C44" s="76"/>
      <c r="D44" s="76"/>
      <c r="E44" s="76"/>
      <c r="F44" s="76"/>
      <c r="G44" s="76"/>
      <c r="H44" s="57"/>
      <c r="I44" s="60"/>
      <c r="J44" s="60"/>
      <c r="K44" s="60"/>
      <c r="L44" s="60"/>
      <c r="M44" s="60"/>
      <c r="N44" s="60"/>
      <c r="O44" s="57"/>
      <c r="P44" s="82"/>
      <c r="Q44" s="82"/>
      <c r="R44" s="82"/>
      <c r="S44" s="82"/>
      <c r="T44" s="82"/>
      <c r="U44" s="82"/>
      <c r="V44" s="61"/>
      <c r="W44" s="60"/>
      <c r="X44" s="60"/>
      <c r="Y44" s="60"/>
      <c r="Z44" s="60"/>
      <c r="AA44" s="60"/>
      <c r="AB44" s="60"/>
      <c r="AD44" s="82"/>
      <c r="AE44" s="82"/>
      <c r="AF44" s="82"/>
      <c r="AG44" s="82"/>
      <c r="AH44" s="82"/>
      <c r="AI44" s="82"/>
      <c r="AK44" s="60"/>
      <c r="AL44" s="60"/>
      <c r="AM44" s="60"/>
      <c r="AN44" s="60"/>
      <c r="AO44" s="60"/>
      <c r="AP44" s="60"/>
    </row>
    <row r="45" spans="1:42" s="5" customFormat="1" ht="17.25" customHeight="1" thickBot="1" x14ac:dyDescent="0.3">
      <c r="A45" s="951" t="s">
        <v>427</v>
      </c>
      <c r="B45" s="951"/>
      <c r="C45" s="951"/>
      <c r="D45" s="951"/>
      <c r="E45" s="951"/>
      <c r="F45" s="951"/>
      <c r="G45" s="951"/>
      <c r="H45" s="951"/>
      <c r="I45" s="951"/>
      <c r="J45" s="951"/>
      <c r="K45" s="951"/>
      <c r="L45" s="951"/>
      <c r="M45" s="951"/>
      <c r="N45" s="951"/>
      <c r="O45" s="951"/>
      <c r="P45" s="951"/>
      <c r="Q45" s="951"/>
      <c r="R45" s="951"/>
      <c r="S45" s="951"/>
      <c r="T45" s="951"/>
      <c r="U45" s="952"/>
      <c r="W45" s="951" t="s">
        <v>427</v>
      </c>
      <c r="X45" s="951"/>
      <c r="Y45" s="951"/>
      <c r="Z45" s="951"/>
      <c r="AA45" s="951"/>
      <c r="AB45" s="951"/>
      <c r="AC45" s="951"/>
      <c r="AD45" s="951"/>
      <c r="AE45" s="951"/>
      <c r="AF45" s="951"/>
      <c r="AG45" s="951"/>
      <c r="AH45" s="951"/>
      <c r="AI45" s="951"/>
      <c r="AJ45" s="951"/>
      <c r="AK45" s="951"/>
      <c r="AL45" s="951"/>
      <c r="AM45" s="951"/>
      <c r="AN45" s="951"/>
      <c r="AO45" s="951"/>
      <c r="AP45" s="951"/>
    </row>
    <row r="46" spans="1:42" s="7" customFormat="1" ht="17.25" customHeight="1" thickBot="1" x14ac:dyDescent="0.3">
      <c r="A46" s="948" t="s">
        <v>20</v>
      </c>
      <c r="B46" s="968" t="s">
        <v>418</v>
      </c>
      <c r="C46" s="969"/>
      <c r="D46" s="969"/>
      <c r="E46" s="969"/>
      <c r="F46" s="969"/>
      <c r="G46" s="970"/>
      <c r="H46" s="39"/>
      <c r="I46" s="968" t="s">
        <v>420</v>
      </c>
      <c r="J46" s="969"/>
      <c r="K46" s="969"/>
      <c r="L46" s="969"/>
      <c r="M46" s="969"/>
      <c r="N46" s="970"/>
      <c r="O46" s="39"/>
      <c r="P46" s="968" t="s">
        <v>421</v>
      </c>
      <c r="Q46" s="969"/>
      <c r="R46" s="969"/>
      <c r="S46" s="969"/>
      <c r="T46" s="969"/>
      <c r="U46" s="970"/>
      <c r="V46" s="40"/>
      <c r="W46" s="1013" t="s">
        <v>408</v>
      </c>
      <c r="X46" s="1014"/>
      <c r="Y46" s="1014"/>
      <c r="Z46" s="1014"/>
      <c r="AA46" s="1014"/>
      <c r="AB46" s="1015"/>
      <c r="AC46" s="41"/>
      <c r="AD46" s="968" t="s">
        <v>422</v>
      </c>
      <c r="AE46" s="969"/>
      <c r="AF46" s="969"/>
      <c r="AG46" s="969"/>
      <c r="AH46" s="969"/>
      <c r="AI46" s="970"/>
      <c r="AJ46" s="41"/>
      <c r="AK46" s="968" t="s">
        <v>424</v>
      </c>
      <c r="AL46" s="969"/>
      <c r="AM46" s="969"/>
      <c r="AN46" s="969"/>
      <c r="AO46" s="969"/>
      <c r="AP46" s="970"/>
    </row>
    <row r="47" spans="1:42" ht="26.25" customHeight="1" x14ac:dyDescent="0.25">
      <c r="A47" s="949"/>
      <c r="B47" s="556" t="s">
        <v>382</v>
      </c>
      <c r="C47" s="43" t="s">
        <v>212</v>
      </c>
      <c r="D47" s="43" t="s">
        <v>214</v>
      </c>
      <c r="E47" s="43" t="s">
        <v>216</v>
      </c>
      <c r="F47" s="43" t="s">
        <v>379</v>
      </c>
      <c r="G47" s="537" t="s">
        <v>383</v>
      </c>
      <c r="H47" s="57"/>
      <c r="I47" s="556" t="s">
        <v>382</v>
      </c>
      <c r="J47" s="43" t="s">
        <v>212</v>
      </c>
      <c r="K47" s="43" t="s">
        <v>214</v>
      </c>
      <c r="L47" s="43" t="s">
        <v>216</v>
      </c>
      <c r="M47" s="43" t="s">
        <v>379</v>
      </c>
      <c r="N47" s="537" t="s">
        <v>383</v>
      </c>
      <c r="O47" s="57"/>
      <c r="P47" s="556" t="s">
        <v>382</v>
      </c>
      <c r="Q47" s="43" t="s">
        <v>212</v>
      </c>
      <c r="R47" s="43" t="s">
        <v>214</v>
      </c>
      <c r="S47" s="43" t="s">
        <v>216</v>
      </c>
      <c r="T47" s="43" t="s">
        <v>379</v>
      </c>
      <c r="U47" s="537" t="s">
        <v>383</v>
      </c>
      <c r="V47" s="61"/>
      <c r="W47" s="556" t="s">
        <v>382</v>
      </c>
      <c r="X47" s="44" t="s">
        <v>212</v>
      </c>
      <c r="Y47" s="44" t="s">
        <v>214</v>
      </c>
      <c r="Z47" s="44" t="s">
        <v>216</v>
      </c>
      <c r="AA47" s="44" t="s">
        <v>379</v>
      </c>
      <c r="AB47" s="542" t="s">
        <v>383</v>
      </c>
      <c r="AD47" s="83"/>
      <c r="AE47" s="84"/>
      <c r="AF47" s="84"/>
      <c r="AG47" s="84"/>
      <c r="AH47" s="84"/>
      <c r="AI47" s="85"/>
      <c r="AK47" s="556" t="s">
        <v>382</v>
      </c>
      <c r="AL47" s="211" t="s">
        <v>212</v>
      </c>
      <c r="AM47" s="211" t="s">
        <v>214</v>
      </c>
      <c r="AN47" s="211" t="s">
        <v>216</v>
      </c>
      <c r="AO47" s="211" t="s">
        <v>379</v>
      </c>
      <c r="AP47" s="549" t="s">
        <v>383</v>
      </c>
    </row>
    <row r="48" spans="1:42" ht="16.5" customHeight="1" x14ac:dyDescent="0.25">
      <c r="A48" s="949"/>
      <c r="B48" s="46" t="s">
        <v>384</v>
      </c>
      <c r="C48" s="45">
        <v>47.94</v>
      </c>
      <c r="D48" s="45">
        <v>47.92</v>
      </c>
      <c r="E48" s="45">
        <v>44.59</v>
      </c>
      <c r="F48" s="45">
        <v>49.42</v>
      </c>
      <c r="G48" s="535">
        <v>39.18</v>
      </c>
      <c r="H48" s="57"/>
      <c r="I48" s="46" t="s">
        <v>384</v>
      </c>
      <c r="J48" s="45">
        <v>50</v>
      </c>
      <c r="K48" s="45">
        <v>46.22</v>
      </c>
      <c r="L48" s="45">
        <v>42.5</v>
      </c>
      <c r="M48" s="45">
        <v>35.25</v>
      </c>
      <c r="N48" s="535">
        <v>28.69</v>
      </c>
      <c r="O48" s="57"/>
      <c r="P48" s="46" t="s">
        <v>384</v>
      </c>
      <c r="Q48" s="45">
        <v>46.44</v>
      </c>
      <c r="R48" s="45">
        <v>50.18</v>
      </c>
      <c r="S48" s="45">
        <v>49.82</v>
      </c>
      <c r="T48" s="45">
        <v>60.25</v>
      </c>
      <c r="U48" s="535">
        <v>48.23</v>
      </c>
      <c r="V48" s="61"/>
      <c r="W48" s="46" t="s">
        <v>384</v>
      </c>
      <c r="X48" s="45">
        <v>52.36</v>
      </c>
      <c r="Y48" s="45">
        <v>53.28</v>
      </c>
      <c r="Z48" s="45">
        <v>58.93</v>
      </c>
      <c r="AA48" s="45">
        <v>53.68</v>
      </c>
      <c r="AB48" s="535">
        <v>38.25</v>
      </c>
      <c r="AD48" s="86"/>
      <c r="AE48" s="87"/>
      <c r="AF48" s="87"/>
      <c r="AG48" s="87"/>
      <c r="AH48" s="87"/>
      <c r="AI48" s="88"/>
      <c r="AK48" s="46" t="s">
        <v>384</v>
      </c>
      <c r="AL48" s="45">
        <v>60.92</v>
      </c>
      <c r="AM48" s="45">
        <v>54.95</v>
      </c>
      <c r="AN48" s="45">
        <v>50.26</v>
      </c>
      <c r="AO48" s="45">
        <v>55.5</v>
      </c>
      <c r="AP48" s="535">
        <v>50.79</v>
      </c>
    </row>
    <row r="49" spans="1:42" ht="13.5" customHeight="1" x14ac:dyDescent="0.25">
      <c r="A49" s="949"/>
      <c r="B49" s="46" t="s">
        <v>386</v>
      </c>
      <c r="C49" s="45">
        <v>41.77</v>
      </c>
      <c r="D49" s="45">
        <v>41.64</v>
      </c>
      <c r="E49" s="45">
        <v>45.84</v>
      </c>
      <c r="F49" s="45">
        <v>42.17</v>
      </c>
      <c r="G49" s="535">
        <v>52.27</v>
      </c>
      <c r="H49" s="57"/>
      <c r="I49" s="46" t="s">
        <v>386</v>
      </c>
      <c r="J49" s="45">
        <v>48.31</v>
      </c>
      <c r="K49" s="45">
        <v>52.1</v>
      </c>
      <c r="L49" s="45">
        <v>56.66</v>
      </c>
      <c r="M49" s="45">
        <v>64.75</v>
      </c>
      <c r="N49" s="535">
        <v>71.31</v>
      </c>
      <c r="O49" s="57"/>
      <c r="P49" s="46" t="s">
        <v>386</v>
      </c>
      <c r="Q49" s="45">
        <v>47.9</v>
      </c>
      <c r="R49" s="45">
        <v>44.5</v>
      </c>
      <c r="S49" s="45">
        <v>45.9</v>
      </c>
      <c r="T49" s="45">
        <v>38.520000000000003</v>
      </c>
      <c r="U49" s="535">
        <v>50.17</v>
      </c>
      <c r="V49" s="61"/>
      <c r="W49" s="46" t="s">
        <v>386</v>
      </c>
      <c r="X49" s="45">
        <v>45.09</v>
      </c>
      <c r="Y49" s="45">
        <v>44.89</v>
      </c>
      <c r="Z49" s="45">
        <v>40.36</v>
      </c>
      <c r="AA49" s="45">
        <v>45.26</v>
      </c>
      <c r="AB49" s="535">
        <v>58.95</v>
      </c>
      <c r="AD49" s="86"/>
      <c r="AE49" s="87"/>
      <c r="AF49" s="87"/>
      <c r="AG49" s="87"/>
      <c r="AH49" s="87"/>
      <c r="AI49" s="88"/>
      <c r="AK49" s="46" t="s">
        <v>386</v>
      </c>
      <c r="AL49" s="45">
        <v>37.36</v>
      </c>
      <c r="AM49" s="45">
        <v>43.41</v>
      </c>
      <c r="AN49" s="45">
        <v>47.62</v>
      </c>
      <c r="AO49" s="45">
        <v>43.98</v>
      </c>
      <c r="AP49" s="535">
        <v>49.21</v>
      </c>
    </row>
    <row r="50" spans="1:42" ht="16.5" customHeight="1" x14ac:dyDescent="0.25">
      <c r="A50" s="949"/>
      <c r="B50" s="46" t="s">
        <v>385</v>
      </c>
      <c r="C50" s="45">
        <v>3.06</v>
      </c>
      <c r="D50" s="45">
        <v>2.92</v>
      </c>
      <c r="E50" s="45">
        <v>2.21</v>
      </c>
      <c r="F50" s="45">
        <v>1.03</v>
      </c>
      <c r="G50" s="535">
        <v>1.17</v>
      </c>
      <c r="H50" s="57"/>
      <c r="I50" s="46" t="s">
        <v>385</v>
      </c>
      <c r="J50" s="45">
        <v>1.69</v>
      </c>
      <c r="K50" s="45">
        <v>1.68</v>
      </c>
      <c r="L50" s="45">
        <v>0.83</v>
      </c>
      <c r="M50" s="45">
        <v>0</v>
      </c>
      <c r="N50" s="535">
        <v>0</v>
      </c>
      <c r="O50" s="57"/>
      <c r="P50" s="46" t="s">
        <v>385</v>
      </c>
      <c r="Q50" s="45">
        <v>5.3</v>
      </c>
      <c r="R50" s="45">
        <v>5.31</v>
      </c>
      <c r="S50" s="45">
        <v>3.93</v>
      </c>
      <c r="T50" s="45">
        <v>1.24</v>
      </c>
      <c r="U50" s="535">
        <v>1.59</v>
      </c>
      <c r="V50" s="61"/>
      <c r="W50" s="46" t="s">
        <v>385</v>
      </c>
      <c r="X50" s="45">
        <v>1.45</v>
      </c>
      <c r="Y50" s="45">
        <v>1.46</v>
      </c>
      <c r="Z50" s="45">
        <v>0.71</v>
      </c>
      <c r="AA50" s="45">
        <v>0.7</v>
      </c>
      <c r="AB50" s="535">
        <v>2.46</v>
      </c>
      <c r="AD50" s="86"/>
      <c r="AE50" s="87"/>
      <c r="AF50" s="87"/>
      <c r="AG50" s="87"/>
      <c r="AH50" s="87"/>
      <c r="AI50" s="88"/>
      <c r="AK50" s="46" t="s">
        <v>385</v>
      </c>
      <c r="AL50" s="45">
        <v>1.72</v>
      </c>
      <c r="AM50" s="45">
        <v>1.65</v>
      </c>
      <c r="AN50" s="45">
        <v>1.06</v>
      </c>
      <c r="AO50" s="45">
        <v>0.52</v>
      </c>
      <c r="AP50" s="535">
        <v>0</v>
      </c>
    </row>
    <row r="51" spans="1:42" ht="16.5" customHeight="1" x14ac:dyDescent="0.25">
      <c r="A51" s="949"/>
      <c r="B51" s="554" t="s">
        <v>381</v>
      </c>
      <c r="C51" s="48">
        <v>68.825000000000003</v>
      </c>
      <c r="D51" s="48">
        <v>68.739999999999995</v>
      </c>
      <c r="E51" s="48">
        <v>67.510000000000005</v>
      </c>
      <c r="F51" s="48">
        <v>70.504999999999995</v>
      </c>
      <c r="G51" s="536">
        <v>65.314999999999998</v>
      </c>
      <c r="H51" s="57"/>
      <c r="I51" s="554" t="s">
        <v>381</v>
      </c>
      <c r="J51" s="48">
        <v>74.155000000000001</v>
      </c>
      <c r="K51" s="48">
        <v>72.27</v>
      </c>
      <c r="L51" s="48">
        <v>70.83</v>
      </c>
      <c r="M51" s="48">
        <v>67.625</v>
      </c>
      <c r="N51" s="536">
        <v>64.344999999999999</v>
      </c>
      <c r="O51" s="57"/>
      <c r="P51" s="554" t="s">
        <v>381</v>
      </c>
      <c r="Q51" s="48">
        <v>70.39</v>
      </c>
      <c r="R51" s="48">
        <v>72.430000000000007</v>
      </c>
      <c r="S51" s="48">
        <v>72.77</v>
      </c>
      <c r="T51" s="48">
        <v>79.510000000000005</v>
      </c>
      <c r="U51" s="536">
        <v>73.314999999999998</v>
      </c>
      <c r="V51" s="61"/>
      <c r="W51" s="554" t="s">
        <v>381</v>
      </c>
      <c r="X51" s="48">
        <v>74.905000000000001</v>
      </c>
      <c r="Y51" s="48">
        <v>75.724999999999994</v>
      </c>
      <c r="Z51" s="48">
        <v>79.11</v>
      </c>
      <c r="AA51" s="48">
        <v>76.31</v>
      </c>
      <c r="AB51" s="536">
        <v>67.724999999999994</v>
      </c>
      <c r="AD51" s="89"/>
      <c r="AE51" s="90"/>
      <c r="AF51" s="90"/>
      <c r="AG51" s="90"/>
      <c r="AH51" s="90"/>
      <c r="AI51" s="91"/>
      <c r="AK51" s="554" t="s">
        <v>381</v>
      </c>
      <c r="AL51" s="48">
        <v>79.599999999999994</v>
      </c>
      <c r="AM51" s="48">
        <v>76.655000000000001</v>
      </c>
      <c r="AN51" s="48">
        <v>74.069999999999993</v>
      </c>
      <c r="AO51" s="48">
        <v>77.489999999999995</v>
      </c>
      <c r="AP51" s="536">
        <v>75.394999999999996</v>
      </c>
    </row>
    <row r="52" spans="1:42" ht="16.5" customHeight="1" x14ac:dyDescent="0.25">
      <c r="A52" s="949"/>
      <c r="B52" s="67"/>
      <c r="C52" s="57"/>
      <c r="D52" s="57"/>
      <c r="E52" s="57"/>
      <c r="F52" s="57"/>
      <c r="G52" s="66"/>
      <c r="H52" s="57"/>
      <c r="I52" s="67"/>
      <c r="J52" s="57"/>
      <c r="K52" s="57"/>
      <c r="L52" s="57"/>
      <c r="M52" s="57"/>
      <c r="N52" s="66"/>
      <c r="O52" s="57"/>
      <c r="P52" s="67"/>
      <c r="Q52" s="57"/>
      <c r="R52" s="57"/>
      <c r="S52" s="57"/>
      <c r="T52" s="57"/>
      <c r="U52" s="66"/>
      <c r="V52" s="61"/>
      <c r="W52" s="67"/>
      <c r="X52" s="57"/>
      <c r="Y52" s="57"/>
      <c r="Z52" s="57"/>
      <c r="AA52" s="57"/>
      <c r="AB52" s="66"/>
      <c r="AD52" s="1003" t="s">
        <v>429</v>
      </c>
      <c r="AE52" s="939"/>
      <c r="AF52" s="939"/>
      <c r="AG52" s="939"/>
      <c r="AH52" s="939"/>
      <c r="AI52" s="1004"/>
      <c r="AK52" s="67"/>
      <c r="AL52" s="57"/>
      <c r="AM52" s="57"/>
      <c r="AN52" s="57"/>
      <c r="AO52" s="57"/>
      <c r="AP52" s="66"/>
    </row>
    <row r="53" spans="1:42" ht="16.5" customHeight="1" x14ac:dyDescent="0.25">
      <c r="A53" s="949"/>
      <c r="B53" s="67"/>
      <c r="C53" s="57"/>
      <c r="D53" s="57"/>
      <c r="E53" s="57"/>
      <c r="F53" s="57"/>
      <c r="G53" s="66"/>
      <c r="H53" s="57"/>
      <c r="I53" s="67"/>
      <c r="J53" s="57"/>
      <c r="K53" s="57"/>
      <c r="L53" s="57"/>
      <c r="M53" s="57"/>
      <c r="N53" s="66"/>
      <c r="O53" s="57"/>
      <c r="P53" s="67"/>
      <c r="Q53" s="57"/>
      <c r="R53" s="57"/>
      <c r="S53" s="57"/>
      <c r="T53" s="57"/>
      <c r="U53" s="66"/>
      <c r="V53" s="61"/>
      <c r="W53" s="67"/>
      <c r="X53" s="57"/>
      <c r="Y53" s="57"/>
      <c r="Z53" s="57"/>
      <c r="AA53" s="57"/>
      <c r="AB53" s="66"/>
      <c r="AD53" s="67"/>
      <c r="AE53" s="57"/>
      <c r="AF53" s="57"/>
      <c r="AG53" s="57"/>
      <c r="AH53" s="57"/>
      <c r="AI53" s="66"/>
      <c r="AK53" s="67"/>
      <c r="AL53" s="57"/>
      <c r="AM53" s="57"/>
      <c r="AN53" s="57"/>
      <c r="AO53" s="57"/>
      <c r="AP53" s="66"/>
    </row>
    <row r="54" spans="1:42" ht="16.5" customHeight="1" x14ac:dyDescent="0.25">
      <c r="A54" s="949"/>
      <c r="B54" s="67"/>
      <c r="C54" s="57"/>
      <c r="D54" s="57"/>
      <c r="E54" s="57"/>
      <c r="F54" s="57"/>
      <c r="G54" s="66"/>
      <c r="H54" s="57"/>
      <c r="I54" s="67"/>
      <c r="J54" s="57"/>
      <c r="K54" s="57"/>
      <c r="L54" s="57"/>
      <c r="M54" s="57"/>
      <c r="N54" s="66"/>
      <c r="O54" s="57"/>
      <c r="P54" s="67"/>
      <c r="Q54" s="57"/>
      <c r="R54" s="57"/>
      <c r="S54" s="57"/>
      <c r="T54" s="57"/>
      <c r="U54" s="66"/>
      <c r="V54" s="61"/>
      <c r="W54" s="67"/>
      <c r="X54" s="57"/>
      <c r="Y54" s="57"/>
      <c r="Z54" s="57"/>
      <c r="AA54" s="57"/>
      <c r="AB54" s="66"/>
      <c r="AD54" s="67"/>
      <c r="AE54" s="57"/>
      <c r="AF54" s="57"/>
      <c r="AG54" s="57"/>
      <c r="AH54" s="57"/>
      <c r="AI54" s="66"/>
      <c r="AK54" s="67"/>
      <c r="AL54" s="57"/>
      <c r="AM54" s="57"/>
      <c r="AN54" s="57"/>
      <c r="AO54" s="57"/>
      <c r="AP54" s="66"/>
    </row>
    <row r="55" spans="1:42" ht="16.5" customHeight="1" x14ac:dyDescent="0.25">
      <c r="A55" s="949"/>
      <c r="B55" s="67"/>
      <c r="C55" s="57"/>
      <c r="D55" s="57"/>
      <c r="E55" s="57"/>
      <c r="F55" s="57"/>
      <c r="G55" s="66"/>
      <c r="H55" s="57"/>
      <c r="I55" s="67"/>
      <c r="J55" s="57"/>
      <c r="K55" s="57"/>
      <c r="L55" s="57"/>
      <c r="M55" s="57"/>
      <c r="N55" s="66"/>
      <c r="O55" s="57"/>
      <c r="P55" s="67"/>
      <c r="Q55" s="57"/>
      <c r="R55" s="57"/>
      <c r="S55" s="57"/>
      <c r="T55" s="57"/>
      <c r="U55" s="66"/>
      <c r="V55" s="61"/>
      <c r="W55" s="67"/>
      <c r="X55" s="57"/>
      <c r="Y55" s="57"/>
      <c r="Z55" s="57"/>
      <c r="AA55" s="57"/>
      <c r="AB55" s="66"/>
      <c r="AD55" s="67"/>
      <c r="AE55" s="57"/>
      <c r="AF55" s="57"/>
      <c r="AG55" s="57"/>
      <c r="AH55" s="57"/>
      <c r="AI55" s="66"/>
      <c r="AK55" s="67"/>
      <c r="AL55" s="57"/>
      <c r="AM55" s="57"/>
      <c r="AN55" s="57"/>
      <c r="AO55" s="57"/>
      <c r="AP55" s="66"/>
    </row>
    <row r="56" spans="1:42" ht="16.5" customHeight="1" x14ac:dyDescent="0.25">
      <c r="A56" s="949"/>
      <c r="B56" s="67"/>
      <c r="C56" s="57"/>
      <c r="D56" s="57"/>
      <c r="E56" s="57"/>
      <c r="F56" s="57"/>
      <c r="G56" s="66"/>
      <c r="H56" s="57"/>
      <c r="I56" s="67"/>
      <c r="J56" s="57"/>
      <c r="K56" s="57"/>
      <c r="L56" s="57"/>
      <c r="M56" s="57"/>
      <c r="N56" s="66"/>
      <c r="O56" s="57"/>
      <c r="P56" s="67"/>
      <c r="Q56" s="57"/>
      <c r="R56" s="57"/>
      <c r="S56" s="57"/>
      <c r="T56" s="57"/>
      <c r="U56" s="66"/>
      <c r="V56" s="61"/>
      <c r="W56" s="67"/>
      <c r="X56" s="57"/>
      <c r="Y56" s="57"/>
      <c r="Z56" s="57"/>
      <c r="AA56" s="57"/>
      <c r="AB56" s="66"/>
      <c r="AD56" s="67"/>
      <c r="AE56" s="57"/>
      <c r="AF56" s="57"/>
      <c r="AG56" s="57"/>
      <c r="AH56" s="57"/>
      <c r="AI56" s="66"/>
      <c r="AK56" s="67"/>
      <c r="AL56" s="57"/>
      <c r="AM56" s="57"/>
      <c r="AN56" s="57"/>
      <c r="AO56" s="57"/>
      <c r="AP56" s="66"/>
    </row>
    <row r="57" spans="1:42" ht="24" customHeight="1" thickBot="1" x14ac:dyDescent="0.3">
      <c r="A57" s="949"/>
      <c r="B57" s="67"/>
      <c r="C57" s="57"/>
      <c r="D57" s="57"/>
      <c r="E57" s="57"/>
      <c r="F57" s="57"/>
      <c r="G57" s="66"/>
      <c r="H57" s="57"/>
      <c r="I57" s="67"/>
      <c r="J57" s="57"/>
      <c r="K57" s="57"/>
      <c r="L57" s="57"/>
      <c r="M57" s="57"/>
      <c r="N57" s="66"/>
      <c r="O57" s="57"/>
      <c r="P57" s="67"/>
      <c r="Q57" s="57"/>
      <c r="R57" s="57"/>
      <c r="S57" s="57"/>
      <c r="T57" s="57"/>
      <c r="U57" s="66"/>
      <c r="V57" s="61"/>
      <c r="W57" s="67"/>
      <c r="X57" s="57"/>
      <c r="Y57" s="57"/>
      <c r="Z57" s="57"/>
      <c r="AA57" s="57"/>
      <c r="AB57" s="66"/>
      <c r="AD57" s="67"/>
      <c r="AE57" s="57"/>
      <c r="AF57" s="57"/>
      <c r="AG57" s="57"/>
      <c r="AH57" s="57"/>
      <c r="AI57" s="66"/>
      <c r="AK57" s="67"/>
      <c r="AL57" s="57"/>
      <c r="AM57" s="57"/>
      <c r="AN57" s="57"/>
      <c r="AO57" s="57"/>
      <c r="AP57" s="66"/>
    </row>
    <row r="58" spans="1:42" ht="13.5" customHeight="1" x14ac:dyDescent="0.25">
      <c r="A58" s="949"/>
      <c r="B58" s="959" t="s">
        <v>35</v>
      </c>
      <c r="C58" s="960"/>
      <c r="D58" s="960"/>
      <c r="E58" s="960"/>
      <c r="F58" s="960"/>
      <c r="G58" s="961"/>
      <c r="H58" s="57"/>
      <c r="I58" s="959" t="s">
        <v>36</v>
      </c>
      <c r="J58" s="960"/>
      <c r="K58" s="960"/>
      <c r="L58" s="960"/>
      <c r="M58" s="960"/>
      <c r="N58" s="961"/>
      <c r="O58" s="57"/>
      <c r="P58" s="959" t="s">
        <v>37</v>
      </c>
      <c r="Q58" s="960"/>
      <c r="R58" s="960"/>
      <c r="S58" s="960"/>
      <c r="T58" s="960"/>
      <c r="U58" s="961"/>
      <c r="V58" s="61"/>
      <c r="W58" s="959" t="s">
        <v>34</v>
      </c>
      <c r="X58" s="960"/>
      <c r="Y58" s="960"/>
      <c r="Z58" s="960"/>
      <c r="AA58" s="960"/>
      <c r="AB58" s="961"/>
      <c r="AD58" s="67"/>
      <c r="AE58" s="57"/>
      <c r="AF58" s="57"/>
      <c r="AG58" s="57"/>
      <c r="AH58" s="57"/>
      <c r="AI58" s="66"/>
      <c r="AK58" s="989" t="s">
        <v>33</v>
      </c>
      <c r="AL58" s="963"/>
      <c r="AM58" s="963"/>
      <c r="AN58" s="963"/>
      <c r="AO58" s="963"/>
      <c r="AP58" s="964"/>
    </row>
    <row r="59" spans="1:42" ht="15.75" customHeight="1" x14ac:dyDescent="0.25">
      <c r="A59" s="949"/>
      <c r="B59" s="962"/>
      <c r="C59" s="963"/>
      <c r="D59" s="963"/>
      <c r="E59" s="963"/>
      <c r="F59" s="963"/>
      <c r="G59" s="964"/>
      <c r="H59" s="57"/>
      <c r="I59" s="962"/>
      <c r="J59" s="963"/>
      <c r="K59" s="963"/>
      <c r="L59" s="963"/>
      <c r="M59" s="963"/>
      <c r="N59" s="964"/>
      <c r="O59" s="57"/>
      <c r="P59" s="962"/>
      <c r="Q59" s="963"/>
      <c r="R59" s="963"/>
      <c r="S59" s="963"/>
      <c r="T59" s="963"/>
      <c r="U59" s="964"/>
      <c r="V59" s="61"/>
      <c r="W59" s="962"/>
      <c r="X59" s="963"/>
      <c r="Y59" s="963"/>
      <c r="Z59" s="963"/>
      <c r="AA59" s="963"/>
      <c r="AB59" s="964"/>
      <c r="AD59" s="92"/>
      <c r="AE59" s="61"/>
      <c r="AF59" s="61"/>
      <c r="AG59" s="61"/>
      <c r="AH59" s="61"/>
      <c r="AI59" s="93"/>
      <c r="AK59" s="962"/>
      <c r="AL59" s="963"/>
      <c r="AM59" s="963"/>
      <c r="AN59" s="963"/>
      <c r="AO59" s="963"/>
      <c r="AP59" s="964"/>
    </row>
    <row r="60" spans="1:42" ht="18.75" customHeight="1" x14ac:dyDescent="0.25">
      <c r="A60" s="949"/>
      <c r="B60" s="962"/>
      <c r="C60" s="963"/>
      <c r="D60" s="963"/>
      <c r="E60" s="963"/>
      <c r="F60" s="963"/>
      <c r="G60" s="964"/>
      <c r="H60" s="57"/>
      <c r="I60" s="962"/>
      <c r="J60" s="963"/>
      <c r="K60" s="963"/>
      <c r="L60" s="963"/>
      <c r="M60" s="963"/>
      <c r="N60" s="964"/>
      <c r="O60" s="57"/>
      <c r="P60" s="962"/>
      <c r="Q60" s="963"/>
      <c r="R60" s="963"/>
      <c r="S60" s="963"/>
      <c r="T60" s="963"/>
      <c r="U60" s="964"/>
      <c r="V60" s="61"/>
      <c r="W60" s="962"/>
      <c r="X60" s="963"/>
      <c r="Y60" s="963"/>
      <c r="Z60" s="963"/>
      <c r="AA60" s="963"/>
      <c r="AB60" s="964"/>
      <c r="AD60" s="92"/>
      <c r="AE60" s="61"/>
      <c r="AF60" s="61"/>
      <c r="AG60" s="61"/>
      <c r="AH60" s="61"/>
      <c r="AI60" s="93"/>
      <c r="AK60" s="962"/>
      <c r="AL60" s="963"/>
      <c r="AM60" s="963"/>
      <c r="AN60" s="963"/>
      <c r="AO60" s="963"/>
      <c r="AP60" s="964"/>
    </row>
    <row r="61" spans="1:42" ht="9.75" customHeight="1" thickBot="1" x14ac:dyDescent="0.3">
      <c r="A61" s="950"/>
      <c r="B61" s="965"/>
      <c r="C61" s="966"/>
      <c r="D61" s="966"/>
      <c r="E61" s="966"/>
      <c r="F61" s="966"/>
      <c r="G61" s="967"/>
      <c r="H61" s="57"/>
      <c r="I61" s="965"/>
      <c r="J61" s="966"/>
      <c r="K61" s="966"/>
      <c r="L61" s="966"/>
      <c r="M61" s="966"/>
      <c r="N61" s="967"/>
      <c r="O61" s="57"/>
      <c r="P61" s="965"/>
      <c r="Q61" s="966"/>
      <c r="R61" s="966"/>
      <c r="S61" s="966"/>
      <c r="T61" s="966"/>
      <c r="U61" s="967"/>
      <c r="V61" s="61"/>
      <c r="W61" s="965"/>
      <c r="X61" s="966"/>
      <c r="Y61" s="966"/>
      <c r="Z61" s="966"/>
      <c r="AA61" s="966"/>
      <c r="AB61" s="967"/>
      <c r="AD61" s="94"/>
      <c r="AE61" s="95"/>
      <c r="AF61" s="95"/>
      <c r="AG61" s="95"/>
      <c r="AH61" s="95"/>
      <c r="AI61" s="96"/>
      <c r="AK61" s="965"/>
      <c r="AL61" s="966"/>
      <c r="AM61" s="966"/>
      <c r="AN61" s="966"/>
      <c r="AO61" s="966"/>
      <c r="AP61" s="967"/>
    </row>
    <row r="62" spans="1:42" s="5" customFormat="1" ht="17.25" customHeight="1" thickBot="1" x14ac:dyDescent="0.3">
      <c r="A62" s="951" t="s">
        <v>428</v>
      </c>
      <c r="B62" s="951"/>
      <c r="C62" s="951"/>
      <c r="D62" s="951"/>
      <c r="E62" s="951"/>
      <c r="F62" s="951"/>
      <c r="G62" s="951"/>
      <c r="H62" s="951"/>
      <c r="I62" s="951"/>
      <c r="J62" s="951"/>
      <c r="K62" s="951"/>
      <c r="L62" s="951"/>
      <c r="M62" s="951"/>
      <c r="N62" s="951"/>
      <c r="O62" s="951"/>
      <c r="P62" s="951"/>
      <c r="Q62" s="951"/>
      <c r="R62" s="951"/>
      <c r="S62" s="951"/>
      <c r="T62" s="951"/>
      <c r="U62" s="952"/>
      <c r="W62" s="951" t="s">
        <v>428</v>
      </c>
      <c r="X62" s="951"/>
      <c r="Y62" s="951"/>
      <c r="Z62" s="951"/>
      <c r="AA62" s="951"/>
      <c r="AB62" s="951"/>
      <c r="AC62" s="951"/>
      <c r="AD62" s="951"/>
      <c r="AE62" s="951"/>
      <c r="AF62" s="951"/>
      <c r="AG62" s="951"/>
      <c r="AH62" s="951"/>
      <c r="AI62" s="951"/>
      <c r="AJ62" s="951"/>
      <c r="AK62" s="951"/>
      <c r="AL62" s="951"/>
      <c r="AM62" s="951"/>
      <c r="AN62" s="951"/>
      <c r="AO62" s="951"/>
      <c r="AP62" s="951"/>
    </row>
    <row r="63" spans="1:42" s="7" customFormat="1" ht="18" customHeight="1" thickBot="1" x14ac:dyDescent="0.3">
      <c r="A63" s="983" t="s">
        <v>21</v>
      </c>
      <c r="B63" s="971" t="s">
        <v>418</v>
      </c>
      <c r="C63" s="972"/>
      <c r="D63" s="972"/>
      <c r="E63" s="972"/>
      <c r="F63" s="972"/>
      <c r="G63" s="973"/>
      <c r="H63" s="97"/>
      <c r="I63" s="971" t="s">
        <v>420</v>
      </c>
      <c r="J63" s="972"/>
      <c r="K63" s="972"/>
      <c r="L63" s="972"/>
      <c r="M63" s="972"/>
      <c r="N63" s="973"/>
      <c r="O63" s="97"/>
      <c r="P63" s="968" t="s">
        <v>421</v>
      </c>
      <c r="Q63" s="969"/>
      <c r="R63" s="969"/>
      <c r="S63" s="969"/>
      <c r="T63" s="969"/>
      <c r="U63" s="970"/>
      <c r="V63" s="98"/>
      <c r="W63" s="968" t="s">
        <v>408</v>
      </c>
      <c r="X63" s="969"/>
      <c r="Y63" s="969"/>
      <c r="Z63" s="969"/>
      <c r="AA63" s="969"/>
      <c r="AB63" s="970"/>
      <c r="AC63" s="99"/>
      <c r="AD63" s="968" t="s">
        <v>422</v>
      </c>
      <c r="AE63" s="969"/>
      <c r="AF63" s="969"/>
      <c r="AG63" s="969"/>
      <c r="AH63" s="969"/>
      <c r="AI63" s="970"/>
      <c r="AJ63" s="99"/>
      <c r="AK63" s="968" t="s">
        <v>424</v>
      </c>
      <c r="AL63" s="969"/>
      <c r="AM63" s="969"/>
      <c r="AN63" s="969"/>
      <c r="AO63" s="969"/>
      <c r="AP63" s="970"/>
    </row>
    <row r="64" spans="1:42" ht="16.5" customHeight="1" thickBot="1" x14ac:dyDescent="0.3">
      <c r="A64" s="984"/>
      <c r="B64" s="102"/>
      <c r="C64" s="100"/>
      <c r="D64" s="100"/>
      <c r="E64" s="100"/>
      <c r="F64" s="100"/>
      <c r="G64" s="101"/>
      <c r="H64" s="100"/>
      <c r="I64" s="102"/>
      <c r="J64" s="100"/>
      <c r="K64" s="100"/>
      <c r="L64" s="100"/>
      <c r="M64" s="100"/>
      <c r="N64" s="101"/>
      <c r="O64" s="57"/>
      <c r="P64" s="102"/>
      <c r="Q64" s="100"/>
      <c r="R64" s="100"/>
      <c r="S64" s="100"/>
      <c r="T64" s="100"/>
      <c r="U64" s="101"/>
      <c r="V64" s="61"/>
      <c r="W64" s="103"/>
      <c r="X64" s="104"/>
      <c r="Y64" s="104"/>
      <c r="Z64" s="104"/>
      <c r="AA64" s="104"/>
      <c r="AB64" s="105"/>
      <c r="AD64" s="103"/>
      <c r="AE64" s="104"/>
      <c r="AF64" s="104"/>
      <c r="AG64" s="104"/>
      <c r="AH64" s="104"/>
      <c r="AI64" s="105"/>
      <c r="AK64" s="103"/>
      <c r="AL64" s="104"/>
      <c r="AM64" s="104"/>
      <c r="AN64" s="104"/>
      <c r="AO64" s="104"/>
      <c r="AP64" s="105"/>
    </row>
    <row r="65" spans="1:42" ht="16.5" customHeight="1" x14ac:dyDescent="0.25">
      <c r="A65" s="984"/>
      <c r="B65" s="108"/>
      <c r="C65" s="106"/>
      <c r="D65" s="106"/>
      <c r="E65" s="106"/>
      <c r="F65" s="106"/>
      <c r="G65" s="107"/>
      <c r="H65" s="106"/>
      <c r="I65" s="108"/>
      <c r="J65" s="106"/>
      <c r="K65" s="106"/>
      <c r="L65" s="106"/>
      <c r="M65" s="106"/>
      <c r="N65" s="107"/>
      <c r="O65" s="57"/>
      <c r="P65" s="109"/>
      <c r="Q65" s="110"/>
      <c r="R65" s="110"/>
      <c r="S65" s="110"/>
      <c r="T65" s="110"/>
      <c r="U65" s="111"/>
      <c r="V65" s="61"/>
      <c r="W65" s="109"/>
      <c r="X65" s="110"/>
      <c r="Y65" s="110"/>
      <c r="Z65" s="110"/>
      <c r="AA65" s="110"/>
      <c r="AB65" s="111"/>
      <c r="AD65" s="109"/>
      <c r="AE65" s="110"/>
      <c r="AF65" s="110"/>
      <c r="AG65" s="110"/>
      <c r="AH65" s="110"/>
      <c r="AI65" s="111"/>
      <c r="AK65" s="109"/>
      <c r="AL65" s="110"/>
      <c r="AM65" s="110"/>
      <c r="AN65" s="110"/>
      <c r="AO65" s="110"/>
      <c r="AP65" s="111"/>
    </row>
    <row r="66" spans="1:42" ht="20.25" customHeight="1" x14ac:dyDescent="0.25">
      <c r="A66" s="984"/>
      <c r="B66" s="108"/>
      <c r="C66" s="106"/>
      <c r="D66" s="106"/>
      <c r="E66" s="106"/>
      <c r="F66" s="106"/>
      <c r="G66" s="107"/>
      <c r="H66" s="106"/>
      <c r="I66" s="108"/>
      <c r="J66" s="106"/>
      <c r="K66" s="106"/>
      <c r="L66" s="106"/>
      <c r="M66" s="106"/>
      <c r="N66" s="107"/>
      <c r="O66" s="8"/>
      <c r="P66" s="108"/>
      <c r="Q66" s="106"/>
      <c r="R66" s="106"/>
      <c r="S66" s="106"/>
      <c r="T66" s="106"/>
      <c r="U66" s="107"/>
      <c r="V66" s="8"/>
      <c r="W66" s="108"/>
      <c r="X66" s="106"/>
      <c r="Y66" s="106"/>
      <c r="Z66" s="106"/>
      <c r="AA66" s="106"/>
      <c r="AB66" s="107"/>
      <c r="AD66" s="108"/>
      <c r="AE66" s="106"/>
      <c r="AF66" s="106"/>
      <c r="AG66" s="106"/>
      <c r="AH66" s="106"/>
      <c r="AI66" s="107"/>
      <c r="AK66" s="108"/>
      <c r="AL66" s="106"/>
      <c r="AM66" s="106"/>
      <c r="AN66" s="106"/>
      <c r="AO66" s="106"/>
      <c r="AP66" s="107"/>
    </row>
    <row r="67" spans="1:42" s="57" customFormat="1" ht="17.25" customHeight="1" x14ac:dyDescent="0.25">
      <c r="A67" s="984"/>
      <c r="B67" s="108"/>
      <c r="C67" s="106"/>
      <c r="D67" s="106"/>
      <c r="E67" s="106"/>
      <c r="F67" s="106"/>
      <c r="G67" s="107"/>
      <c r="H67" s="106"/>
      <c r="I67" s="108"/>
      <c r="J67" s="106"/>
      <c r="K67" s="106"/>
      <c r="L67" s="106"/>
      <c r="M67" s="106"/>
      <c r="N67" s="107"/>
      <c r="O67" s="8"/>
      <c r="P67" s="108"/>
      <c r="Q67" s="106"/>
      <c r="R67" s="106"/>
      <c r="S67" s="106"/>
      <c r="T67" s="106"/>
      <c r="U67" s="107"/>
      <c r="V67" s="8"/>
      <c r="W67" s="108"/>
      <c r="X67" s="106"/>
      <c r="Y67" s="106"/>
      <c r="Z67" s="106"/>
      <c r="AA67" s="106"/>
      <c r="AB67" s="107"/>
      <c r="AD67" s="108"/>
      <c r="AE67" s="106"/>
      <c r="AF67" s="106"/>
      <c r="AG67" s="106"/>
      <c r="AH67" s="106"/>
      <c r="AI67" s="107"/>
      <c r="AK67" s="108"/>
      <c r="AL67" s="106"/>
      <c r="AM67" s="106"/>
      <c r="AN67" s="106"/>
      <c r="AO67" s="106"/>
      <c r="AP67" s="107"/>
    </row>
    <row r="68" spans="1:42" ht="20.25" customHeight="1" x14ac:dyDescent="0.25">
      <c r="A68" s="984"/>
      <c r="B68" s="108"/>
      <c r="C68" s="106"/>
      <c r="D68" s="106"/>
      <c r="E68" s="106"/>
      <c r="F68" s="106"/>
      <c r="G68" s="107"/>
      <c r="H68" s="106"/>
      <c r="I68" s="108"/>
      <c r="J68" s="106"/>
      <c r="K68" s="106"/>
      <c r="L68" s="106"/>
      <c r="M68" s="106"/>
      <c r="N68" s="107"/>
      <c r="O68" s="9"/>
      <c r="P68" s="108"/>
      <c r="Q68" s="106"/>
      <c r="R68" s="106"/>
      <c r="S68" s="106"/>
      <c r="T68" s="106"/>
      <c r="U68" s="107"/>
      <c r="V68" s="112"/>
      <c r="W68" s="108"/>
      <c r="X68" s="106"/>
      <c r="Y68" s="106"/>
      <c r="Z68" s="106"/>
      <c r="AA68" s="106"/>
      <c r="AB68" s="107"/>
      <c r="AD68" s="108"/>
      <c r="AE68" s="106"/>
      <c r="AF68" s="106"/>
      <c r="AG68" s="106"/>
      <c r="AH68" s="106"/>
      <c r="AI68" s="107"/>
      <c r="AK68" s="108"/>
      <c r="AL68" s="106"/>
      <c r="AM68" s="106"/>
      <c r="AN68" s="106"/>
      <c r="AO68" s="106"/>
      <c r="AP68" s="107"/>
    </row>
    <row r="69" spans="1:42" s="9" customFormat="1" ht="11.25" customHeight="1" x14ac:dyDescent="0.25">
      <c r="A69" s="984"/>
      <c r="B69" s="113"/>
      <c r="C69" s="90"/>
      <c r="D69" s="90"/>
      <c r="E69" s="90"/>
      <c r="F69" s="90"/>
      <c r="G69" s="91"/>
      <c r="H69" s="90"/>
      <c r="I69" s="113"/>
      <c r="J69" s="90"/>
      <c r="K69" s="90"/>
      <c r="L69" s="90"/>
      <c r="M69" s="90"/>
      <c r="N69" s="91"/>
      <c r="P69" s="113"/>
      <c r="Q69" s="90"/>
      <c r="R69" s="90"/>
      <c r="S69" s="90"/>
      <c r="T69" s="90"/>
      <c r="U69" s="91"/>
      <c r="V69" s="87"/>
      <c r="W69" s="113"/>
      <c r="X69" s="90"/>
      <c r="Y69" s="90"/>
      <c r="Z69" s="90"/>
      <c r="AA69" s="90"/>
      <c r="AB69" s="91"/>
      <c r="AD69" s="113"/>
      <c r="AE69" s="90"/>
      <c r="AF69" s="90"/>
      <c r="AG69" s="90"/>
      <c r="AH69" s="90"/>
      <c r="AI69" s="91"/>
      <c r="AK69" s="113"/>
      <c r="AL69" s="90"/>
      <c r="AM69" s="90"/>
      <c r="AN69" s="90"/>
      <c r="AO69" s="90"/>
      <c r="AP69" s="91"/>
    </row>
    <row r="70" spans="1:42" ht="24.75" customHeight="1" x14ac:dyDescent="0.25">
      <c r="A70" s="984"/>
      <c r="B70" s="67"/>
      <c r="C70" s="57"/>
      <c r="D70" s="57"/>
      <c r="E70" s="57"/>
      <c r="F70" s="57"/>
      <c r="G70" s="66"/>
      <c r="H70" s="57"/>
      <c r="I70" s="67"/>
      <c r="J70" s="57"/>
      <c r="K70" s="57"/>
      <c r="L70" s="57"/>
      <c r="M70" s="57"/>
      <c r="N70" s="66"/>
      <c r="O70" s="9"/>
      <c r="P70" s="67"/>
      <c r="Q70" s="57"/>
      <c r="R70" s="57"/>
      <c r="S70" s="57"/>
      <c r="T70" s="57"/>
      <c r="U70" s="66"/>
      <c r="V70" s="87"/>
      <c r="W70" s="67"/>
      <c r="X70" s="57"/>
      <c r="Y70" s="57"/>
      <c r="Z70" s="57"/>
      <c r="AA70" s="57"/>
      <c r="AB70" s="66"/>
      <c r="AD70" s="67"/>
      <c r="AE70" s="57"/>
      <c r="AF70" s="57"/>
      <c r="AG70" s="57"/>
      <c r="AH70" s="57"/>
      <c r="AI70" s="66"/>
      <c r="AK70" s="67"/>
      <c r="AL70" s="57"/>
      <c r="AM70" s="57"/>
      <c r="AN70" s="57"/>
      <c r="AO70" s="57"/>
      <c r="AP70" s="66"/>
    </row>
    <row r="71" spans="1:42" ht="10.5" customHeight="1" x14ac:dyDescent="0.25">
      <c r="A71" s="984"/>
      <c r="B71" s="67"/>
      <c r="C71" s="57"/>
      <c r="D71" s="57"/>
      <c r="E71" s="57"/>
      <c r="F71" s="57"/>
      <c r="G71" s="66"/>
      <c r="H71" s="57"/>
      <c r="I71" s="67"/>
      <c r="J71" s="57"/>
      <c r="K71" s="57"/>
      <c r="L71" s="57"/>
      <c r="M71" s="57"/>
      <c r="N71" s="66"/>
      <c r="P71" s="67"/>
      <c r="Q71" s="57"/>
      <c r="R71" s="57"/>
      <c r="S71" s="57"/>
      <c r="T71" s="57"/>
      <c r="U71" s="66"/>
      <c r="V71" s="87"/>
      <c r="W71" s="67"/>
      <c r="X71" s="57"/>
      <c r="Y71" s="57"/>
      <c r="Z71" s="57"/>
      <c r="AA71" s="57"/>
      <c r="AB71" s="66"/>
      <c r="AD71" s="67"/>
      <c r="AE71" s="57"/>
      <c r="AF71" s="57"/>
      <c r="AG71" s="57"/>
      <c r="AH71" s="57"/>
      <c r="AI71" s="66"/>
      <c r="AK71" s="67"/>
      <c r="AL71" s="57"/>
      <c r="AM71" s="57"/>
      <c r="AN71" s="57"/>
      <c r="AO71" s="57"/>
      <c r="AP71" s="66"/>
    </row>
    <row r="72" spans="1:42" ht="12" customHeight="1" x14ac:dyDescent="0.25">
      <c r="A72" s="984"/>
      <c r="B72" s="67"/>
      <c r="C72" s="57"/>
      <c r="D72" s="57"/>
      <c r="E72" s="57"/>
      <c r="F72" s="57"/>
      <c r="G72" s="66"/>
      <c r="H72" s="57"/>
      <c r="I72" s="67"/>
      <c r="J72" s="57"/>
      <c r="K72" s="57"/>
      <c r="L72" s="57"/>
      <c r="M72" s="57"/>
      <c r="N72" s="66"/>
      <c r="P72" s="67"/>
      <c r="Q72" s="57"/>
      <c r="R72" s="57"/>
      <c r="S72" s="57"/>
      <c r="T72" s="57"/>
      <c r="U72" s="66"/>
      <c r="V72" s="87"/>
      <c r="W72" s="67"/>
      <c r="X72" s="57"/>
      <c r="Y72" s="57"/>
      <c r="Z72" s="57"/>
      <c r="AA72" s="57"/>
      <c r="AB72" s="66"/>
      <c r="AD72" s="67"/>
      <c r="AE72" s="57"/>
      <c r="AF72" s="57"/>
      <c r="AG72" s="57"/>
      <c r="AH72" s="57"/>
      <c r="AI72" s="66"/>
      <c r="AK72" s="67"/>
      <c r="AL72" s="57"/>
      <c r="AM72" s="57"/>
      <c r="AN72" s="57"/>
      <c r="AO72" s="57"/>
      <c r="AP72" s="66"/>
    </row>
    <row r="73" spans="1:42" ht="31.5" customHeight="1" x14ac:dyDescent="0.25">
      <c r="A73" s="984"/>
      <c r="B73" s="67"/>
      <c r="C73" s="57"/>
      <c r="D73" s="57"/>
      <c r="E73" s="57"/>
      <c r="F73" s="57"/>
      <c r="G73" s="66"/>
      <c r="H73" s="57"/>
      <c r="I73" s="67"/>
      <c r="J73" s="57"/>
      <c r="K73" s="57"/>
      <c r="L73" s="57"/>
      <c r="M73" s="57"/>
      <c r="N73" s="66"/>
      <c r="P73" s="67"/>
      <c r="Q73" s="57"/>
      <c r="R73" s="57"/>
      <c r="S73" s="57"/>
      <c r="T73" s="57"/>
      <c r="U73" s="66"/>
      <c r="V73" s="90"/>
      <c r="W73" s="67"/>
      <c r="X73" s="57"/>
      <c r="Y73" s="57"/>
      <c r="Z73" s="57"/>
      <c r="AA73" s="57"/>
      <c r="AB73" s="66"/>
      <c r="AD73" s="67"/>
      <c r="AE73" s="57"/>
      <c r="AF73" s="57"/>
      <c r="AG73" s="57"/>
      <c r="AH73" s="57"/>
      <c r="AI73" s="66"/>
      <c r="AK73" s="67"/>
      <c r="AL73" s="57"/>
      <c r="AM73" s="57"/>
      <c r="AN73" s="57"/>
      <c r="AO73" s="57"/>
      <c r="AP73" s="66"/>
    </row>
    <row r="74" spans="1:42" ht="9.9" customHeight="1" x14ac:dyDescent="0.25">
      <c r="A74" s="984"/>
      <c r="B74" s="67"/>
      <c r="C74" s="57"/>
      <c r="D74" s="57"/>
      <c r="E74" s="57"/>
      <c r="F74" s="57"/>
      <c r="G74" s="66"/>
      <c r="H74" s="57"/>
      <c r="I74" s="67"/>
      <c r="J74" s="57"/>
      <c r="K74" s="57"/>
      <c r="L74" s="57"/>
      <c r="M74" s="57"/>
      <c r="N74" s="66"/>
      <c r="P74" s="67"/>
      <c r="Q74" s="57"/>
      <c r="R74" s="57"/>
      <c r="S74" s="57"/>
      <c r="T74" s="57"/>
      <c r="U74" s="66"/>
      <c r="V74" s="8"/>
      <c r="W74" s="67"/>
      <c r="X74" s="57"/>
      <c r="Y74" s="57"/>
      <c r="Z74" s="57"/>
      <c r="AA74" s="57"/>
      <c r="AB74" s="66"/>
      <c r="AD74" s="67"/>
      <c r="AE74" s="57"/>
      <c r="AF74" s="57"/>
      <c r="AG74" s="57"/>
      <c r="AH74" s="57"/>
      <c r="AI74" s="66"/>
      <c r="AK74" s="67"/>
      <c r="AL74" s="57"/>
      <c r="AM74" s="57"/>
      <c r="AN74" s="57"/>
      <c r="AO74" s="57"/>
      <c r="AP74" s="66"/>
    </row>
    <row r="75" spans="1:42" ht="9.9" customHeight="1" x14ac:dyDescent="0.25">
      <c r="A75" s="984"/>
      <c r="B75" s="67"/>
      <c r="C75" s="57"/>
      <c r="D75" s="57"/>
      <c r="E75" s="57"/>
      <c r="F75" s="57"/>
      <c r="G75" s="66"/>
      <c r="H75" s="57"/>
      <c r="I75" s="67"/>
      <c r="J75" s="57"/>
      <c r="K75" s="57"/>
      <c r="L75" s="57"/>
      <c r="M75" s="57"/>
      <c r="N75" s="66"/>
      <c r="P75" s="67"/>
      <c r="Q75" s="57"/>
      <c r="R75" s="57"/>
      <c r="S75" s="57"/>
      <c r="T75" s="57"/>
      <c r="U75" s="66"/>
      <c r="V75" s="8"/>
      <c r="W75" s="67"/>
      <c r="X75" s="57"/>
      <c r="Y75" s="57"/>
      <c r="Z75" s="57"/>
      <c r="AA75" s="57"/>
      <c r="AB75" s="66"/>
      <c r="AD75" s="67"/>
      <c r="AE75" s="57"/>
      <c r="AF75" s="57"/>
      <c r="AG75" s="57"/>
      <c r="AH75" s="57"/>
      <c r="AI75" s="66"/>
      <c r="AK75" s="67"/>
      <c r="AL75" s="57"/>
      <c r="AM75" s="57"/>
      <c r="AN75" s="57"/>
      <c r="AO75" s="57"/>
      <c r="AP75" s="66"/>
    </row>
    <row r="76" spans="1:42" ht="9.9" customHeight="1" x14ac:dyDescent="0.25">
      <c r="A76" s="984"/>
      <c r="B76" s="67"/>
      <c r="C76" s="57"/>
      <c r="D76" s="57"/>
      <c r="E76" s="57"/>
      <c r="F76" s="57"/>
      <c r="G76" s="66"/>
      <c r="H76" s="57"/>
      <c r="I76" s="67"/>
      <c r="J76" s="57"/>
      <c r="K76" s="57"/>
      <c r="L76" s="57"/>
      <c r="M76" s="57"/>
      <c r="N76" s="66"/>
      <c r="P76" s="67"/>
      <c r="Q76" s="57"/>
      <c r="R76" s="57"/>
      <c r="S76" s="57"/>
      <c r="T76" s="57"/>
      <c r="U76" s="66"/>
      <c r="V76" s="8"/>
      <c r="W76" s="67"/>
      <c r="X76" s="57"/>
      <c r="Y76" s="57"/>
      <c r="Z76" s="57"/>
      <c r="AA76" s="57"/>
      <c r="AB76" s="66"/>
      <c r="AD76" s="67"/>
      <c r="AE76" s="57"/>
      <c r="AF76" s="57"/>
      <c r="AG76" s="57"/>
      <c r="AH76" s="57"/>
      <c r="AI76" s="66"/>
      <c r="AK76" s="67"/>
      <c r="AL76" s="57"/>
      <c r="AM76" s="57"/>
      <c r="AN76" s="57"/>
      <c r="AO76" s="57"/>
      <c r="AP76" s="66"/>
    </row>
    <row r="77" spans="1:42" ht="9.9" customHeight="1" x14ac:dyDescent="0.25">
      <c r="A77" s="984"/>
      <c r="B77" s="92"/>
      <c r="C77" s="61"/>
      <c r="D77" s="61"/>
      <c r="E77" s="61"/>
      <c r="F77" s="61"/>
      <c r="G77" s="93"/>
      <c r="H77" s="57"/>
      <c r="I77" s="92"/>
      <c r="J77" s="61"/>
      <c r="K77" s="61"/>
      <c r="L77" s="61"/>
      <c r="M77" s="61"/>
      <c r="N77" s="93"/>
      <c r="P77" s="92"/>
      <c r="Q77" s="61"/>
      <c r="R77" s="61"/>
      <c r="S77" s="61"/>
      <c r="T77" s="61"/>
      <c r="U77" s="93"/>
      <c r="V77" s="8"/>
      <c r="W77" s="92"/>
      <c r="X77" s="61"/>
      <c r="Y77" s="61"/>
      <c r="Z77" s="61"/>
      <c r="AA77" s="61"/>
      <c r="AB77" s="93"/>
      <c r="AD77" s="92"/>
      <c r="AE77" s="61"/>
      <c r="AF77" s="61"/>
      <c r="AG77" s="61"/>
      <c r="AH77" s="61"/>
      <c r="AI77" s="93"/>
      <c r="AK77" s="92"/>
      <c r="AL77" s="61"/>
      <c r="AM77" s="61"/>
      <c r="AN77" s="61"/>
      <c r="AO77" s="61"/>
      <c r="AP77" s="93"/>
    </row>
    <row r="78" spans="1:42" ht="9.9" customHeight="1" x14ac:dyDescent="0.25">
      <c r="A78" s="984"/>
      <c r="B78" s="92"/>
      <c r="C78" s="61"/>
      <c r="D78" s="61"/>
      <c r="E78" s="61"/>
      <c r="F78" s="61"/>
      <c r="G78" s="93"/>
      <c r="H78" s="57"/>
      <c r="I78" s="92"/>
      <c r="J78" s="61"/>
      <c r="K78" s="61"/>
      <c r="L78" s="61"/>
      <c r="M78" s="61"/>
      <c r="N78" s="93"/>
      <c r="P78" s="92"/>
      <c r="Q78" s="61"/>
      <c r="R78" s="61"/>
      <c r="S78" s="61"/>
      <c r="T78" s="61"/>
      <c r="U78" s="93"/>
      <c r="V78" s="8"/>
      <c r="W78" s="92"/>
      <c r="X78" s="61"/>
      <c r="Y78" s="61"/>
      <c r="Z78" s="61"/>
      <c r="AA78" s="61"/>
      <c r="AB78" s="93"/>
      <c r="AD78" s="92"/>
      <c r="AE78" s="61"/>
      <c r="AF78" s="61"/>
      <c r="AG78" s="61"/>
      <c r="AH78" s="61"/>
      <c r="AI78" s="93"/>
      <c r="AK78" s="92"/>
      <c r="AL78" s="61"/>
      <c r="AM78" s="61"/>
      <c r="AN78" s="61"/>
      <c r="AO78" s="61"/>
      <c r="AP78" s="93"/>
    </row>
    <row r="79" spans="1:42" ht="9.9" customHeight="1" x14ac:dyDescent="0.25">
      <c r="A79" s="984"/>
      <c r="B79" s="92"/>
      <c r="C79" s="61"/>
      <c r="D79" s="61"/>
      <c r="E79" s="61"/>
      <c r="F79" s="61"/>
      <c r="G79" s="93"/>
      <c r="H79" s="61"/>
      <c r="I79" s="92"/>
      <c r="J79" s="61"/>
      <c r="K79" s="61"/>
      <c r="L79" s="61"/>
      <c r="M79" s="61"/>
      <c r="N79" s="93"/>
      <c r="P79" s="92"/>
      <c r="Q79" s="61"/>
      <c r="R79" s="61"/>
      <c r="S79" s="61"/>
      <c r="T79" s="61"/>
      <c r="U79" s="93"/>
      <c r="V79" s="8"/>
      <c r="W79" s="92"/>
      <c r="X79" s="61"/>
      <c r="Y79" s="61"/>
      <c r="Z79" s="61"/>
      <c r="AA79" s="61"/>
      <c r="AB79" s="93"/>
      <c r="AD79" s="92"/>
      <c r="AE79" s="61"/>
      <c r="AF79" s="61"/>
      <c r="AG79" s="61"/>
      <c r="AH79" s="61"/>
      <c r="AI79" s="93"/>
      <c r="AK79" s="92"/>
      <c r="AL79" s="61"/>
      <c r="AM79" s="61"/>
      <c r="AN79" s="61"/>
      <c r="AO79" s="61"/>
      <c r="AP79" s="93"/>
    </row>
    <row r="80" spans="1:42" ht="5.25" customHeight="1" x14ac:dyDescent="0.25">
      <c r="A80" s="984"/>
      <c r="B80" s="92"/>
      <c r="C80" s="61"/>
      <c r="D80" s="61"/>
      <c r="E80" s="61"/>
      <c r="F80" s="61"/>
      <c r="G80" s="93"/>
      <c r="H80" s="61"/>
      <c r="I80" s="92"/>
      <c r="J80" s="61"/>
      <c r="K80" s="61"/>
      <c r="L80" s="61"/>
      <c r="M80" s="61"/>
      <c r="N80" s="93"/>
      <c r="P80" s="92"/>
      <c r="Q80" s="61"/>
      <c r="R80" s="61"/>
      <c r="S80" s="61"/>
      <c r="T80" s="61"/>
      <c r="U80" s="93"/>
      <c r="V80" s="8"/>
      <c r="W80" s="92"/>
      <c r="X80" s="61"/>
      <c r="Y80" s="61"/>
      <c r="Z80" s="61"/>
      <c r="AA80" s="61"/>
      <c r="AB80" s="93"/>
      <c r="AD80" s="92"/>
      <c r="AE80" s="61"/>
      <c r="AF80" s="61"/>
      <c r="AG80" s="61"/>
      <c r="AH80" s="61"/>
      <c r="AI80" s="93"/>
      <c r="AK80" s="92"/>
      <c r="AL80" s="61"/>
      <c r="AM80" s="61"/>
      <c r="AN80" s="61"/>
      <c r="AO80" s="61"/>
      <c r="AP80" s="93"/>
    </row>
    <row r="81" spans="1:42" ht="5.25" customHeight="1" thickBot="1" x14ac:dyDescent="0.3">
      <c r="A81" s="984"/>
      <c r="B81" s="92"/>
      <c r="C81" s="61"/>
      <c r="D81" s="61"/>
      <c r="E81" s="61"/>
      <c r="F81" s="61"/>
      <c r="G81" s="93"/>
      <c r="H81" s="61"/>
      <c r="I81" s="92"/>
      <c r="J81" s="61"/>
      <c r="K81" s="61"/>
      <c r="L81" s="61"/>
      <c r="M81" s="61"/>
      <c r="N81" s="93"/>
      <c r="P81" s="92"/>
      <c r="Q81" s="61"/>
      <c r="R81" s="61"/>
      <c r="S81" s="61"/>
      <c r="T81" s="61"/>
      <c r="U81" s="93"/>
      <c r="V81" s="8"/>
      <c r="W81" s="92"/>
      <c r="X81" s="61"/>
      <c r="Y81" s="61"/>
      <c r="Z81" s="61"/>
      <c r="AA81" s="61"/>
      <c r="AB81" s="93"/>
      <c r="AD81" s="92"/>
      <c r="AE81" s="61"/>
      <c r="AF81" s="61"/>
      <c r="AG81" s="61"/>
      <c r="AH81" s="61"/>
      <c r="AI81" s="93"/>
      <c r="AK81" s="92"/>
      <c r="AL81" s="61"/>
      <c r="AM81" s="61"/>
      <c r="AN81" s="61"/>
      <c r="AO81" s="61"/>
      <c r="AP81" s="93"/>
    </row>
    <row r="82" spans="1:42" ht="13.5" customHeight="1" x14ac:dyDescent="0.25">
      <c r="A82" s="984"/>
      <c r="B82" s="974" t="s">
        <v>40</v>
      </c>
      <c r="C82" s="975"/>
      <c r="D82" s="975"/>
      <c r="E82" s="975"/>
      <c r="F82" s="975"/>
      <c r="G82" s="976"/>
      <c r="H82" s="7"/>
      <c r="I82" s="974" t="s">
        <v>44</v>
      </c>
      <c r="J82" s="975"/>
      <c r="K82" s="975"/>
      <c r="L82" s="975"/>
      <c r="M82" s="975"/>
      <c r="N82" s="976"/>
      <c r="O82" s="7"/>
      <c r="P82" s="974" t="s">
        <v>39</v>
      </c>
      <c r="Q82" s="975"/>
      <c r="R82" s="975"/>
      <c r="S82" s="975"/>
      <c r="T82" s="975"/>
      <c r="U82" s="976"/>
      <c r="V82" s="5"/>
      <c r="W82" s="1002" t="s">
        <v>38</v>
      </c>
      <c r="X82" s="978"/>
      <c r="Y82" s="978"/>
      <c r="Z82" s="978"/>
      <c r="AA82" s="978"/>
      <c r="AB82" s="979"/>
      <c r="AC82" s="7"/>
      <c r="AD82" s="974" t="s">
        <v>43</v>
      </c>
      <c r="AE82" s="975"/>
      <c r="AF82" s="975"/>
      <c r="AG82" s="975"/>
      <c r="AH82" s="975"/>
      <c r="AI82" s="976"/>
      <c r="AJ82" s="7"/>
      <c r="AK82" s="995" t="s">
        <v>42</v>
      </c>
      <c r="AL82" s="996"/>
      <c r="AM82" s="996"/>
      <c r="AN82" s="996"/>
      <c r="AO82" s="996"/>
      <c r="AP82" s="997"/>
    </row>
    <row r="83" spans="1:42" ht="9.9" customHeight="1" x14ac:dyDescent="0.25">
      <c r="A83" s="984"/>
      <c r="B83" s="977"/>
      <c r="C83" s="978"/>
      <c r="D83" s="978"/>
      <c r="E83" s="978"/>
      <c r="F83" s="978"/>
      <c r="G83" s="979"/>
      <c r="H83" s="7"/>
      <c r="I83" s="977"/>
      <c r="J83" s="978"/>
      <c r="K83" s="978"/>
      <c r="L83" s="978"/>
      <c r="M83" s="978"/>
      <c r="N83" s="979"/>
      <c r="O83" s="7"/>
      <c r="P83" s="977"/>
      <c r="Q83" s="978"/>
      <c r="R83" s="978"/>
      <c r="S83" s="978"/>
      <c r="T83" s="978"/>
      <c r="U83" s="979"/>
      <c r="V83" s="5"/>
      <c r="W83" s="977"/>
      <c r="X83" s="978"/>
      <c r="Y83" s="978"/>
      <c r="Z83" s="978"/>
      <c r="AA83" s="978"/>
      <c r="AB83" s="979"/>
      <c r="AC83" s="7"/>
      <c r="AD83" s="977"/>
      <c r="AE83" s="978"/>
      <c r="AF83" s="978"/>
      <c r="AG83" s="978"/>
      <c r="AH83" s="978"/>
      <c r="AI83" s="979"/>
      <c r="AJ83" s="7"/>
      <c r="AK83" s="998"/>
      <c r="AL83" s="996"/>
      <c r="AM83" s="996"/>
      <c r="AN83" s="996"/>
      <c r="AO83" s="996"/>
      <c r="AP83" s="997"/>
    </row>
    <row r="84" spans="1:42" ht="12" customHeight="1" x14ac:dyDescent="0.25">
      <c r="A84" s="984"/>
      <c r="B84" s="977"/>
      <c r="C84" s="978"/>
      <c r="D84" s="978"/>
      <c r="E84" s="978"/>
      <c r="F84" s="978"/>
      <c r="G84" s="979"/>
      <c r="H84" s="7"/>
      <c r="I84" s="977"/>
      <c r="J84" s="978"/>
      <c r="K84" s="978"/>
      <c r="L84" s="978"/>
      <c r="M84" s="978"/>
      <c r="N84" s="979"/>
      <c r="O84" s="7"/>
      <c r="P84" s="977"/>
      <c r="Q84" s="978"/>
      <c r="R84" s="978"/>
      <c r="S84" s="978"/>
      <c r="T84" s="978"/>
      <c r="U84" s="979"/>
      <c r="V84" s="5"/>
      <c r="W84" s="977"/>
      <c r="X84" s="978"/>
      <c r="Y84" s="978"/>
      <c r="Z84" s="978"/>
      <c r="AA84" s="978"/>
      <c r="AB84" s="979"/>
      <c r="AC84" s="7"/>
      <c r="AD84" s="977"/>
      <c r="AE84" s="978"/>
      <c r="AF84" s="978"/>
      <c r="AG84" s="978"/>
      <c r="AH84" s="978"/>
      <c r="AI84" s="979"/>
      <c r="AJ84" s="7"/>
      <c r="AK84" s="998"/>
      <c r="AL84" s="996"/>
      <c r="AM84" s="996"/>
      <c r="AN84" s="996"/>
      <c r="AO84" s="996"/>
      <c r="AP84" s="997"/>
    </row>
    <row r="85" spans="1:42" ht="13.5" customHeight="1" x14ac:dyDescent="0.25">
      <c r="A85" s="984"/>
      <c r="B85" s="977"/>
      <c r="C85" s="978"/>
      <c r="D85" s="978"/>
      <c r="E85" s="978"/>
      <c r="F85" s="978"/>
      <c r="G85" s="979"/>
      <c r="H85" s="7"/>
      <c r="I85" s="977"/>
      <c r="J85" s="978"/>
      <c r="K85" s="978"/>
      <c r="L85" s="978"/>
      <c r="M85" s="978"/>
      <c r="N85" s="979"/>
      <c r="O85" s="7"/>
      <c r="P85" s="977"/>
      <c r="Q85" s="978"/>
      <c r="R85" s="978"/>
      <c r="S85" s="978"/>
      <c r="T85" s="978"/>
      <c r="U85" s="979"/>
      <c r="V85" s="5"/>
      <c r="W85" s="977"/>
      <c r="X85" s="978"/>
      <c r="Y85" s="978"/>
      <c r="Z85" s="978"/>
      <c r="AA85" s="978"/>
      <c r="AB85" s="979"/>
      <c r="AC85" s="7"/>
      <c r="AD85" s="977"/>
      <c r="AE85" s="978"/>
      <c r="AF85" s="978"/>
      <c r="AG85" s="978"/>
      <c r="AH85" s="978"/>
      <c r="AI85" s="979"/>
      <c r="AJ85" s="7"/>
      <c r="AK85" s="998"/>
      <c r="AL85" s="996"/>
      <c r="AM85" s="996"/>
      <c r="AN85" s="996"/>
      <c r="AO85" s="996"/>
      <c r="AP85" s="997"/>
    </row>
    <row r="86" spans="1:42" ht="27.75" customHeight="1" thickBot="1" x14ac:dyDescent="0.3">
      <c r="A86" s="985"/>
      <c r="B86" s="980"/>
      <c r="C86" s="981"/>
      <c r="D86" s="981"/>
      <c r="E86" s="981"/>
      <c r="F86" s="981"/>
      <c r="G86" s="982"/>
      <c r="H86" s="7"/>
      <c r="I86" s="980"/>
      <c r="J86" s="981"/>
      <c r="K86" s="981"/>
      <c r="L86" s="981"/>
      <c r="M86" s="981"/>
      <c r="N86" s="982"/>
      <c r="O86" s="7"/>
      <c r="P86" s="980"/>
      <c r="Q86" s="981"/>
      <c r="R86" s="981"/>
      <c r="S86" s="981"/>
      <c r="T86" s="981"/>
      <c r="U86" s="982"/>
      <c r="V86" s="5"/>
      <c r="W86" s="980"/>
      <c r="X86" s="981"/>
      <c r="Y86" s="981"/>
      <c r="Z86" s="981"/>
      <c r="AA86" s="981"/>
      <c r="AB86" s="982"/>
      <c r="AC86" s="7"/>
      <c r="AD86" s="980"/>
      <c r="AE86" s="981"/>
      <c r="AF86" s="981"/>
      <c r="AG86" s="981"/>
      <c r="AH86" s="981"/>
      <c r="AI86" s="982"/>
      <c r="AJ86" s="7"/>
      <c r="AK86" s="999"/>
      <c r="AL86" s="1000"/>
      <c r="AM86" s="1000"/>
      <c r="AN86" s="1000"/>
      <c r="AO86" s="1000"/>
      <c r="AP86" s="1001"/>
    </row>
    <row r="87" spans="1:42" ht="27.75" customHeight="1" x14ac:dyDescent="0.25">
      <c r="H87" s="57"/>
      <c r="O87" s="57"/>
      <c r="V87" s="8"/>
    </row>
    <row r="88" spans="1:42" ht="9.9" customHeight="1" x14ac:dyDescent="0.25">
      <c r="H88" s="57"/>
      <c r="K88" s="114"/>
      <c r="O88" s="57"/>
      <c r="V88" s="8"/>
    </row>
    <row r="89" spans="1:42" ht="9.9" customHeight="1" x14ac:dyDescent="0.25">
      <c r="H89" s="57"/>
      <c r="O89" s="57"/>
      <c r="V89" s="8"/>
    </row>
    <row r="90" spans="1:42" ht="9.9" customHeight="1" x14ac:dyDescent="0.25">
      <c r="H90" s="57"/>
      <c r="O90" s="57"/>
      <c r="V90" s="8"/>
    </row>
    <row r="91" spans="1:42" ht="4.5" hidden="1" customHeight="1" x14ac:dyDescent="0.25">
      <c r="B91" s="54"/>
      <c r="C91" s="54"/>
      <c r="D91" s="55"/>
      <c r="E91" s="56"/>
      <c r="F91" s="56"/>
      <c r="G91" s="56"/>
      <c r="H91" s="57"/>
      <c r="I91" s="61"/>
      <c r="J91" s="61"/>
      <c r="K91" s="61"/>
      <c r="L91" s="61"/>
      <c r="M91" s="61"/>
      <c r="N91" s="61"/>
      <c r="O91" s="57"/>
      <c r="P91" s="61"/>
      <c r="Q91" s="61"/>
      <c r="R91" s="61"/>
      <c r="S91" s="61"/>
      <c r="T91" s="61"/>
      <c r="U91" s="61"/>
      <c r="V91" s="8"/>
      <c r="W91" s="61"/>
      <c r="X91" s="61"/>
      <c r="Y91" s="61"/>
      <c r="Z91" s="61"/>
      <c r="AA91" s="61"/>
      <c r="AB91" s="61"/>
      <c r="AD91" s="61"/>
      <c r="AE91" s="61"/>
      <c r="AF91" s="61"/>
      <c r="AG91" s="61"/>
      <c r="AH91" s="61"/>
      <c r="AI91" s="61"/>
      <c r="AK91" s="61"/>
      <c r="AL91" s="61"/>
      <c r="AM91" s="61"/>
      <c r="AN91" s="61"/>
      <c r="AO91" s="61"/>
      <c r="AP91" s="61"/>
    </row>
    <row r="92" spans="1:42" s="8" customFormat="1" ht="15" customHeight="1" x14ac:dyDescent="0.25">
      <c r="B92" s="5"/>
      <c r="C92" s="5"/>
      <c r="I92" s="5"/>
      <c r="J92" s="5"/>
      <c r="K92" s="5"/>
      <c r="L92" s="5"/>
      <c r="M92" s="5"/>
      <c r="N92" s="5"/>
    </row>
    <row r="93" spans="1:42" ht="20.25" customHeight="1" x14ac:dyDescent="0.25">
      <c r="H93" s="57"/>
      <c r="V93" s="112"/>
    </row>
    <row r="94" spans="1:42" ht="12" customHeight="1" x14ac:dyDescent="0.25">
      <c r="H94" s="57"/>
      <c r="V94" s="87"/>
    </row>
    <row r="95" spans="1:42" ht="24.75" customHeight="1" x14ac:dyDescent="0.25">
      <c r="H95" s="57"/>
      <c r="V95" s="87"/>
    </row>
    <row r="96" spans="1:42" ht="11.25" customHeight="1" x14ac:dyDescent="0.25">
      <c r="H96" s="57"/>
      <c r="V96" s="87"/>
    </row>
    <row r="97" spans="2:42" ht="11.25" customHeight="1" x14ac:dyDescent="0.25">
      <c r="H97" s="57"/>
      <c r="V97" s="87"/>
    </row>
    <row r="98" spans="2:42" ht="28.5" customHeight="1" x14ac:dyDescent="0.25">
      <c r="H98" s="57"/>
      <c r="V98" s="90"/>
    </row>
    <row r="99" spans="2:42" ht="9.9" customHeight="1" x14ac:dyDescent="0.25">
      <c r="H99" s="57"/>
      <c r="V99" s="8"/>
    </row>
    <row r="100" spans="2:42" ht="9.9" customHeight="1" x14ac:dyDescent="0.25">
      <c r="H100" s="57"/>
      <c r="V100" s="8"/>
    </row>
    <row r="101" spans="2:42" ht="9.9" customHeight="1" x14ac:dyDescent="0.25">
      <c r="H101" s="57"/>
      <c r="V101" s="8"/>
    </row>
    <row r="102" spans="2:42" ht="9.9" customHeight="1" x14ac:dyDescent="0.25">
      <c r="H102" s="57"/>
      <c r="V102" s="8"/>
    </row>
    <row r="103" spans="2:42" ht="9.9" customHeight="1" x14ac:dyDescent="0.25">
      <c r="H103" s="57"/>
      <c r="V103" s="8"/>
    </row>
    <row r="104" spans="2:42" ht="9.9" customHeight="1" x14ac:dyDescent="0.25">
      <c r="H104" s="57"/>
      <c r="V104" s="8"/>
    </row>
    <row r="105" spans="2:42" ht="9.9" customHeight="1" x14ac:dyDescent="0.25">
      <c r="H105" s="57"/>
      <c r="V105" s="8"/>
    </row>
    <row r="106" spans="2:42" ht="9.9" customHeight="1" x14ac:dyDescent="0.25">
      <c r="H106" s="57"/>
      <c r="V106" s="8"/>
    </row>
    <row r="107" spans="2:42" ht="9.9" customHeight="1" x14ac:dyDescent="0.25">
      <c r="H107" s="57"/>
      <c r="V107" s="8"/>
    </row>
    <row r="108" spans="2:42" ht="9.9" customHeight="1" x14ac:dyDescent="0.25">
      <c r="H108" s="57"/>
      <c r="V108" s="8"/>
    </row>
    <row r="109" spans="2:42" ht="9.9" customHeight="1" x14ac:dyDescent="0.25">
      <c r="H109" s="57"/>
      <c r="O109" s="57"/>
      <c r="V109" s="8"/>
    </row>
    <row r="110" spans="2:42" ht="9.9" customHeight="1" x14ac:dyDescent="0.25">
      <c r="H110" s="57"/>
      <c r="O110" s="57"/>
      <c r="V110" s="8"/>
    </row>
    <row r="111" spans="2:42" ht="8.25" customHeight="1" x14ac:dyDescent="0.25">
      <c r="H111" s="57"/>
      <c r="O111" s="57"/>
      <c r="V111" s="8"/>
    </row>
    <row r="112" spans="2:42" ht="9.9" customHeight="1" x14ac:dyDescent="0.25">
      <c r="B112" s="57"/>
      <c r="C112" s="57"/>
      <c r="D112" s="57"/>
      <c r="E112" s="57"/>
      <c r="F112" s="57"/>
      <c r="G112" s="57"/>
      <c r="H112" s="57"/>
      <c r="I112" s="57"/>
      <c r="J112" s="57"/>
      <c r="K112" s="57"/>
      <c r="L112" s="57"/>
      <c r="M112" s="57"/>
      <c r="N112" s="57"/>
      <c r="O112" s="57"/>
      <c r="P112" s="57"/>
      <c r="Q112" s="57"/>
      <c r="R112" s="57"/>
      <c r="S112" s="57"/>
      <c r="T112" s="57"/>
      <c r="U112" s="57"/>
      <c r="V112" s="8"/>
      <c r="W112" s="57"/>
      <c r="X112" s="57"/>
      <c r="Y112" s="57"/>
      <c r="Z112" s="57"/>
      <c r="AA112" s="57"/>
      <c r="AB112" s="57"/>
      <c r="AD112" s="57"/>
      <c r="AE112" s="57"/>
      <c r="AF112" s="57"/>
      <c r="AG112" s="57"/>
      <c r="AH112" s="57"/>
      <c r="AI112" s="57"/>
      <c r="AK112" s="57"/>
      <c r="AL112" s="57"/>
      <c r="AM112" s="57"/>
      <c r="AN112" s="57"/>
      <c r="AO112" s="57"/>
      <c r="AP112" s="57"/>
    </row>
    <row r="113" spans="2:42" ht="9.9" customHeight="1" x14ac:dyDescent="0.25">
      <c r="B113" s="57"/>
      <c r="C113" s="57"/>
      <c r="D113" s="57"/>
      <c r="E113" s="57"/>
      <c r="F113" s="57"/>
      <c r="G113" s="57"/>
      <c r="I113" s="57"/>
      <c r="J113" s="57"/>
      <c r="K113" s="57"/>
      <c r="L113" s="57"/>
      <c r="M113" s="57"/>
      <c r="N113" s="57"/>
      <c r="O113" s="57"/>
      <c r="P113" s="57"/>
      <c r="Q113" s="57"/>
      <c r="R113" s="57"/>
      <c r="S113" s="57"/>
      <c r="T113" s="57"/>
      <c r="U113" s="57"/>
      <c r="V113" s="8"/>
      <c r="W113" s="57"/>
      <c r="X113" s="57"/>
      <c r="Y113" s="57"/>
      <c r="Z113" s="57"/>
      <c r="AA113" s="57"/>
      <c r="AB113" s="57"/>
      <c r="AD113" s="57"/>
      <c r="AE113" s="57"/>
      <c r="AF113" s="57"/>
      <c r="AG113" s="57"/>
      <c r="AH113" s="57"/>
      <c r="AI113" s="57"/>
      <c r="AK113" s="57"/>
      <c r="AL113" s="57"/>
      <c r="AM113" s="57"/>
      <c r="AN113" s="57"/>
      <c r="AO113" s="57"/>
      <c r="AP113" s="57"/>
    </row>
    <row r="114" spans="2:42" x14ac:dyDescent="0.25">
      <c r="B114" s="57"/>
      <c r="C114" s="57"/>
      <c r="D114" s="57"/>
      <c r="E114" s="57"/>
      <c r="F114" s="57"/>
      <c r="G114" s="57"/>
      <c r="V114" s="8"/>
    </row>
    <row r="115" spans="2:42" x14ac:dyDescent="0.25">
      <c r="V115" s="8"/>
    </row>
    <row r="116" spans="2:42" x14ac:dyDescent="0.25">
      <c r="V116" s="8"/>
    </row>
    <row r="117" spans="2:42" x14ac:dyDescent="0.25">
      <c r="V117" s="8"/>
    </row>
    <row r="118" spans="2:42" x14ac:dyDescent="0.25">
      <c r="V118" s="8"/>
    </row>
    <row r="119" spans="2:42" x14ac:dyDescent="0.25">
      <c r="V119" s="8"/>
    </row>
    <row r="120" spans="2:42" x14ac:dyDescent="0.25">
      <c r="V120" s="8"/>
    </row>
    <row r="121" spans="2:42" x14ac:dyDescent="0.25">
      <c r="V121" s="8"/>
    </row>
    <row r="122" spans="2:42" x14ac:dyDescent="0.25">
      <c r="V122" s="8"/>
    </row>
    <row r="123" spans="2:42" x14ac:dyDescent="0.25">
      <c r="V123" s="8"/>
    </row>
    <row r="124" spans="2:42" x14ac:dyDescent="0.25">
      <c r="V124" s="8"/>
    </row>
    <row r="125" spans="2:42" x14ac:dyDescent="0.25">
      <c r="V125" s="8"/>
    </row>
    <row r="126" spans="2:42" x14ac:dyDescent="0.25">
      <c r="V126" s="8"/>
    </row>
    <row r="127" spans="2:42" x14ac:dyDescent="0.25">
      <c r="V127" s="8"/>
    </row>
    <row r="128" spans="2:42" x14ac:dyDescent="0.25">
      <c r="V128" s="8"/>
    </row>
    <row r="129" spans="22:22" x14ac:dyDescent="0.25">
      <c r="V129" s="8"/>
    </row>
    <row r="130" spans="22:22" x14ac:dyDescent="0.25">
      <c r="V130" s="8"/>
    </row>
    <row r="131" spans="22:22" x14ac:dyDescent="0.25">
      <c r="V131" s="8"/>
    </row>
    <row r="132" spans="22:22" x14ac:dyDescent="0.25">
      <c r="V132" s="8"/>
    </row>
  </sheetData>
  <dataConsolidate leftLabels="1" topLabels="1">
    <dataRefs count="1">
      <dataRef ref="P4:W4" sheet="проект" r:id="rId1"/>
    </dataRefs>
  </dataConsolidate>
  <mergeCells count="61">
    <mergeCell ref="P4:U4"/>
    <mergeCell ref="AK28:AP28"/>
    <mergeCell ref="W4:AB4"/>
    <mergeCell ref="AK4:AP4"/>
    <mergeCell ref="P28:U28"/>
    <mergeCell ref="B4:G4"/>
    <mergeCell ref="I4:N4"/>
    <mergeCell ref="I28:N28"/>
    <mergeCell ref="A27:U27"/>
    <mergeCell ref="B28:G28"/>
    <mergeCell ref="W22:AB26"/>
    <mergeCell ref="AD22:AI26"/>
    <mergeCell ref="W45:AP45"/>
    <mergeCell ref="W46:AB46"/>
    <mergeCell ref="AD46:AI46"/>
    <mergeCell ref="AK46:AP46"/>
    <mergeCell ref="W63:AB63"/>
    <mergeCell ref="AD63:AI63"/>
    <mergeCell ref="W42:AB43"/>
    <mergeCell ref="AK42:AP43"/>
    <mergeCell ref="AD42:AI43"/>
    <mergeCell ref="AK58:AP61"/>
    <mergeCell ref="AD52:AI52"/>
    <mergeCell ref="AK82:AP86"/>
    <mergeCell ref="W58:AB61"/>
    <mergeCell ref="W62:AP62"/>
    <mergeCell ref="W28:AB28"/>
    <mergeCell ref="AD28:AI28"/>
    <mergeCell ref="P58:U61"/>
    <mergeCell ref="P82:U86"/>
    <mergeCell ref="W82:AB86"/>
    <mergeCell ref="P46:U46"/>
    <mergeCell ref="AK63:AP63"/>
    <mergeCell ref="AD82:AI86"/>
    <mergeCell ref="B1:U1"/>
    <mergeCell ref="W27:AP27"/>
    <mergeCell ref="B22:G26"/>
    <mergeCell ref="I22:N26"/>
    <mergeCell ref="AK22:AP26"/>
    <mergeCell ref="A2:U2"/>
    <mergeCell ref="A4:A26"/>
    <mergeCell ref="AD4:AI4"/>
    <mergeCell ref="W2:AP2"/>
    <mergeCell ref="B63:G63"/>
    <mergeCell ref="I63:N63"/>
    <mergeCell ref="B82:G86"/>
    <mergeCell ref="I82:N86"/>
    <mergeCell ref="A28:A43"/>
    <mergeCell ref="P22:U26"/>
    <mergeCell ref="A63:A86"/>
    <mergeCell ref="A62:U62"/>
    <mergeCell ref="I58:N61"/>
    <mergeCell ref="P63:U63"/>
    <mergeCell ref="A46:A61"/>
    <mergeCell ref="A45:U45"/>
    <mergeCell ref="I42:N43"/>
    <mergeCell ref="P42:U43"/>
    <mergeCell ref="B58:G61"/>
    <mergeCell ref="B46:G46"/>
    <mergeCell ref="B42:G43"/>
    <mergeCell ref="I46:N46"/>
  </mergeCells>
  <phoneticPr fontId="0" type="noConversion"/>
  <printOptions horizontalCentered="1"/>
  <pageMargins left="0.39370078740157483" right="0.39370078740157483" top="0.39370078740157483" bottom="0.39370078740157483" header="0.23622047244094491" footer="0.19685039370078741"/>
  <pageSetup paperSize="9" scale="81" orientation="landscape" r:id="rId2"/>
  <headerFooter alignWithMargins="0"/>
  <rowBreaks count="2" manualBreakCount="2">
    <brk id="44" max="16383" man="1"/>
    <brk id="86" max="16383" man="1"/>
  </rowBreaks>
  <colBreaks count="1" manualBreakCount="1">
    <brk id="22" max="1048575" man="1"/>
  </colBreaks>
  <cellWatches>
    <cellWatch r="B9"/>
  </cellWatch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225"/>
  <sheetViews>
    <sheetView tabSelected="1" zoomScale="85" zoomScaleNormal="85" workbookViewId="0">
      <selection activeCell="A30" sqref="A30:A57"/>
    </sheetView>
  </sheetViews>
  <sheetFormatPr defaultColWidth="10.6640625" defaultRowHeight="13.2" x14ac:dyDescent="0.25"/>
  <cols>
    <col min="1" max="1" width="23.44140625" style="10" customWidth="1"/>
    <col min="2" max="2" width="22.77734375" style="10" customWidth="1"/>
    <col min="3" max="3" width="8.109375" style="10" customWidth="1"/>
    <col min="4" max="7" width="6.6640625" style="10" customWidth="1"/>
    <col min="8" max="8" width="0.77734375" style="10" customWidth="1"/>
    <col min="9" max="9" width="15.44140625" style="8" customWidth="1"/>
    <col min="10" max="13" width="6.6640625" style="8" customWidth="1"/>
    <col min="14" max="14" width="13.6640625" style="8" customWidth="1"/>
    <col min="15" max="15" width="0.77734375" style="8" customWidth="1"/>
    <col min="16" max="16" width="2.33203125" style="8" customWidth="1"/>
    <col min="17" max="17" width="10.77734375" style="10" customWidth="1"/>
    <col min="18" max="18" width="11.77734375" style="10" customWidth="1"/>
    <col min="19" max="19" width="10.44140625" style="10" customWidth="1"/>
    <col min="20" max="20" width="12" style="10" customWidth="1"/>
    <col min="21" max="21" width="9.6640625" style="10" customWidth="1"/>
    <col min="22" max="22" width="0.77734375" style="10" customWidth="1"/>
    <col min="23" max="23" width="4.109375" style="8" customWidth="1"/>
    <col min="24" max="24" width="10.77734375" style="10" customWidth="1"/>
    <col min="25" max="25" width="11.77734375" style="10" customWidth="1"/>
    <col min="26" max="26" width="10.44140625" style="10" customWidth="1"/>
    <col min="27" max="27" width="12" style="10" customWidth="1"/>
    <col min="28" max="28" width="10.77734375" style="10" customWidth="1"/>
    <col min="29" max="29" width="1" style="10" customWidth="1"/>
    <col min="30" max="30" width="2.33203125" style="8" customWidth="1"/>
    <col min="31" max="31" width="10.77734375" style="10" customWidth="1"/>
    <col min="32" max="32" width="11.77734375" style="10" customWidth="1"/>
    <col min="33" max="33" width="10.44140625" style="10" customWidth="1"/>
    <col min="34" max="34" width="12" style="10" customWidth="1"/>
    <col min="35" max="35" width="10.77734375" style="10" customWidth="1"/>
    <col min="36" max="36" width="0.77734375" style="10" customWidth="1"/>
    <col min="37" max="37" width="2.33203125" style="8" customWidth="1"/>
    <col min="38" max="38" width="10.77734375" style="10" customWidth="1"/>
    <col min="39" max="39" width="11.77734375" style="10" customWidth="1"/>
    <col min="40" max="40" width="10.44140625" style="10" customWidth="1"/>
    <col min="41" max="41" width="12" style="10" customWidth="1"/>
    <col min="42" max="42" width="10.77734375" style="10" customWidth="1"/>
    <col min="43" max="43" width="6.6640625" style="10" customWidth="1"/>
    <col min="44" max="45" width="6.6640625" style="57" customWidth="1"/>
    <col min="46" max="46" width="30.44140625" style="57" customWidth="1"/>
    <col min="47" max="47" width="0.109375" style="57" customWidth="1"/>
    <col min="48" max="48" width="15.109375" style="57" hidden="1" customWidth="1"/>
    <col min="49" max="49" width="14.44140625" style="57" hidden="1" customWidth="1"/>
    <col min="50" max="50" width="15.33203125" style="57" hidden="1" customWidth="1"/>
    <col min="51" max="51" width="15.77734375" style="57" hidden="1" customWidth="1"/>
    <col min="52" max="52" width="15" style="57" hidden="1" customWidth="1"/>
    <col min="53" max="53" width="10.6640625" style="57" customWidth="1"/>
    <col min="54" max="54" width="29.109375" style="57" customWidth="1"/>
    <col min="55" max="55" width="7.44140625" style="57" customWidth="1"/>
    <col min="56" max="56" width="5.6640625" style="57" customWidth="1"/>
    <col min="57" max="57" width="6.109375" style="57" customWidth="1"/>
    <col min="58" max="58" width="7" style="57" customWidth="1"/>
    <col min="59" max="60" width="8.109375" style="57" customWidth="1"/>
    <col min="61" max="61" width="12.77734375" style="57" customWidth="1"/>
    <col min="62" max="62" width="6.6640625" style="57" customWidth="1"/>
    <col min="63" max="63" width="6.109375" style="57" customWidth="1"/>
    <col min="64" max="64" width="5.77734375" style="57" customWidth="1"/>
    <col min="65" max="65" width="7.6640625" style="57" customWidth="1"/>
    <col min="66" max="66" width="6.44140625" style="57" customWidth="1"/>
    <col min="67" max="67" width="6" style="57" customWidth="1"/>
    <col min="68" max="68" width="6.6640625" style="57" customWidth="1"/>
    <col min="69" max="69" width="15.33203125" style="57" customWidth="1"/>
    <col min="70" max="70" width="6.6640625" style="57" customWidth="1"/>
    <col min="71" max="71" width="5.77734375" style="57" customWidth="1"/>
    <col min="72" max="72" width="6.109375" style="57" customWidth="1"/>
    <col min="73" max="73" width="7" style="57" customWidth="1"/>
    <col min="74" max="74" width="5.44140625" style="57" customWidth="1"/>
    <col min="75" max="75" width="6.6640625" style="57" customWidth="1"/>
    <col min="76" max="76" width="6" style="57" customWidth="1"/>
    <col min="77" max="77" width="15.6640625" style="57" customWidth="1"/>
    <col min="78" max="79" width="6.44140625" style="57" customWidth="1"/>
    <col min="80" max="82" width="10.6640625" style="57" customWidth="1"/>
    <col min="83" max="83" width="6.6640625" style="57" customWidth="1"/>
    <col min="84" max="84" width="7" style="57" customWidth="1"/>
    <col min="85" max="228" width="10.6640625" style="57" customWidth="1"/>
    <col min="229" max="16384" width="10.6640625" style="10"/>
  </cols>
  <sheetData>
    <row r="1" spans="1:228" s="9" customFormat="1" ht="15" customHeight="1" x14ac:dyDescent="0.25">
      <c r="B1" s="986" t="s">
        <v>46</v>
      </c>
      <c r="C1" s="986"/>
      <c r="D1" s="986"/>
      <c r="E1" s="986"/>
      <c r="F1" s="986"/>
      <c r="G1" s="986"/>
      <c r="H1" s="986"/>
      <c r="I1" s="986"/>
      <c r="J1" s="986"/>
      <c r="K1" s="986"/>
      <c r="L1" s="986"/>
      <c r="M1" s="986"/>
      <c r="N1" s="986"/>
      <c r="O1" s="986"/>
      <c r="P1" s="986"/>
      <c r="Q1" s="986"/>
      <c r="R1" s="986"/>
      <c r="S1" s="986"/>
      <c r="T1" s="986"/>
      <c r="U1" s="986"/>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116" customFormat="1" ht="15" customHeight="1" thickBot="1" x14ac:dyDescent="0.3">
      <c r="A2" s="951" t="s">
        <v>47</v>
      </c>
      <c r="B2" s="951"/>
      <c r="C2" s="951"/>
      <c r="D2" s="951"/>
      <c r="E2" s="951"/>
      <c r="F2" s="951"/>
      <c r="G2" s="951"/>
      <c r="H2" s="951"/>
      <c r="I2" s="951"/>
      <c r="J2" s="951"/>
      <c r="K2" s="951"/>
      <c r="L2" s="951"/>
      <c r="M2" s="951"/>
      <c r="N2" s="951"/>
      <c r="O2" s="951"/>
      <c r="P2" s="951"/>
      <c r="Q2" s="951"/>
      <c r="R2" s="951"/>
      <c r="S2" s="951"/>
      <c r="T2" s="951"/>
      <c r="U2" s="952"/>
      <c r="V2" s="115"/>
      <c r="W2" s="1045" t="s">
        <v>47</v>
      </c>
      <c r="X2" s="1032"/>
      <c r="Y2" s="1032"/>
      <c r="Z2" s="1032"/>
      <c r="AA2" s="1032"/>
      <c r="AB2" s="1032"/>
      <c r="AC2" s="1032"/>
      <c r="AD2" s="1032"/>
      <c r="AE2" s="1032"/>
      <c r="AF2" s="1032"/>
      <c r="AG2" s="1032"/>
      <c r="AH2" s="1032"/>
      <c r="AI2" s="1032"/>
      <c r="AJ2" s="1032"/>
      <c r="AK2" s="1032"/>
      <c r="AL2" s="1032"/>
      <c r="AM2" s="1032"/>
      <c r="AN2" s="1032"/>
      <c r="AO2" s="1032"/>
      <c r="AP2" s="1046"/>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c r="FM2" s="115"/>
      <c r="FN2" s="115"/>
      <c r="FO2" s="115"/>
      <c r="FP2" s="115"/>
      <c r="FQ2" s="115"/>
      <c r="FR2" s="115"/>
      <c r="FS2" s="115"/>
      <c r="FT2" s="115"/>
      <c r="FU2" s="115"/>
      <c r="FV2" s="115"/>
      <c r="FW2" s="115"/>
      <c r="FX2" s="115"/>
      <c r="FY2" s="115"/>
      <c r="FZ2" s="115"/>
      <c r="GA2" s="115"/>
      <c r="GB2" s="115"/>
      <c r="GC2" s="115"/>
      <c r="GD2" s="115"/>
      <c r="GE2" s="115"/>
      <c r="GF2" s="115"/>
      <c r="GG2" s="115"/>
      <c r="GH2" s="115"/>
      <c r="GI2" s="115"/>
      <c r="GJ2" s="115"/>
      <c r="GK2" s="115"/>
      <c r="GL2" s="115"/>
      <c r="GM2" s="115"/>
      <c r="GN2" s="115"/>
      <c r="GO2" s="115"/>
      <c r="GP2" s="115"/>
      <c r="GQ2" s="115"/>
      <c r="GR2" s="115"/>
      <c r="GS2" s="115"/>
      <c r="GT2" s="115"/>
      <c r="GU2" s="115"/>
      <c r="GV2" s="115"/>
      <c r="GW2" s="115"/>
      <c r="GX2" s="115"/>
      <c r="GY2" s="115"/>
      <c r="GZ2" s="115"/>
      <c r="HA2" s="115"/>
      <c r="HB2" s="115"/>
      <c r="HC2" s="115"/>
      <c r="HD2" s="115"/>
      <c r="HE2" s="115"/>
      <c r="HF2" s="115"/>
      <c r="HG2" s="115"/>
      <c r="HH2" s="115"/>
      <c r="HI2" s="115"/>
      <c r="HJ2" s="115"/>
      <c r="HK2" s="115"/>
      <c r="HL2" s="115"/>
      <c r="HM2" s="115"/>
      <c r="HN2" s="115"/>
      <c r="HO2" s="115"/>
      <c r="HP2" s="115"/>
      <c r="HQ2" s="115"/>
      <c r="HR2" s="115"/>
      <c r="HS2" s="115"/>
      <c r="HT2" s="115"/>
    </row>
    <row r="3" spans="1:228" s="9" customFormat="1" ht="12.75" hidden="1" customHeight="1" thickBot="1" x14ac:dyDescent="0.3">
      <c r="B3" s="5" t="s">
        <v>76</v>
      </c>
      <c r="C3" s="5"/>
      <c r="D3" s="5"/>
      <c r="E3" s="5"/>
      <c r="F3" s="5"/>
      <c r="G3" s="5"/>
      <c r="H3" s="5"/>
      <c r="I3" s="5" t="s">
        <v>76</v>
      </c>
      <c r="J3" s="5"/>
      <c r="K3" s="5"/>
      <c r="L3" s="5"/>
      <c r="M3" s="5"/>
      <c r="N3" s="5"/>
      <c r="O3" s="5"/>
      <c r="P3" s="5" t="s">
        <v>76</v>
      </c>
      <c r="Q3" s="5"/>
      <c r="R3" s="5"/>
      <c r="S3" s="5"/>
      <c r="T3" s="5"/>
      <c r="U3" s="5"/>
      <c r="V3" s="5"/>
      <c r="W3" s="5" t="s">
        <v>76</v>
      </c>
      <c r="X3" s="5"/>
      <c r="Y3" s="5"/>
      <c r="Z3" s="5"/>
      <c r="AA3" s="5"/>
      <c r="AB3" s="5"/>
      <c r="AC3" s="5"/>
      <c r="AD3" s="5" t="s">
        <v>76</v>
      </c>
      <c r="AE3" s="5"/>
      <c r="AF3" s="5"/>
      <c r="AG3" s="5"/>
      <c r="AH3" s="5"/>
      <c r="AI3" s="5"/>
      <c r="AJ3" s="5"/>
      <c r="AK3" s="5" t="s">
        <v>76</v>
      </c>
      <c r="AL3" s="5"/>
      <c r="AM3" s="5"/>
      <c r="AN3" s="5"/>
      <c r="AO3" s="5"/>
      <c r="AP3" s="5"/>
      <c r="AQ3" s="5"/>
      <c r="AR3" s="5"/>
      <c r="AS3" s="5"/>
      <c r="AT3" s="5" t="s">
        <v>431</v>
      </c>
      <c r="AU3" s="5"/>
      <c r="AV3" s="5"/>
      <c r="AW3" s="5"/>
      <c r="AX3" s="5"/>
      <c r="AY3" s="5"/>
      <c r="AZ3" s="5"/>
      <c r="BA3" s="1047" t="s">
        <v>86</v>
      </c>
      <c r="BB3" s="1047"/>
      <c r="BC3" s="1047"/>
      <c r="BD3" s="1047"/>
      <c r="BE3" s="1047"/>
      <c r="BF3" s="1047"/>
      <c r="BG3" s="1047"/>
      <c r="BH3" s="1047"/>
      <c r="BI3" s="1047" t="s">
        <v>84</v>
      </c>
      <c r="BJ3" s="1047"/>
      <c r="BK3" s="1047"/>
      <c r="BL3" s="1047"/>
      <c r="BM3" s="1047"/>
      <c r="BN3" s="1047"/>
      <c r="BO3" s="1047"/>
      <c r="BP3" s="1047"/>
      <c r="BQ3" s="1047" t="s">
        <v>87</v>
      </c>
      <c r="BR3" s="1047"/>
      <c r="BS3" s="1047"/>
      <c r="BT3" s="1047"/>
      <c r="BU3" s="1047"/>
      <c r="BV3" s="1047"/>
      <c r="BW3" s="1047"/>
      <c r="BX3" s="1047"/>
      <c r="BY3" s="1047" t="s">
        <v>85</v>
      </c>
      <c r="BZ3" s="1047"/>
      <c r="CA3" s="1047"/>
      <c r="CB3" s="1047"/>
      <c r="CC3" s="1047"/>
      <c r="CD3" s="1047"/>
      <c r="CE3" s="1047"/>
      <c r="CF3" s="1047"/>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row>
    <row r="4" spans="1:228" s="4" customFormat="1" ht="3.75" hidden="1" customHeight="1" thickBot="1" x14ac:dyDescent="0.3">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118"/>
      <c r="AR4" s="118"/>
      <c r="AS4" s="118"/>
      <c r="AT4" s="119" t="s">
        <v>100</v>
      </c>
      <c r="AU4" s="120" t="s">
        <v>101</v>
      </c>
      <c r="AV4" s="120" t="s">
        <v>81</v>
      </c>
      <c r="AW4" s="120" t="s">
        <v>80</v>
      </c>
      <c r="AX4" s="120" t="s">
        <v>93</v>
      </c>
      <c r="AY4" s="120" t="s">
        <v>102</v>
      </c>
      <c r="AZ4" s="120" t="s">
        <v>103</v>
      </c>
      <c r="BA4" s="121" t="s">
        <v>432</v>
      </c>
      <c r="BB4" s="121"/>
      <c r="BC4" s="121"/>
      <c r="BD4" s="121"/>
      <c r="BE4" s="121"/>
      <c r="BF4" s="121"/>
      <c r="BG4" s="121"/>
      <c r="BH4" s="121"/>
      <c r="BI4" s="7"/>
      <c r="BJ4" s="121" t="s">
        <v>432</v>
      </c>
      <c r="BK4" s="121"/>
      <c r="BL4" s="121"/>
      <c r="BM4" s="121"/>
      <c r="BN4" s="121"/>
      <c r="BO4" s="121"/>
      <c r="BP4" s="121"/>
      <c r="BQ4" s="7"/>
      <c r="BR4" s="121" t="s">
        <v>432</v>
      </c>
      <c r="BS4" s="121"/>
      <c r="BT4" s="121"/>
      <c r="BU4" s="121"/>
      <c r="BV4" s="121"/>
      <c r="BW4" s="121"/>
      <c r="BX4" s="121"/>
      <c r="BY4" s="7"/>
      <c r="BZ4" s="121" t="s">
        <v>432</v>
      </c>
      <c r="CA4" s="121"/>
      <c r="CB4" s="121"/>
      <c r="CC4" s="121"/>
      <c r="CD4" s="121"/>
      <c r="CE4" s="121"/>
      <c r="CF4" s="121"/>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row>
    <row r="5" spans="1:228" s="7" customFormat="1" ht="17.25" customHeight="1" thickBot="1" x14ac:dyDescent="0.35">
      <c r="A5" s="1042" t="s">
        <v>51</v>
      </c>
      <c r="B5" s="1039" t="s">
        <v>433</v>
      </c>
      <c r="C5" s="1040"/>
      <c r="D5" s="1040"/>
      <c r="E5" s="1040"/>
      <c r="F5" s="1040"/>
      <c r="G5" s="1041"/>
      <c r="H5" s="122"/>
      <c r="I5" s="1039" t="s">
        <v>419</v>
      </c>
      <c r="J5" s="1040"/>
      <c r="K5" s="1040"/>
      <c r="L5" s="1040"/>
      <c r="M5" s="1040"/>
      <c r="N5" s="1041"/>
      <c r="O5" s="122"/>
      <c r="P5" s="1039" t="s">
        <v>436</v>
      </c>
      <c r="Q5" s="1040"/>
      <c r="R5" s="1040"/>
      <c r="S5" s="1040"/>
      <c r="T5" s="1040"/>
      <c r="U5" s="1041"/>
      <c r="V5" s="123"/>
      <c r="W5" s="1039" t="s">
        <v>437</v>
      </c>
      <c r="X5" s="1040"/>
      <c r="Y5" s="1040"/>
      <c r="Z5" s="1040"/>
      <c r="AA5" s="1040"/>
      <c r="AB5" s="1041"/>
      <c r="AC5" s="124"/>
      <c r="AD5" s="1039" t="s">
        <v>423</v>
      </c>
      <c r="AE5" s="1040"/>
      <c r="AF5" s="1040"/>
      <c r="AG5" s="1040"/>
      <c r="AH5" s="1040"/>
      <c r="AI5" s="1041"/>
      <c r="AJ5" s="124"/>
      <c r="AK5" s="1039" t="s">
        <v>424</v>
      </c>
      <c r="AL5" s="1040"/>
      <c r="AM5" s="1040"/>
      <c r="AN5" s="1040"/>
      <c r="AO5" s="1040"/>
      <c r="AP5" s="1041"/>
    </row>
    <row r="6" spans="1:228" ht="17.25" customHeight="1" thickBot="1" x14ac:dyDescent="0.3">
      <c r="A6" s="1043"/>
      <c r="B6" s="81"/>
      <c r="C6" s="125"/>
      <c r="D6" s="125"/>
      <c r="E6" s="125"/>
      <c r="F6" s="125"/>
      <c r="G6" s="126"/>
      <c r="H6" s="57"/>
      <c r="I6" s="81"/>
      <c r="J6" s="125"/>
      <c r="K6" s="125"/>
      <c r="L6" s="125"/>
      <c r="M6" s="125"/>
      <c r="N6" s="126"/>
      <c r="O6" s="127"/>
      <c r="P6" s="81"/>
      <c r="Q6" s="125"/>
      <c r="R6" s="125"/>
      <c r="S6" s="125"/>
      <c r="T6" s="125"/>
      <c r="U6" s="126"/>
      <c r="V6" s="127"/>
      <c r="W6" s="128"/>
      <c r="X6" s="11"/>
      <c r="Y6" s="11"/>
      <c r="Z6" s="11"/>
      <c r="AA6" s="11"/>
      <c r="AB6" s="12"/>
      <c r="AC6" s="127"/>
      <c r="AD6" s="128"/>
      <c r="AE6" s="11"/>
      <c r="AF6" s="11"/>
      <c r="AG6" s="11"/>
      <c r="AH6" s="11"/>
      <c r="AI6" s="12"/>
      <c r="AJ6" s="127"/>
      <c r="AK6" s="128"/>
      <c r="AL6" s="11"/>
      <c r="AM6" s="11"/>
      <c r="AN6" s="11"/>
      <c r="AO6" s="11"/>
      <c r="AP6" s="12"/>
      <c r="AQ6" s="127"/>
      <c r="AR6" s="127"/>
      <c r="AS6" s="127"/>
      <c r="AT6" s="13"/>
      <c r="AU6" s="129"/>
      <c r="AV6" s="129"/>
      <c r="AW6" s="129"/>
      <c r="AX6" s="129"/>
      <c r="AY6" s="129"/>
      <c r="AZ6" s="129"/>
      <c r="BA6" s="8"/>
      <c r="BB6" s="121"/>
      <c r="BC6" s="121"/>
      <c r="BD6" s="121"/>
      <c r="BE6" s="121"/>
      <c r="BF6" s="121"/>
      <c r="BG6" s="121"/>
      <c r="BH6" s="121"/>
      <c r="BI6" s="8"/>
      <c r="BJ6" s="117"/>
      <c r="BK6" s="117"/>
      <c r="BL6" s="121"/>
      <c r="BM6" s="121"/>
      <c r="BN6" s="121"/>
      <c r="BO6" s="117"/>
      <c r="BP6" s="117"/>
      <c r="BQ6" s="8"/>
      <c r="BR6" s="117"/>
      <c r="BS6" s="117"/>
      <c r="BT6" s="117"/>
      <c r="BU6" s="117"/>
      <c r="BV6" s="117"/>
      <c r="BW6" s="117"/>
      <c r="BX6" s="117"/>
      <c r="BY6" s="8"/>
      <c r="BZ6" s="117"/>
      <c r="CA6" s="117"/>
      <c r="CB6" s="117"/>
      <c r="CC6" s="117"/>
      <c r="CD6" s="117"/>
      <c r="CE6" s="117"/>
      <c r="CF6" s="117"/>
      <c r="CG6" s="8"/>
      <c r="CH6" s="8"/>
      <c r="CI6" s="8"/>
      <c r="CJ6" s="8"/>
      <c r="CK6" s="8"/>
      <c r="CL6" s="8"/>
      <c r="CM6" s="8"/>
      <c r="CN6" s="8"/>
      <c r="CO6" s="8"/>
      <c r="CP6" s="8"/>
      <c r="CQ6" s="8"/>
      <c r="CR6" s="8"/>
      <c r="CS6" s="8"/>
      <c r="CT6" s="8"/>
      <c r="CU6" s="8"/>
    </row>
    <row r="7" spans="1:228" ht="29.25" customHeight="1" x14ac:dyDescent="0.25">
      <c r="A7" s="1043"/>
      <c r="B7" s="550"/>
      <c r="C7" s="131"/>
      <c r="D7" s="131"/>
      <c r="E7" s="131"/>
      <c r="F7" s="131"/>
      <c r="G7" s="132"/>
      <c r="I7" s="133"/>
      <c r="J7" s="131"/>
      <c r="K7" s="131"/>
      <c r="L7" s="131"/>
      <c r="M7" s="131"/>
      <c r="N7" s="132"/>
      <c r="O7" s="134"/>
      <c r="P7" s="133"/>
      <c r="Q7" s="131"/>
      <c r="R7" s="131"/>
      <c r="S7" s="131"/>
      <c r="T7" s="131"/>
      <c r="U7" s="132"/>
      <c r="V7" s="134"/>
      <c r="W7" s="135"/>
      <c r="X7" s="136"/>
      <c r="Y7" s="136"/>
      <c r="Z7" s="136"/>
      <c r="AA7" s="136"/>
      <c r="AB7" s="137"/>
      <c r="AC7" s="134"/>
      <c r="AD7" s="133"/>
      <c r="AE7" s="131"/>
      <c r="AF7" s="131"/>
      <c r="AG7" s="131"/>
      <c r="AH7" s="131"/>
      <c r="AI7" s="132"/>
      <c r="AJ7" s="134"/>
      <c r="AK7" s="133"/>
      <c r="AL7" s="131"/>
      <c r="AM7" s="131"/>
      <c r="AN7" s="131"/>
      <c r="AO7" s="131"/>
      <c r="AP7" s="132"/>
      <c r="AQ7" s="134"/>
      <c r="AR7" s="134"/>
      <c r="AS7" s="134"/>
      <c r="AT7" s="138"/>
      <c r="AU7" s="129"/>
      <c r="AV7" s="129"/>
      <c r="AW7" s="129"/>
      <c r="AX7" s="129"/>
      <c r="AY7" s="129"/>
      <c r="AZ7" s="129"/>
      <c r="BA7" s="5"/>
      <c r="BB7" s="131"/>
      <c r="BC7" s="131"/>
      <c r="BD7" s="131"/>
      <c r="BE7" s="131"/>
      <c r="BF7" s="131"/>
      <c r="BG7" s="131"/>
      <c r="BH7" s="129"/>
      <c r="BI7" s="130"/>
      <c r="BJ7" s="134"/>
      <c r="BK7" s="134"/>
      <c r="BL7" s="134"/>
      <c r="BM7" s="134"/>
      <c r="BN7" s="134"/>
      <c r="BO7" s="134"/>
      <c r="BP7" s="129"/>
      <c r="BQ7" s="130"/>
      <c r="BR7" s="129"/>
      <c r="BS7" s="129"/>
      <c r="BT7" s="134"/>
      <c r="BU7" s="134"/>
      <c r="BV7" s="134"/>
      <c r="BW7" s="129"/>
      <c r="BX7" s="129"/>
      <c r="BY7" s="134"/>
      <c r="BZ7" s="134"/>
      <c r="CA7" s="134"/>
      <c r="CB7" s="134"/>
      <c r="CC7" s="134"/>
      <c r="CD7" s="134"/>
      <c r="CE7" s="129"/>
      <c r="CF7" s="129"/>
      <c r="CG7" s="8"/>
      <c r="CH7" s="8"/>
      <c r="CI7" s="8"/>
      <c r="CJ7" s="8"/>
      <c r="CK7" s="8"/>
      <c r="CL7" s="8"/>
      <c r="CM7" s="8"/>
      <c r="CN7" s="8"/>
      <c r="CO7" s="8"/>
      <c r="CP7" s="8"/>
      <c r="CQ7" s="8"/>
      <c r="CR7" s="8"/>
      <c r="CS7" s="8"/>
      <c r="CT7" s="8"/>
      <c r="CU7" s="8"/>
    </row>
    <row r="8" spans="1:228" ht="19.5" customHeight="1" x14ac:dyDescent="0.25">
      <c r="A8" s="1043"/>
      <c r="B8" s="550"/>
      <c r="C8" s="131"/>
      <c r="D8" s="131"/>
      <c r="E8" s="131"/>
      <c r="F8" s="131"/>
      <c r="G8" s="132"/>
      <c r="I8" s="133"/>
      <c r="J8" s="131"/>
      <c r="K8" s="131"/>
      <c r="L8" s="131"/>
      <c r="M8" s="131"/>
      <c r="N8" s="132"/>
      <c r="O8" s="134"/>
      <c r="P8" s="133"/>
      <c r="Q8" s="131"/>
      <c r="R8" s="131"/>
      <c r="S8" s="131"/>
      <c r="T8" s="131"/>
      <c r="U8" s="132"/>
      <c r="V8" s="134"/>
      <c r="W8" s="133"/>
      <c r="X8" s="131"/>
      <c r="Y8" s="131"/>
      <c r="Z8" s="131"/>
      <c r="AA8" s="131"/>
      <c r="AB8" s="132"/>
      <c r="AC8" s="134"/>
      <c r="AD8" s="133"/>
      <c r="AE8" s="131"/>
      <c r="AF8" s="131"/>
      <c r="AG8" s="131"/>
      <c r="AH8" s="131"/>
      <c r="AI8" s="132"/>
      <c r="AJ8" s="134"/>
      <c r="AK8" s="133"/>
      <c r="AL8" s="131"/>
      <c r="AM8" s="131"/>
      <c r="AN8" s="131"/>
      <c r="AO8" s="131"/>
      <c r="AP8" s="132"/>
      <c r="AQ8" s="134"/>
      <c r="AR8" s="134"/>
      <c r="AS8" s="134"/>
      <c r="AT8" s="139"/>
      <c r="AU8" s="129"/>
      <c r="AV8" s="129"/>
      <c r="AW8" s="129"/>
      <c r="AX8" s="129"/>
      <c r="AY8" s="129"/>
      <c r="AZ8" s="129"/>
      <c r="BA8" s="5"/>
      <c r="BB8" s="131"/>
      <c r="BC8" s="131"/>
      <c r="BD8" s="131"/>
      <c r="BE8" s="131"/>
      <c r="BF8" s="131"/>
      <c r="BG8" s="134"/>
      <c r="BH8" s="129"/>
      <c r="BI8" s="130"/>
      <c r="BJ8" s="134"/>
      <c r="BK8" s="134"/>
      <c r="BL8" s="134"/>
      <c r="BM8" s="134"/>
      <c r="BN8" s="134"/>
      <c r="BO8" s="134"/>
      <c r="BP8" s="129"/>
      <c r="BQ8" s="130"/>
      <c r="BR8" s="129"/>
      <c r="BS8" s="129"/>
      <c r="BT8" s="134"/>
      <c r="BU8" s="134"/>
      <c r="BV8" s="134"/>
      <c r="BW8" s="129"/>
      <c r="BX8" s="129"/>
      <c r="BY8" s="134"/>
      <c r="BZ8" s="134"/>
      <c r="CA8" s="134"/>
      <c r="CB8" s="134"/>
      <c r="CC8" s="134"/>
      <c r="CD8" s="134"/>
      <c r="CE8" s="129"/>
      <c r="CF8" s="129"/>
      <c r="CG8" s="8"/>
      <c r="CH8" s="8"/>
      <c r="CI8" s="8"/>
      <c r="CJ8" s="8"/>
      <c r="CK8" s="8"/>
      <c r="CL8" s="8"/>
      <c r="CM8" s="8"/>
      <c r="CN8" s="8"/>
      <c r="CO8" s="8"/>
      <c r="CP8" s="8"/>
      <c r="CQ8" s="8"/>
      <c r="CR8" s="8"/>
      <c r="CS8" s="8"/>
      <c r="CT8" s="8"/>
      <c r="CU8" s="8"/>
    </row>
    <row r="9" spans="1:228" ht="21" customHeight="1" x14ac:dyDescent="0.25">
      <c r="A9" s="1043"/>
      <c r="B9" s="550"/>
      <c r="C9" s="131"/>
      <c r="D9" s="131"/>
      <c r="E9" s="131"/>
      <c r="F9" s="131"/>
      <c r="G9" s="132"/>
      <c r="I9" s="133"/>
      <c r="J9" s="131"/>
      <c r="K9" s="131"/>
      <c r="L9" s="131"/>
      <c r="M9" s="131"/>
      <c r="N9" s="132"/>
      <c r="O9" s="134"/>
      <c r="P9" s="133"/>
      <c r="Q9" s="131"/>
      <c r="R9" s="131"/>
      <c r="S9" s="131"/>
      <c r="T9" s="131"/>
      <c r="U9" s="132"/>
      <c r="V9" s="134"/>
      <c r="W9" s="133"/>
      <c r="X9" s="131"/>
      <c r="Y9" s="131"/>
      <c r="Z9" s="131"/>
      <c r="AA9" s="131"/>
      <c r="AB9" s="132"/>
      <c r="AC9" s="134"/>
      <c r="AD9" s="133"/>
      <c r="AE9" s="131"/>
      <c r="AF9" s="131"/>
      <c r="AG9" s="131"/>
      <c r="AH9" s="131"/>
      <c r="AI9" s="132"/>
      <c r="AJ9" s="134"/>
      <c r="AK9" s="133"/>
      <c r="AL9" s="131"/>
      <c r="AM9" s="131"/>
      <c r="AN9" s="131"/>
      <c r="AO9" s="131"/>
      <c r="AP9" s="132"/>
      <c r="AQ9" s="134"/>
      <c r="AR9" s="134"/>
      <c r="AS9" s="134"/>
      <c r="AT9" s="8"/>
      <c r="AU9" s="8"/>
      <c r="AV9" s="134"/>
      <c r="AW9" s="134"/>
      <c r="AX9" s="134"/>
      <c r="AY9" s="134"/>
      <c r="AZ9" s="134"/>
      <c r="BA9" s="5"/>
      <c r="BB9" s="131"/>
      <c r="BC9" s="131"/>
      <c r="BD9" s="131"/>
      <c r="BE9" s="131"/>
      <c r="BF9" s="131"/>
      <c r="BG9" s="134"/>
      <c r="BH9" s="129"/>
      <c r="BI9" s="130"/>
      <c r="BJ9" s="134"/>
      <c r="BK9" s="134"/>
      <c r="BL9" s="134"/>
      <c r="BM9" s="134"/>
      <c r="BN9" s="134"/>
      <c r="BO9" s="134"/>
      <c r="BP9" s="129"/>
      <c r="BQ9" s="130"/>
      <c r="BR9" s="129"/>
      <c r="BS9" s="129"/>
      <c r="BT9" s="134"/>
      <c r="BU9" s="134"/>
      <c r="BV9" s="134"/>
      <c r="BW9" s="129"/>
      <c r="BX9" s="129"/>
      <c r="BY9" s="134"/>
      <c r="BZ9" s="134"/>
      <c r="CA9" s="134"/>
      <c r="CB9" s="134"/>
      <c r="CC9" s="134"/>
      <c r="CD9" s="134"/>
      <c r="CE9" s="129"/>
      <c r="CF9" s="129"/>
      <c r="CG9" s="8"/>
      <c r="CH9" s="8"/>
      <c r="CI9" s="8"/>
      <c r="CJ9" s="8"/>
      <c r="CK9" s="8"/>
      <c r="CL9" s="8"/>
      <c r="CM9" s="8"/>
      <c r="CN9" s="8"/>
      <c r="CO9" s="8"/>
      <c r="CP9" s="8"/>
      <c r="CQ9" s="8"/>
      <c r="CR9" s="8"/>
      <c r="CS9" s="8"/>
      <c r="CT9" s="8"/>
      <c r="CU9" s="8"/>
    </row>
    <row r="10" spans="1:228" ht="15.75" customHeight="1" x14ac:dyDescent="0.25">
      <c r="A10" s="1043"/>
      <c r="B10" s="86"/>
      <c r="C10" s="140"/>
      <c r="D10" s="140"/>
      <c r="E10" s="140"/>
      <c r="F10" s="140"/>
      <c r="G10" s="141"/>
      <c r="I10" s="86"/>
      <c r="J10" s="140"/>
      <c r="K10" s="140"/>
      <c r="L10" s="140"/>
      <c r="M10" s="140"/>
      <c r="N10" s="141"/>
      <c r="O10" s="140"/>
      <c r="P10" s="86"/>
      <c r="Q10" s="140"/>
      <c r="R10" s="140"/>
      <c r="S10" s="140"/>
      <c r="T10" s="140"/>
      <c r="U10" s="141"/>
      <c r="V10" s="140"/>
      <c r="W10" s="86"/>
      <c r="X10" s="140"/>
      <c r="Y10" s="140"/>
      <c r="Z10" s="140"/>
      <c r="AA10" s="140"/>
      <c r="AB10" s="141"/>
      <c r="AC10" s="140"/>
      <c r="AD10" s="86"/>
      <c r="AE10" s="140"/>
      <c r="AF10" s="140"/>
      <c r="AG10" s="140"/>
      <c r="AH10" s="140"/>
      <c r="AI10" s="141"/>
      <c r="AJ10" s="140"/>
      <c r="AK10" s="86"/>
      <c r="AL10" s="140"/>
      <c r="AM10" s="140"/>
      <c r="AN10" s="140"/>
      <c r="AO10" s="140"/>
      <c r="AP10" s="141"/>
      <c r="AQ10" s="140"/>
      <c r="AR10" s="90"/>
      <c r="AS10" s="140"/>
      <c r="AT10" s="140"/>
      <c r="AU10" s="140"/>
      <c r="AV10" s="140"/>
      <c r="AW10" s="140"/>
      <c r="AX10" s="140"/>
      <c r="AY10" s="140"/>
      <c r="AZ10" s="140"/>
      <c r="BA10" s="142"/>
      <c r="BB10" s="140"/>
      <c r="BC10" s="140"/>
      <c r="BD10" s="140"/>
      <c r="BE10" s="140"/>
      <c r="BF10" s="140"/>
      <c r="BG10" s="140"/>
      <c r="BH10" s="140"/>
      <c r="BI10" s="142"/>
      <c r="BJ10" s="140"/>
      <c r="BK10" s="140"/>
      <c r="BL10" s="140"/>
      <c r="BM10" s="140"/>
      <c r="BN10" s="140"/>
      <c r="BO10" s="140"/>
      <c r="BP10" s="140"/>
      <c r="BQ10" s="142"/>
      <c r="BR10" s="140"/>
      <c r="BS10" s="140"/>
      <c r="BT10" s="140"/>
      <c r="BU10" s="140"/>
      <c r="BV10" s="140"/>
      <c r="BW10" s="140"/>
      <c r="BX10" s="140"/>
      <c r="BY10" s="134"/>
      <c r="BZ10" s="134"/>
      <c r="CA10" s="134"/>
      <c r="CB10" s="134"/>
      <c r="CC10" s="134"/>
      <c r="CD10" s="134"/>
      <c r="CE10" s="140"/>
      <c r="CF10" s="140"/>
      <c r="CG10" s="8"/>
      <c r="CH10" s="8"/>
      <c r="CI10" s="8"/>
      <c r="CJ10" s="8"/>
      <c r="CK10" s="8"/>
      <c r="CL10" s="8"/>
      <c r="CM10" s="8"/>
      <c r="CN10" s="8"/>
      <c r="CO10" s="8"/>
      <c r="CP10" s="8"/>
      <c r="CQ10" s="8"/>
      <c r="CR10" s="8"/>
      <c r="CS10" s="8"/>
      <c r="CT10" s="8"/>
      <c r="CU10" s="8"/>
    </row>
    <row r="11" spans="1:228" ht="9.9" customHeight="1" x14ac:dyDescent="0.25">
      <c r="A11" s="1043"/>
      <c r="B11" s="52"/>
      <c r="C11" s="49"/>
      <c r="D11" s="50"/>
      <c r="E11" s="51"/>
      <c r="F11" s="51"/>
      <c r="G11" s="53"/>
      <c r="I11" s="52"/>
      <c r="J11" s="49"/>
      <c r="K11" s="50"/>
      <c r="L11" s="51"/>
      <c r="M11" s="51"/>
      <c r="N11" s="53"/>
      <c r="P11" s="52"/>
      <c r="Q11" s="49"/>
      <c r="R11" s="50"/>
      <c r="S11" s="51"/>
      <c r="T11" s="51"/>
      <c r="U11" s="53"/>
      <c r="V11" s="8"/>
      <c r="W11" s="52"/>
      <c r="X11" s="49"/>
      <c r="Y11" s="50"/>
      <c r="Z11" s="51"/>
      <c r="AA11" s="51"/>
      <c r="AB11" s="53"/>
      <c r="AC11" s="8"/>
      <c r="AD11" s="52"/>
      <c r="AE11" s="49"/>
      <c r="AF11" s="50"/>
      <c r="AG11" s="51"/>
      <c r="AH11" s="51"/>
      <c r="AI11" s="53"/>
      <c r="AJ11" s="8"/>
      <c r="AK11" s="52"/>
      <c r="AL11" s="49"/>
      <c r="AM11" s="50"/>
      <c r="AN11" s="51"/>
      <c r="AO11" s="51"/>
      <c r="AP11" s="53"/>
      <c r="AQ11" s="8"/>
      <c r="AR11" s="8"/>
      <c r="AS11" s="8"/>
      <c r="AT11" s="564" t="s">
        <v>17</v>
      </c>
      <c r="BA11" s="8"/>
      <c r="BB11" s="8"/>
      <c r="BC11" s="8"/>
      <c r="BD11" s="8"/>
      <c r="BE11" s="8"/>
      <c r="BF11" s="8"/>
      <c r="BG11" s="8"/>
      <c r="BH11" s="8"/>
      <c r="BI11" s="8"/>
      <c r="BJ11" s="8"/>
      <c r="BK11" s="8"/>
      <c r="BL11" s="8"/>
      <c r="BM11" s="8"/>
      <c r="BN11" s="8"/>
      <c r="BO11" s="8"/>
      <c r="BP11" s="8"/>
    </row>
    <row r="12" spans="1:228" ht="9.9" customHeight="1" x14ac:dyDescent="0.25">
      <c r="A12" s="1043"/>
      <c r="B12" s="52"/>
      <c r="C12" s="49"/>
      <c r="D12" s="50"/>
      <c r="E12" s="51"/>
      <c r="F12" s="51"/>
      <c r="G12" s="53"/>
      <c r="I12" s="52"/>
      <c r="J12" s="49"/>
      <c r="K12" s="50"/>
      <c r="L12" s="51"/>
      <c r="M12" s="51"/>
      <c r="N12" s="53"/>
      <c r="P12" s="52"/>
      <c r="Q12" s="49"/>
      <c r="R12" s="50"/>
      <c r="S12" s="51"/>
      <c r="T12" s="51"/>
      <c r="U12" s="53"/>
      <c r="V12" s="8"/>
      <c r="W12" s="52"/>
      <c r="X12" s="49"/>
      <c r="Y12" s="50"/>
      <c r="Z12" s="51"/>
      <c r="AA12" s="51"/>
      <c r="AB12" s="53"/>
      <c r="AC12" s="8"/>
      <c r="AD12" s="52"/>
      <c r="AE12" s="49"/>
      <c r="AF12" s="50"/>
      <c r="AG12" s="51"/>
      <c r="AH12" s="51"/>
      <c r="AI12" s="53"/>
      <c r="AJ12" s="8"/>
      <c r="AK12" s="52"/>
      <c r="AL12" s="49"/>
      <c r="AM12" s="50"/>
      <c r="AN12" s="51"/>
      <c r="AO12" s="51"/>
      <c r="AP12" s="53"/>
      <c r="AQ12" s="8"/>
      <c r="AR12" s="8"/>
      <c r="AS12" s="8"/>
      <c r="AT12" s="564" t="s">
        <v>16</v>
      </c>
      <c r="BI12" s="8"/>
      <c r="BJ12" s="8"/>
      <c r="BK12" s="8"/>
      <c r="BL12" s="8"/>
      <c r="BM12" s="8"/>
      <c r="BN12" s="8"/>
      <c r="BO12" s="8"/>
      <c r="BP12" s="8"/>
    </row>
    <row r="13" spans="1:228" ht="9.9" customHeight="1" x14ac:dyDescent="0.25">
      <c r="A13" s="1043"/>
      <c r="B13" s="52"/>
      <c r="C13" s="49"/>
      <c r="D13" s="50"/>
      <c r="E13" s="51"/>
      <c r="F13" s="51"/>
      <c r="G13" s="53"/>
      <c r="I13" s="52"/>
      <c r="J13" s="49"/>
      <c r="K13" s="50"/>
      <c r="L13" s="51"/>
      <c r="M13" s="51"/>
      <c r="N13" s="53"/>
      <c r="P13" s="52"/>
      <c r="Q13" s="49"/>
      <c r="R13" s="50"/>
      <c r="S13" s="51"/>
      <c r="T13" s="51"/>
      <c r="U13" s="53"/>
      <c r="V13" s="8"/>
      <c r="W13" s="52"/>
      <c r="X13" s="49"/>
      <c r="Y13" s="50"/>
      <c r="Z13" s="51"/>
      <c r="AA13" s="51"/>
      <c r="AB13" s="53"/>
      <c r="AC13" s="8"/>
      <c r="AD13" s="52"/>
      <c r="AE13" s="49"/>
      <c r="AF13" s="50"/>
      <c r="AG13" s="51"/>
      <c r="AH13" s="51"/>
      <c r="AI13" s="53"/>
      <c r="AJ13" s="8"/>
      <c r="AK13" s="52"/>
      <c r="AL13" s="49"/>
      <c r="AM13" s="50"/>
      <c r="AN13" s="51"/>
      <c r="AO13" s="51"/>
      <c r="AP13" s="53"/>
      <c r="AQ13" s="8"/>
      <c r="AR13" s="8"/>
      <c r="AS13" s="8"/>
      <c r="AT13" s="564" t="s">
        <v>18</v>
      </c>
    </row>
    <row r="14" spans="1:228" ht="9.9" customHeight="1" x14ac:dyDescent="0.25">
      <c r="A14" s="1043"/>
      <c r="B14" s="52"/>
      <c r="C14" s="49"/>
      <c r="D14" s="50"/>
      <c r="E14" s="51"/>
      <c r="F14" s="51"/>
      <c r="G14" s="53"/>
      <c r="I14" s="52"/>
      <c r="J14" s="49"/>
      <c r="K14" s="50"/>
      <c r="L14" s="51"/>
      <c r="M14" s="51"/>
      <c r="N14" s="53"/>
      <c r="P14" s="52"/>
      <c r="Q14" s="49"/>
      <c r="R14" s="50"/>
      <c r="S14" s="51"/>
      <c r="T14" s="51"/>
      <c r="U14" s="53"/>
      <c r="V14" s="8"/>
      <c r="W14" s="52"/>
      <c r="X14" s="49"/>
      <c r="Y14" s="50"/>
      <c r="Z14" s="51"/>
      <c r="AA14" s="51"/>
      <c r="AB14" s="53"/>
      <c r="AC14" s="8"/>
      <c r="AD14" s="52"/>
      <c r="AE14" s="49"/>
      <c r="AF14" s="50"/>
      <c r="AG14" s="51"/>
      <c r="AH14" s="51"/>
      <c r="AI14" s="53"/>
      <c r="AJ14" s="8"/>
      <c r="AK14" s="52"/>
      <c r="AL14" s="49"/>
      <c r="AM14" s="50"/>
      <c r="AN14" s="51"/>
      <c r="AO14" s="51"/>
      <c r="AP14" s="53"/>
      <c r="AQ14" s="8"/>
      <c r="AR14" s="8"/>
      <c r="AS14" s="8"/>
    </row>
    <row r="15" spans="1:228" ht="6.75" customHeight="1" x14ac:dyDescent="0.25">
      <c r="A15" s="1043"/>
      <c r="B15" s="58"/>
      <c r="C15" s="54"/>
      <c r="D15" s="55"/>
      <c r="E15" s="56"/>
      <c r="F15" s="56"/>
      <c r="G15" s="59"/>
      <c r="I15" s="58"/>
      <c r="J15" s="54"/>
      <c r="K15" s="55"/>
      <c r="L15" s="56"/>
      <c r="M15" s="56"/>
      <c r="N15" s="59"/>
      <c r="P15" s="58"/>
      <c r="Q15" s="54"/>
      <c r="R15" s="55"/>
      <c r="S15" s="56"/>
      <c r="T15" s="56"/>
      <c r="U15" s="59"/>
      <c r="V15" s="8"/>
      <c r="W15" s="58"/>
      <c r="X15" s="54"/>
      <c r="Y15" s="55"/>
      <c r="Z15" s="56"/>
      <c r="AA15" s="56"/>
      <c r="AB15" s="59"/>
      <c r="AC15" s="8"/>
      <c r="AD15" s="58"/>
      <c r="AE15" s="54"/>
      <c r="AF15" s="55"/>
      <c r="AG15" s="56"/>
      <c r="AH15" s="56"/>
      <c r="AI15" s="59"/>
      <c r="AJ15" s="8"/>
      <c r="AK15" s="58"/>
      <c r="AL15" s="54"/>
      <c r="AM15" s="55"/>
      <c r="AN15" s="56"/>
      <c r="AO15" s="56"/>
      <c r="AP15" s="59"/>
      <c r="AQ15" s="8"/>
      <c r="AR15" s="8"/>
      <c r="AS15" s="8"/>
    </row>
    <row r="16" spans="1:228" ht="0.75" hidden="1" customHeight="1" x14ac:dyDescent="0.25">
      <c r="A16" s="1043"/>
      <c r="B16" s="58"/>
      <c r="C16" s="54"/>
      <c r="D16" s="55"/>
      <c r="E16" s="56"/>
      <c r="F16" s="56"/>
      <c r="G16" s="59"/>
      <c r="I16" s="58"/>
      <c r="J16" s="54"/>
      <c r="K16" s="55"/>
      <c r="L16" s="56"/>
      <c r="M16" s="56"/>
      <c r="N16" s="59"/>
      <c r="P16" s="58"/>
      <c r="Q16" s="54"/>
      <c r="R16" s="55"/>
      <c r="S16" s="56"/>
      <c r="T16" s="56"/>
      <c r="U16" s="59"/>
      <c r="V16" s="8"/>
      <c r="W16" s="58"/>
      <c r="X16" s="54"/>
      <c r="Y16" s="55"/>
      <c r="Z16" s="56"/>
      <c r="AA16" s="56"/>
      <c r="AB16" s="59"/>
      <c r="AC16" s="8"/>
      <c r="AD16" s="58"/>
      <c r="AE16" s="54"/>
      <c r="AF16" s="55"/>
      <c r="AG16" s="56"/>
      <c r="AH16" s="56"/>
      <c r="AI16" s="59"/>
      <c r="AJ16" s="8"/>
      <c r="AK16" s="58"/>
      <c r="AL16" s="54"/>
      <c r="AM16" s="55"/>
      <c r="AN16" s="56"/>
      <c r="AO16" s="56"/>
      <c r="AP16" s="59"/>
      <c r="AQ16" s="8"/>
      <c r="AR16" s="8"/>
      <c r="AS16" s="8"/>
    </row>
    <row r="17" spans="1:228" ht="9.75" hidden="1" customHeight="1" x14ac:dyDescent="0.25">
      <c r="A17" s="1043"/>
      <c r="B17" s="58"/>
      <c r="C17" s="54"/>
      <c r="D17" s="55"/>
      <c r="E17" s="56"/>
      <c r="F17" s="56"/>
      <c r="G17" s="59"/>
      <c r="I17" s="58"/>
      <c r="J17" s="54"/>
      <c r="K17" s="55"/>
      <c r="L17" s="56"/>
      <c r="M17" s="56"/>
      <c r="N17" s="59"/>
      <c r="P17" s="58"/>
      <c r="Q17" s="54"/>
      <c r="R17" s="55"/>
      <c r="S17" s="56"/>
      <c r="T17" s="56"/>
      <c r="U17" s="59"/>
      <c r="V17" s="8"/>
      <c r="W17" s="58"/>
      <c r="X17" s="54"/>
      <c r="Y17" s="55"/>
      <c r="Z17" s="56"/>
      <c r="AA17" s="56"/>
      <c r="AB17" s="59"/>
      <c r="AC17" s="8"/>
      <c r="AD17" s="58"/>
      <c r="AE17" s="54"/>
      <c r="AF17" s="55"/>
      <c r="AG17" s="56"/>
      <c r="AH17" s="56"/>
      <c r="AI17" s="59"/>
      <c r="AJ17" s="8"/>
      <c r="AK17" s="58"/>
      <c r="AL17" s="54"/>
      <c r="AM17" s="55"/>
      <c r="AN17" s="56"/>
      <c r="AO17" s="56"/>
      <c r="AP17" s="59"/>
      <c r="AQ17" s="8"/>
      <c r="AR17" s="8"/>
      <c r="AS17" s="8"/>
    </row>
    <row r="18" spans="1:228" ht="9.75" hidden="1" customHeight="1" x14ac:dyDescent="0.25">
      <c r="A18" s="1043"/>
      <c r="B18" s="58"/>
      <c r="C18" s="54"/>
      <c r="D18" s="55"/>
      <c r="E18" s="56"/>
      <c r="F18" s="56"/>
      <c r="G18" s="59"/>
      <c r="I18" s="58"/>
      <c r="J18" s="54"/>
      <c r="K18" s="55"/>
      <c r="L18" s="56"/>
      <c r="M18" s="56"/>
      <c r="N18" s="59"/>
      <c r="P18" s="58"/>
      <c r="Q18" s="54"/>
      <c r="R18" s="55"/>
      <c r="S18" s="56"/>
      <c r="T18" s="56"/>
      <c r="U18" s="59"/>
      <c r="V18" s="8"/>
      <c r="W18" s="58"/>
      <c r="X18" s="54"/>
      <c r="Y18" s="55"/>
      <c r="Z18" s="56"/>
      <c r="AA18" s="56"/>
      <c r="AB18" s="59"/>
      <c r="AC18" s="8"/>
      <c r="AD18" s="58"/>
      <c r="AE18" s="54"/>
      <c r="AF18" s="55"/>
      <c r="AG18" s="56"/>
      <c r="AH18" s="56"/>
      <c r="AI18" s="59"/>
      <c r="AJ18" s="8"/>
      <c r="AK18" s="58"/>
      <c r="AL18" s="54"/>
      <c r="AM18" s="55"/>
      <c r="AN18" s="56"/>
      <c r="AO18" s="56"/>
      <c r="AP18" s="59"/>
      <c r="AQ18" s="8"/>
      <c r="AR18" s="8"/>
      <c r="AS18" s="8"/>
    </row>
    <row r="19" spans="1:228" s="9" customFormat="1" ht="15" customHeight="1" thickBot="1" x14ac:dyDescent="0.3">
      <c r="A19" s="1043"/>
      <c r="B19" s="531"/>
      <c r="C19" s="149"/>
      <c r="D19" s="150"/>
      <c r="E19" s="151"/>
      <c r="F19" s="151"/>
      <c r="G19" s="530"/>
      <c r="I19" s="531"/>
      <c r="J19" s="149"/>
      <c r="K19" s="150"/>
      <c r="L19" s="151"/>
      <c r="M19" s="151"/>
      <c r="N19" s="530"/>
      <c r="O19" s="8"/>
      <c r="P19" s="531"/>
      <c r="Q19" s="149"/>
      <c r="R19" s="150"/>
      <c r="S19" s="151"/>
      <c r="T19" s="151"/>
      <c r="U19" s="530"/>
      <c r="V19" s="8"/>
      <c r="W19" s="531"/>
      <c r="X19" s="149"/>
      <c r="Y19" s="150"/>
      <c r="Z19" s="151"/>
      <c r="AA19" s="151"/>
      <c r="AB19" s="530"/>
      <c r="AC19" s="8"/>
      <c r="AD19" s="531"/>
      <c r="AE19" s="149"/>
      <c r="AF19" s="150"/>
      <c r="AG19" s="151"/>
      <c r="AH19" s="151"/>
      <c r="AI19" s="530"/>
      <c r="AJ19" s="8"/>
      <c r="AK19" s="531"/>
      <c r="AL19" s="149"/>
      <c r="AM19" s="150"/>
      <c r="AN19" s="151"/>
      <c r="AO19" s="151"/>
      <c r="AP19" s="530"/>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row>
    <row r="20" spans="1:228" s="9" customFormat="1" ht="9.75" customHeight="1" x14ac:dyDescent="0.25">
      <c r="A20" s="1043"/>
      <c r="B20" s="953" t="s">
        <v>54</v>
      </c>
      <c r="C20" s="954"/>
      <c r="D20" s="954"/>
      <c r="E20" s="954"/>
      <c r="F20" s="954"/>
      <c r="G20" s="955"/>
      <c r="I20" s="1029" t="s">
        <v>441</v>
      </c>
      <c r="J20" s="1017"/>
      <c r="K20" s="1017"/>
      <c r="L20" s="1017"/>
      <c r="M20" s="1017"/>
      <c r="N20" s="1018"/>
      <c r="O20" s="5"/>
      <c r="P20" s="953" t="s">
        <v>442</v>
      </c>
      <c r="Q20" s="954"/>
      <c r="R20" s="954"/>
      <c r="S20" s="954"/>
      <c r="T20" s="954"/>
      <c r="U20" s="955"/>
      <c r="V20" s="5"/>
      <c r="W20" s="953" t="s">
        <v>443</v>
      </c>
      <c r="X20" s="954"/>
      <c r="Y20" s="954"/>
      <c r="Z20" s="954"/>
      <c r="AA20" s="954"/>
      <c r="AB20" s="955"/>
      <c r="AC20" s="5"/>
      <c r="AD20" s="953" t="s">
        <v>444</v>
      </c>
      <c r="AE20" s="954"/>
      <c r="AF20" s="954"/>
      <c r="AG20" s="954"/>
      <c r="AH20" s="954"/>
      <c r="AI20" s="955"/>
      <c r="AJ20" s="5"/>
      <c r="AK20" s="953" t="s">
        <v>445</v>
      </c>
      <c r="AL20" s="954"/>
      <c r="AM20" s="954"/>
      <c r="AN20" s="954"/>
      <c r="AO20" s="954"/>
      <c r="AP20" s="955"/>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row>
    <row r="21" spans="1:228" s="9" customFormat="1" ht="9.75" customHeight="1" x14ac:dyDescent="0.25">
      <c r="A21" s="1043"/>
      <c r="B21" s="1016"/>
      <c r="C21" s="1017"/>
      <c r="D21" s="1017"/>
      <c r="E21" s="1017"/>
      <c r="F21" s="1017"/>
      <c r="G21" s="1018"/>
      <c r="I21" s="1016"/>
      <c r="J21" s="1017"/>
      <c r="K21" s="1017"/>
      <c r="L21" s="1017"/>
      <c r="M21" s="1017"/>
      <c r="N21" s="1018"/>
      <c r="O21" s="5"/>
      <c r="P21" s="1016"/>
      <c r="Q21" s="1017"/>
      <c r="R21" s="1017"/>
      <c r="S21" s="1017"/>
      <c r="T21" s="1017"/>
      <c r="U21" s="1018"/>
      <c r="V21" s="5"/>
      <c r="W21" s="1016"/>
      <c r="X21" s="1017"/>
      <c r="Y21" s="1017"/>
      <c r="Z21" s="1017"/>
      <c r="AA21" s="1017"/>
      <c r="AB21" s="1018"/>
      <c r="AC21" s="5"/>
      <c r="AD21" s="1016"/>
      <c r="AE21" s="1017"/>
      <c r="AF21" s="1017"/>
      <c r="AG21" s="1017"/>
      <c r="AH21" s="1017"/>
      <c r="AI21" s="1018"/>
      <c r="AJ21" s="5"/>
      <c r="AK21" s="1016"/>
      <c r="AL21" s="1017"/>
      <c r="AM21" s="1017"/>
      <c r="AN21" s="1017"/>
      <c r="AO21" s="1017"/>
      <c r="AP21" s="101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row>
    <row r="22" spans="1:228" s="9" customFormat="1" ht="9.75" customHeight="1" x14ac:dyDescent="0.25">
      <c r="A22" s="1043"/>
      <c r="B22" s="1016"/>
      <c r="C22" s="1017"/>
      <c r="D22" s="1017"/>
      <c r="E22" s="1017"/>
      <c r="F22" s="1017"/>
      <c r="G22" s="1018"/>
      <c r="I22" s="1016"/>
      <c r="J22" s="1017"/>
      <c r="K22" s="1017"/>
      <c r="L22" s="1017"/>
      <c r="M22" s="1017"/>
      <c r="N22" s="1018"/>
      <c r="O22" s="5"/>
      <c r="P22" s="1016"/>
      <c r="Q22" s="1017"/>
      <c r="R22" s="1017"/>
      <c r="S22" s="1017"/>
      <c r="T22" s="1017"/>
      <c r="U22" s="1018"/>
      <c r="V22" s="5"/>
      <c r="W22" s="1016"/>
      <c r="X22" s="1017"/>
      <c r="Y22" s="1017"/>
      <c r="Z22" s="1017"/>
      <c r="AA22" s="1017"/>
      <c r="AB22" s="1018"/>
      <c r="AC22" s="5"/>
      <c r="AD22" s="1016"/>
      <c r="AE22" s="1017"/>
      <c r="AF22" s="1017"/>
      <c r="AG22" s="1017"/>
      <c r="AH22" s="1017"/>
      <c r="AI22" s="1018"/>
      <c r="AJ22" s="5"/>
      <c r="AK22" s="1016"/>
      <c r="AL22" s="1017"/>
      <c r="AM22" s="1017"/>
      <c r="AN22" s="1017"/>
      <c r="AO22" s="1017"/>
      <c r="AP22" s="101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row>
    <row r="23" spans="1:228" s="9" customFormat="1" ht="9.75" hidden="1" customHeight="1" x14ac:dyDescent="0.25">
      <c r="A23" s="1043"/>
      <c r="B23" s="1016"/>
      <c r="C23" s="1017"/>
      <c r="D23" s="1017"/>
      <c r="E23" s="1017"/>
      <c r="F23" s="1017"/>
      <c r="G23" s="1018"/>
      <c r="I23" s="1016"/>
      <c r="J23" s="1017"/>
      <c r="K23" s="1017"/>
      <c r="L23" s="1017"/>
      <c r="M23" s="1017"/>
      <c r="N23" s="1018"/>
      <c r="O23" s="5"/>
      <c r="P23" s="1016"/>
      <c r="Q23" s="1017"/>
      <c r="R23" s="1017"/>
      <c r="S23" s="1017"/>
      <c r="T23" s="1017"/>
      <c r="U23" s="1018"/>
      <c r="V23" s="5"/>
      <c r="W23" s="1016"/>
      <c r="X23" s="1017"/>
      <c r="Y23" s="1017"/>
      <c r="Z23" s="1017"/>
      <c r="AA23" s="1017"/>
      <c r="AB23" s="1018"/>
      <c r="AC23" s="5"/>
      <c r="AD23" s="1016"/>
      <c r="AE23" s="1017"/>
      <c r="AF23" s="1017"/>
      <c r="AG23" s="1017"/>
      <c r="AH23" s="1017"/>
      <c r="AI23" s="1018"/>
      <c r="AJ23" s="5"/>
      <c r="AK23" s="1016"/>
      <c r="AL23" s="1017"/>
      <c r="AM23" s="1017"/>
      <c r="AN23" s="1017"/>
      <c r="AO23" s="1017"/>
      <c r="AP23" s="101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row>
    <row r="24" spans="1:228" s="9" customFormat="1" ht="1.5" customHeight="1" x14ac:dyDescent="0.25">
      <c r="A24" s="1043"/>
      <c r="B24" s="1016"/>
      <c r="C24" s="1017"/>
      <c r="D24" s="1017"/>
      <c r="E24" s="1017"/>
      <c r="F24" s="1017"/>
      <c r="G24" s="1018"/>
      <c r="I24" s="1016"/>
      <c r="J24" s="1017"/>
      <c r="K24" s="1017"/>
      <c r="L24" s="1017"/>
      <c r="M24" s="1017"/>
      <c r="N24" s="1018"/>
      <c r="O24" s="5"/>
      <c r="P24" s="1016"/>
      <c r="Q24" s="1017"/>
      <c r="R24" s="1017"/>
      <c r="S24" s="1017"/>
      <c r="T24" s="1017"/>
      <c r="U24" s="1018"/>
      <c r="V24" s="5"/>
      <c r="W24" s="1016"/>
      <c r="X24" s="1017"/>
      <c r="Y24" s="1017"/>
      <c r="Z24" s="1017"/>
      <c r="AA24" s="1017"/>
      <c r="AB24" s="1018"/>
      <c r="AC24" s="5"/>
      <c r="AD24" s="1016"/>
      <c r="AE24" s="1017"/>
      <c r="AF24" s="1017"/>
      <c r="AG24" s="1017"/>
      <c r="AH24" s="1017"/>
      <c r="AI24" s="1018"/>
      <c r="AJ24" s="5"/>
      <c r="AK24" s="1016"/>
      <c r="AL24" s="1017"/>
      <c r="AM24" s="1017"/>
      <c r="AN24" s="1017"/>
      <c r="AO24" s="1017"/>
      <c r="AP24" s="101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row>
    <row r="25" spans="1:228" s="9" customFormat="1" ht="11.25" customHeight="1" x14ac:dyDescent="0.25">
      <c r="A25" s="1043"/>
      <c r="B25" s="1016"/>
      <c r="C25" s="1017"/>
      <c r="D25" s="1017"/>
      <c r="E25" s="1017"/>
      <c r="F25" s="1017"/>
      <c r="G25" s="1018"/>
      <c r="I25" s="1016"/>
      <c r="J25" s="1017"/>
      <c r="K25" s="1017"/>
      <c r="L25" s="1017"/>
      <c r="M25" s="1017"/>
      <c r="N25" s="1018"/>
      <c r="O25" s="5"/>
      <c r="P25" s="1016"/>
      <c r="Q25" s="1017"/>
      <c r="R25" s="1017"/>
      <c r="S25" s="1017"/>
      <c r="T25" s="1017"/>
      <c r="U25" s="1018"/>
      <c r="V25" s="5"/>
      <c r="W25" s="1016"/>
      <c r="X25" s="1017"/>
      <c r="Y25" s="1017"/>
      <c r="Z25" s="1017"/>
      <c r="AA25" s="1017"/>
      <c r="AB25" s="1018"/>
      <c r="AC25" s="5"/>
      <c r="AD25" s="1016"/>
      <c r="AE25" s="1017"/>
      <c r="AF25" s="1017"/>
      <c r="AG25" s="1017"/>
      <c r="AH25" s="1017"/>
      <c r="AI25" s="1018"/>
      <c r="AJ25" s="5"/>
      <c r="AK25" s="1016"/>
      <c r="AL25" s="1017"/>
      <c r="AM25" s="1017"/>
      <c r="AN25" s="1017"/>
      <c r="AO25" s="1017"/>
      <c r="AP25" s="101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row>
    <row r="26" spans="1:228" s="9" customFormat="1" ht="9" customHeight="1" x14ac:dyDescent="0.25">
      <c r="A26" s="1043"/>
      <c r="B26" s="1016"/>
      <c r="C26" s="1017"/>
      <c r="D26" s="1017"/>
      <c r="E26" s="1017"/>
      <c r="F26" s="1017"/>
      <c r="G26" s="1018"/>
      <c r="I26" s="1016"/>
      <c r="J26" s="1017"/>
      <c r="K26" s="1017"/>
      <c r="L26" s="1017"/>
      <c r="M26" s="1017"/>
      <c r="N26" s="1018"/>
      <c r="O26" s="5"/>
      <c r="P26" s="1016"/>
      <c r="Q26" s="1017"/>
      <c r="R26" s="1017"/>
      <c r="S26" s="1017"/>
      <c r="T26" s="1017"/>
      <c r="U26" s="1018"/>
      <c r="V26" s="5"/>
      <c r="W26" s="1016"/>
      <c r="X26" s="1017"/>
      <c r="Y26" s="1017"/>
      <c r="Z26" s="1017"/>
      <c r="AA26" s="1017"/>
      <c r="AB26" s="1018"/>
      <c r="AC26" s="5"/>
      <c r="AD26" s="1016"/>
      <c r="AE26" s="1017"/>
      <c r="AF26" s="1017"/>
      <c r="AG26" s="1017"/>
      <c r="AH26" s="1017"/>
      <c r="AI26" s="1018"/>
      <c r="AJ26" s="5"/>
      <c r="AK26" s="1016"/>
      <c r="AL26" s="1017"/>
      <c r="AM26" s="1017"/>
      <c r="AN26" s="1017"/>
      <c r="AO26" s="1017"/>
      <c r="AP26" s="101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row>
    <row r="27" spans="1:228" s="9" customFormat="1" ht="6" hidden="1" customHeight="1" thickBot="1" x14ac:dyDescent="0.3">
      <c r="A27" s="1043"/>
      <c r="B27" s="1016"/>
      <c r="C27" s="1017"/>
      <c r="D27" s="1017"/>
      <c r="E27" s="1017"/>
      <c r="F27" s="1017"/>
      <c r="G27" s="1018"/>
      <c r="I27" s="1016"/>
      <c r="J27" s="1017"/>
      <c r="K27" s="1017"/>
      <c r="L27" s="1017"/>
      <c r="M27" s="1017"/>
      <c r="N27" s="1018"/>
      <c r="O27" s="5"/>
      <c r="P27" s="1016"/>
      <c r="Q27" s="1017"/>
      <c r="R27" s="1017"/>
      <c r="S27" s="1017"/>
      <c r="T27" s="1017"/>
      <c r="U27" s="1018"/>
      <c r="V27" s="5"/>
      <c r="W27" s="1016"/>
      <c r="X27" s="1017"/>
      <c r="Y27" s="1017"/>
      <c r="Z27" s="1017"/>
      <c r="AA27" s="1017"/>
      <c r="AB27" s="1018"/>
      <c r="AC27" s="5"/>
      <c r="AD27" s="1016"/>
      <c r="AE27" s="1017"/>
      <c r="AF27" s="1017"/>
      <c r="AG27" s="1017"/>
      <c r="AH27" s="1017"/>
      <c r="AI27" s="1018"/>
      <c r="AJ27" s="5"/>
      <c r="AK27" s="1016"/>
      <c r="AL27" s="1017"/>
      <c r="AM27" s="1017"/>
      <c r="AN27" s="1017"/>
      <c r="AO27" s="1017"/>
      <c r="AP27" s="101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row>
    <row r="28" spans="1:228" s="9" customFormat="1" ht="7.5" customHeight="1" thickBot="1" x14ac:dyDescent="0.3">
      <c r="A28" s="1044"/>
      <c r="B28" s="956"/>
      <c r="C28" s="957"/>
      <c r="D28" s="957"/>
      <c r="E28" s="957"/>
      <c r="F28" s="957"/>
      <c r="G28" s="958"/>
      <c r="I28" s="956"/>
      <c r="J28" s="957"/>
      <c r="K28" s="957"/>
      <c r="L28" s="957"/>
      <c r="M28" s="957"/>
      <c r="N28" s="958"/>
      <c r="O28" s="5"/>
      <c r="P28" s="956"/>
      <c r="Q28" s="957"/>
      <c r="R28" s="957"/>
      <c r="S28" s="957"/>
      <c r="T28" s="957"/>
      <c r="U28" s="958"/>
      <c r="V28" s="5"/>
      <c r="W28" s="956"/>
      <c r="X28" s="957"/>
      <c r="Y28" s="957"/>
      <c r="Z28" s="957"/>
      <c r="AA28" s="957"/>
      <c r="AB28" s="958"/>
      <c r="AC28" s="5"/>
      <c r="AD28" s="956"/>
      <c r="AE28" s="957"/>
      <c r="AF28" s="957"/>
      <c r="AG28" s="957"/>
      <c r="AH28" s="957"/>
      <c r="AI28" s="958"/>
      <c r="AJ28" s="5"/>
      <c r="AK28" s="956"/>
      <c r="AL28" s="957"/>
      <c r="AM28" s="957"/>
      <c r="AN28" s="957"/>
      <c r="AO28" s="957"/>
      <c r="AP28" s="95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row>
    <row r="29" spans="1:228" s="116" customFormat="1" ht="33" customHeight="1" thickBot="1" x14ac:dyDescent="0.3">
      <c r="A29" s="951" t="s">
        <v>48</v>
      </c>
      <c r="B29" s="951"/>
      <c r="C29" s="951"/>
      <c r="D29" s="951"/>
      <c r="E29" s="951"/>
      <c r="F29" s="951"/>
      <c r="G29" s="951"/>
      <c r="H29" s="951"/>
      <c r="I29" s="951"/>
      <c r="J29" s="951"/>
      <c r="K29" s="951"/>
      <c r="L29" s="951"/>
      <c r="M29" s="951"/>
      <c r="N29" s="951"/>
      <c r="O29" s="951"/>
      <c r="P29" s="951"/>
      <c r="Q29" s="951"/>
      <c r="R29" s="951"/>
      <c r="S29" s="951"/>
      <c r="T29" s="951"/>
      <c r="U29" s="951"/>
      <c r="V29" s="115"/>
      <c r="W29" s="1057" t="s">
        <v>48</v>
      </c>
      <c r="X29" s="1057"/>
      <c r="Y29" s="1057"/>
      <c r="Z29" s="1057"/>
      <c r="AA29" s="1057"/>
      <c r="AB29" s="1057"/>
      <c r="AC29" s="1057"/>
      <c r="AD29" s="1057"/>
      <c r="AE29" s="1057"/>
      <c r="AF29" s="1057"/>
      <c r="AG29" s="1057"/>
      <c r="AH29" s="1057"/>
      <c r="AI29" s="1057"/>
      <c r="AJ29" s="1057"/>
      <c r="AK29" s="1057"/>
      <c r="AL29" s="1057"/>
      <c r="AM29" s="1057"/>
      <c r="AN29" s="1057"/>
      <c r="AO29" s="1057"/>
      <c r="AP29" s="1057"/>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115"/>
      <c r="DZ29" s="115"/>
      <c r="EA29" s="115"/>
      <c r="EB29" s="115"/>
      <c r="EC29" s="115"/>
      <c r="ED29" s="115"/>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row>
    <row r="30" spans="1:228" s="7" customFormat="1" ht="16.5" customHeight="1" thickBot="1" x14ac:dyDescent="0.3">
      <c r="A30" s="983" t="s">
        <v>52</v>
      </c>
      <c r="B30" s="968" t="s">
        <v>433</v>
      </c>
      <c r="C30" s="969"/>
      <c r="D30" s="969"/>
      <c r="E30" s="969"/>
      <c r="F30" s="969"/>
      <c r="G30" s="970"/>
      <c r="H30" s="39"/>
      <c r="I30" s="968" t="s">
        <v>435</v>
      </c>
      <c r="J30" s="969"/>
      <c r="K30" s="969"/>
      <c r="L30" s="969"/>
      <c r="M30" s="969"/>
      <c r="N30" s="970"/>
      <c r="O30" s="39"/>
      <c r="P30" s="968" t="s">
        <v>421</v>
      </c>
      <c r="Q30" s="969"/>
      <c r="R30" s="969"/>
      <c r="S30" s="969"/>
      <c r="T30" s="969"/>
      <c r="U30" s="970"/>
      <c r="V30" s="40"/>
      <c r="W30" s="968" t="s">
        <v>437</v>
      </c>
      <c r="X30" s="969"/>
      <c r="Y30" s="969"/>
      <c r="Z30" s="969"/>
      <c r="AA30" s="969"/>
      <c r="AB30" s="970"/>
      <c r="AC30" s="41"/>
      <c r="AD30" s="968" t="s">
        <v>423</v>
      </c>
      <c r="AE30" s="969"/>
      <c r="AF30" s="969"/>
      <c r="AG30" s="969"/>
      <c r="AH30" s="969"/>
      <c r="AI30" s="970"/>
      <c r="AJ30" s="41" t="s">
        <v>169</v>
      </c>
      <c r="AK30" s="968" t="s">
        <v>438</v>
      </c>
      <c r="AL30" s="969"/>
      <c r="AM30" s="969"/>
      <c r="AN30" s="969"/>
      <c r="AO30" s="969"/>
      <c r="AP30" s="970"/>
    </row>
    <row r="31" spans="1:228" ht="9.75" customHeight="1" x14ac:dyDescent="0.25">
      <c r="A31" s="984"/>
      <c r="B31" s="58"/>
      <c r="C31" s="54"/>
      <c r="D31" s="55"/>
      <c r="E31" s="56"/>
      <c r="F31" s="56"/>
      <c r="G31" s="59"/>
      <c r="H31" s="57"/>
      <c r="I31" s="58"/>
      <c r="J31" s="54"/>
      <c r="K31" s="55"/>
      <c r="L31" s="56"/>
      <c r="M31" s="56"/>
      <c r="N31" s="59"/>
      <c r="P31" s="58"/>
      <c r="Q31" s="54"/>
      <c r="R31" s="55"/>
      <c r="S31" s="56"/>
      <c r="T31" s="56"/>
      <c r="U31" s="59"/>
      <c r="V31" s="61"/>
      <c r="W31" s="143"/>
      <c r="X31" s="144"/>
      <c r="Y31" s="145"/>
      <c r="Z31" s="146"/>
      <c r="AA31" s="146"/>
      <c r="AB31" s="147"/>
      <c r="AC31" s="61"/>
      <c r="AD31" s="143"/>
      <c r="AE31" s="144"/>
      <c r="AF31" s="145"/>
      <c r="AG31" s="146"/>
      <c r="AH31" s="146"/>
      <c r="AI31" s="147"/>
      <c r="AJ31" s="61"/>
      <c r="AK31" s="143"/>
      <c r="AL31" s="144"/>
      <c r="AM31" s="145"/>
      <c r="AN31" s="146"/>
      <c r="AO31" s="146"/>
      <c r="AP31" s="147"/>
      <c r="AQ31" s="61"/>
      <c r="AR31" s="61"/>
      <c r="AS31" s="61"/>
      <c r="AT31" s="61"/>
      <c r="AU31" s="61"/>
      <c r="AV31" s="61"/>
      <c r="AW31" s="61"/>
      <c r="AX31" s="61"/>
      <c r="AY31" s="61"/>
      <c r="AZ31" s="61"/>
      <c r="BA31" s="61"/>
    </row>
    <row r="32" spans="1:228" ht="9.75" customHeight="1" x14ac:dyDescent="0.25">
      <c r="A32" s="984"/>
      <c r="B32" s="58"/>
      <c r="C32" s="54"/>
      <c r="D32" s="55"/>
      <c r="E32" s="56"/>
      <c r="F32" s="56"/>
      <c r="G32" s="59"/>
      <c r="H32" s="57"/>
      <c r="I32" s="58"/>
      <c r="J32" s="54"/>
      <c r="K32" s="55"/>
      <c r="L32" s="56"/>
      <c r="M32" s="56"/>
      <c r="N32" s="59"/>
      <c r="P32" s="58"/>
      <c r="Q32" s="54"/>
      <c r="R32" s="55"/>
      <c r="S32" s="56"/>
      <c r="T32" s="56"/>
      <c r="U32" s="59"/>
      <c r="V32" s="61"/>
      <c r="W32" s="58"/>
      <c r="X32" s="54"/>
      <c r="Y32" s="55"/>
      <c r="Z32" s="56"/>
      <c r="AA32" s="56"/>
      <c r="AB32" s="59"/>
      <c r="AC32" s="61"/>
      <c r="AD32" s="58"/>
      <c r="AE32" s="54"/>
      <c r="AF32" s="55"/>
      <c r="AG32" s="56"/>
      <c r="AH32" s="56"/>
      <c r="AI32" s="59"/>
      <c r="AJ32" s="61"/>
      <c r="AK32" s="58"/>
      <c r="AL32" s="54"/>
      <c r="AM32" s="55"/>
      <c r="AN32" s="56"/>
      <c r="AO32" s="56"/>
      <c r="AP32" s="59"/>
      <c r="AQ32" s="57"/>
    </row>
    <row r="33" spans="1:44" ht="9.75" customHeight="1" x14ac:dyDescent="0.25">
      <c r="A33" s="984"/>
      <c r="B33" s="58"/>
      <c r="C33" s="54"/>
      <c r="D33" s="55"/>
      <c r="E33" s="56"/>
      <c r="F33" s="56"/>
      <c r="G33" s="59"/>
      <c r="H33" s="57"/>
      <c r="I33" s="58"/>
      <c r="J33" s="54"/>
      <c r="K33" s="55"/>
      <c r="L33" s="56"/>
      <c r="M33" s="56"/>
      <c r="N33" s="59"/>
      <c r="P33" s="58"/>
      <c r="Q33" s="54"/>
      <c r="R33" s="55"/>
      <c r="S33" s="56"/>
      <c r="T33" s="56"/>
      <c r="U33" s="59"/>
      <c r="V33" s="61"/>
      <c r="W33" s="58"/>
      <c r="X33" s="54"/>
      <c r="Y33" s="55"/>
      <c r="Z33" s="56"/>
      <c r="AA33" s="56"/>
      <c r="AB33" s="59"/>
      <c r="AC33" s="61"/>
      <c r="AD33" s="58"/>
      <c r="AE33" s="54"/>
      <c r="AF33" s="55"/>
      <c r="AG33" s="56"/>
      <c r="AH33" s="56"/>
      <c r="AI33" s="59"/>
      <c r="AJ33" s="61"/>
      <c r="AK33" s="58"/>
      <c r="AL33" s="54"/>
      <c r="AM33" s="55"/>
      <c r="AN33" s="56"/>
      <c r="AO33" s="56"/>
      <c r="AP33" s="59"/>
      <c r="AQ33" s="57"/>
    </row>
    <row r="34" spans="1:44" ht="9.75" customHeight="1" x14ac:dyDescent="0.25">
      <c r="A34" s="984"/>
      <c r="B34" s="58"/>
      <c r="C34" s="54"/>
      <c r="D34" s="55"/>
      <c r="E34" s="56"/>
      <c r="F34" s="56"/>
      <c r="G34" s="59"/>
      <c r="H34" s="57"/>
      <c r="I34" s="58"/>
      <c r="J34" s="54"/>
      <c r="K34" s="55"/>
      <c r="L34" s="56"/>
      <c r="M34" s="56"/>
      <c r="N34" s="59"/>
      <c r="P34" s="58"/>
      <c r="Q34" s="54"/>
      <c r="R34" s="55"/>
      <c r="S34" s="56"/>
      <c r="T34" s="56"/>
      <c r="U34" s="59"/>
      <c r="V34" s="61"/>
      <c r="W34" s="58"/>
      <c r="X34" s="54"/>
      <c r="Y34" s="55"/>
      <c r="Z34" s="56"/>
      <c r="AA34" s="56"/>
      <c r="AB34" s="59"/>
      <c r="AC34" s="61"/>
      <c r="AD34" s="58"/>
      <c r="AE34" s="54"/>
      <c r="AF34" s="55"/>
      <c r="AG34" s="56"/>
      <c r="AH34" s="56"/>
      <c r="AI34" s="59"/>
      <c r="AJ34" s="61"/>
      <c r="AK34" s="58"/>
      <c r="AL34" s="54"/>
      <c r="AM34" s="55"/>
      <c r="AN34" s="56"/>
      <c r="AO34" s="56"/>
      <c r="AP34" s="59"/>
      <c r="AQ34" s="57"/>
    </row>
    <row r="35" spans="1:44" ht="9.75" customHeight="1" x14ac:dyDescent="0.25">
      <c r="A35" s="984"/>
      <c r="B35" s="58"/>
      <c r="C35" s="54"/>
      <c r="D35" s="55"/>
      <c r="E35" s="56"/>
      <c r="F35" s="56"/>
      <c r="G35" s="59"/>
      <c r="H35" s="57"/>
      <c r="I35" s="58"/>
      <c r="J35" s="54"/>
      <c r="K35" s="55"/>
      <c r="L35" s="56"/>
      <c r="M35" s="56"/>
      <c r="N35" s="59"/>
      <c r="P35" s="58"/>
      <c r="Q35" s="54"/>
      <c r="R35" s="55"/>
      <c r="S35" s="56"/>
      <c r="T35" s="56"/>
      <c r="U35" s="59"/>
      <c r="V35" s="61"/>
      <c r="W35" s="58"/>
      <c r="X35" s="54"/>
      <c r="Y35" s="55"/>
      <c r="Z35" s="56"/>
      <c r="AA35" s="56"/>
      <c r="AB35" s="59"/>
      <c r="AC35" s="61"/>
      <c r="AD35" s="58"/>
      <c r="AE35" s="54"/>
      <c r="AF35" s="55"/>
      <c r="AG35" s="56"/>
      <c r="AH35" s="56"/>
      <c r="AI35" s="59"/>
      <c r="AJ35" s="61"/>
      <c r="AK35" s="58"/>
      <c r="AL35" s="54"/>
      <c r="AM35" s="55"/>
      <c r="AN35" s="56"/>
      <c r="AO35" s="56"/>
      <c r="AP35" s="59"/>
      <c r="AQ35" s="57"/>
    </row>
    <row r="36" spans="1:44" ht="9.75" customHeight="1" x14ac:dyDescent="0.25">
      <c r="A36" s="984"/>
      <c r="B36" s="58"/>
      <c r="C36" s="54"/>
      <c r="D36" s="55"/>
      <c r="E36" s="56"/>
      <c r="F36" s="56"/>
      <c r="G36" s="59"/>
      <c r="H36" s="57"/>
      <c r="I36" s="58"/>
      <c r="J36" s="54"/>
      <c r="K36" s="55"/>
      <c r="L36" s="56"/>
      <c r="M36" s="56"/>
      <c r="N36" s="59"/>
      <c r="P36" s="58"/>
      <c r="Q36" s="54"/>
      <c r="R36" s="55"/>
      <c r="S36" s="56"/>
      <c r="T36" s="56"/>
      <c r="U36" s="59"/>
      <c r="V36" s="61"/>
      <c r="W36" s="58"/>
      <c r="X36" s="54"/>
      <c r="Y36" s="55"/>
      <c r="Z36" s="56"/>
      <c r="AA36" s="56"/>
      <c r="AB36" s="59"/>
      <c r="AC36" s="61"/>
      <c r="AD36" s="58"/>
      <c r="AE36" s="54"/>
      <c r="AF36" s="55"/>
      <c r="AG36" s="56"/>
      <c r="AH36" s="56"/>
      <c r="AI36" s="59"/>
      <c r="AJ36" s="61"/>
      <c r="AK36" s="58"/>
      <c r="AL36" s="54"/>
      <c r="AM36" s="55"/>
      <c r="AN36" s="56"/>
      <c r="AO36" s="56"/>
      <c r="AP36" s="59"/>
      <c r="AQ36" s="57"/>
    </row>
    <row r="37" spans="1:44" ht="9.75" customHeight="1" x14ac:dyDescent="0.25">
      <c r="A37" s="984"/>
      <c r="B37" s="58"/>
      <c r="C37" s="54"/>
      <c r="D37" s="55"/>
      <c r="E37" s="56"/>
      <c r="F37" s="56"/>
      <c r="G37" s="59"/>
      <c r="H37" s="57"/>
      <c r="I37" s="58"/>
      <c r="J37" s="54"/>
      <c r="K37" s="55"/>
      <c r="L37" s="56"/>
      <c r="M37" s="56"/>
      <c r="N37" s="59"/>
      <c r="P37" s="58"/>
      <c r="Q37" s="54"/>
      <c r="R37" s="55"/>
      <c r="S37" s="56"/>
      <c r="T37" s="56"/>
      <c r="U37" s="59"/>
      <c r="V37" s="61"/>
      <c r="W37" s="58"/>
      <c r="X37" s="54"/>
      <c r="Y37" s="55"/>
      <c r="Z37" s="56"/>
      <c r="AA37" s="56"/>
      <c r="AB37" s="59"/>
      <c r="AC37" s="61"/>
      <c r="AD37" s="58"/>
      <c r="AE37" s="54"/>
      <c r="AF37" s="55"/>
      <c r="AG37" s="56"/>
      <c r="AH37" s="56"/>
      <c r="AI37" s="59"/>
      <c r="AJ37" s="61"/>
      <c r="AK37" s="58"/>
      <c r="AL37" s="54"/>
      <c r="AM37" s="55"/>
      <c r="AN37" s="56"/>
      <c r="AO37" s="56"/>
      <c r="AP37" s="59"/>
      <c r="AQ37" s="57"/>
    </row>
    <row r="38" spans="1:44" ht="9.75" customHeight="1" x14ac:dyDescent="0.25">
      <c r="A38" s="984"/>
      <c r="B38" s="58"/>
      <c r="C38" s="54"/>
      <c r="D38" s="55"/>
      <c r="E38" s="56"/>
      <c r="F38" s="56"/>
      <c r="G38" s="59"/>
      <c r="H38" s="57"/>
      <c r="I38" s="58"/>
      <c r="J38" s="54"/>
      <c r="K38" s="55"/>
      <c r="L38" s="56"/>
      <c r="M38" s="56"/>
      <c r="N38" s="59"/>
      <c r="P38" s="58"/>
      <c r="Q38" s="54"/>
      <c r="R38" s="55"/>
      <c r="S38" s="56"/>
      <c r="T38" s="56"/>
      <c r="U38" s="59"/>
      <c r="V38" s="61"/>
      <c r="W38" s="58"/>
      <c r="X38" s="54"/>
      <c r="Y38" s="55"/>
      <c r="Z38" s="56"/>
      <c r="AA38" s="56"/>
      <c r="AB38" s="59"/>
      <c r="AC38" s="61"/>
      <c r="AD38" s="58"/>
      <c r="AE38" s="54"/>
      <c r="AF38" s="55"/>
      <c r="AG38" s="56"/>
      <c r="AH38" s="56"/>
      <c r="AI38" s="59"/>
      <c r="AJ38" s="61"/>
      <c r="AK38" s="58"/>
      <c r="AL38" s="54"/>
      <c r="AM38" s="55"/>
      <c r="AN38" s="56"/>
      <c r="AO38" s="56"/>
      <c r="AP38" s="59"/>
      <c r="AQ38" s="57"/>
    </row>
    <row r="39" spans="1:44" ht="9.75" customHeight="1" x14ac:dyDescent="0.25">
      <c r="A39" s="984"/>
      <c r="B39" s="58"/>
      <c r="C39" s="54"/>
      <c r="D39" s="55"/>
      <c r="E39" s="56"/>
      <c r="F39" s="56"/>
      <c r="G39" s="59"/>
      <c r="H39" s="57"/>
      <c r="I39" s="58"/>
      <c r="J39" s="54"/>
      <c r="K39" s="55"/>
      <c r="L39" s="56"/>
      <c r="M39" s="56"/>
      <c r="N39" s="59"/>
      <c r="P39" s="58"/>
      <c r="Q39" s="54"/>
      <c r="R39" s="55"/>
      <c r="S39" s="56"/>
      <c r="T39" s="56"/>
      <c r="U39" s="59"/>
      <c r="V39" s="61"/>
      <c r="W39" s="58"/>
      <c r="X39" s="54"/>
      <c r="Y39" s="55"/>
      <c r="Z39" s="56"/>
      <c r="AA39" s="56"/>
      <c r="AB39" s="59"/>
      <c r="AC39" s="61"/>
      <c r="AD39" s="58"/>
      <c r="AE39" s="54"/>
      <c r="AF39" s="55"/>
      <c r="AG39" s="56"/>
      <c r="AH39" s="56"/>
      <c r="AI39" s="59"/>
      <c r="AJ39" s="61"/>
      <c r="AK39" s="58"/>
      <c r="AL39" s="54"/>
      <c r="AM39" s="55"/>
      <c r="AN39" s="56"/>
      <c r="AO39" s="56"/>
      <c r="AP39" s="59"/>
      <c r="AQ39" s="57"/>
    </row>
    <row r="40" spans="1:44" ht="9.75" customHeight="1" x14ac:dyDescent="0.25">
      <c r="A40" s="984"/>
      <c r="B40" s="58"/>
      <c r="C40" s="54"/>
      <c r="D40" s="55"/>
      <c r="E40" s="56"/>
      <c r="F40" s="56"/>
      <c r="G40" s="59"/>
      <c r="H40" s="57"/>
      <c r="I40" s="58"/>
      <c r="J40" s="54"/>
      <c r="K40" s="55"/>
      <c r="L40" s="56"/>
      <c r="M40" s="56"/>
      <c r="N40" s="59"/>
      <c r="P40" s="58"/>
      <c r="Q40" s="54"/>
      <c r="R40" s="55"/>
      <c r="S40" s="56"/>
      <c r="T40" s="56"/>
      <c r="U40" s="59"/>
      <c r="V40" s="61"/>
      <c r="W40" s="58"/>
      <c r="X40" s="54"/>
      <c r="Y40" s="55"/>
      <c r="Z40" s="56"/>
      <c r="AA40" s="56"/>
      <c r="AB40" s="59"/>
      <c r="AC40" s="61"/>
      <c r="AD40" s="58"/>
      <c r="AE40" s="54"/>
      <c r="AF40" s="55"/>
      <c r="AG40" s="56"/>
      <c r="AH40" s="56"/>
      <c r="AI40" s="59"/>
      <c r="AJ40" s="61"/>
      <c r="AK40" s="58"/>
      <c r="AL40" s="54"/>
      <c r="AM40" s="55"/>
      <c r="AN40" s="56"/>
      <c r="AO40" s="56"/>
      <c r="AP40" s="59"/>
      <c r="AQ40" s="57"/>
    </row>
    <row r="41" spans="1:44" ht="9.75" customHeight="1" x14ac:dyDescent="0.25">
      <c r="A41" s="984"/>
      <c r="B41" s="58"/>
      <c r="C41" s="54"/>
      <c r="D41" s="55"/>
      <c r="E41" s="56"/>
      <c r="F41" s="56"/>
      <c r="G41" s="59"/>
      <c r="H41" s="57"/>
      <c r="I41" s="58"/>
      <c r="J41" s="54"/>
      <c r="K41" s="55"/>
      <c r="L41" s="56"/>
      <c r="M41" s="56"/>
      <c r="N41" s="59"/>
      <c r="P41" s="58"/>
      <c r="Q41" s="54"/>
      <c r="R41" s="55"/>
      <c r="S41" s="56"/>
      <c r="T41" s="56"/>
      <c r="U41" s="59"/>
      <c r="V41" s="61"/>
      <c r="W41" s="58"/>
      <c r="X41" s="54"/>
      <c r="Y41" s="55"/>
      <c r="Z41" s="56"/>
      <c r="AA41" s="56"/>
      <c r="AB41" s="59"/>
      <c r="AC41" s="61"/>
      <c r="AD41" s="58"/>
      <c r="AE41" s="54"/>
      <c r="AF41" s="55"/>
      <c r="AG41" s="56"/>
      <c r="AH41" s="56"/>
      <c r="AI41" s="59"/>
      <c r="AJ41" s="61"/>
      <c r="AK41" s="58"/>
      <c r="AL41" s="54"/>
      <c r="AM41" s="55"/>
      <c r="AN41" s="56"/>
      <c r="AO41" s="56"/>
      <c r="AP41" s="59"/>
      <c r="AQ41" s="57"/>
    </row>
    <row r="42" spans="1:44" ht="9.75" customHeight="1" x14ac:dyDescent="0.25">
      <c r="A42" s="984"/>
      <c r="B42" s="58"/>
      <c r="C42" s="54"/>
      <c r="D42" s="55"/>
      <c r="E42" s="56"/>
      <c r="F42" s="56"/>
      <c r="G42" s="59"/>
      <c r="H42" s="57"/>
      <c r="I42" s="58"/>
      <c r="J42" s="54"/>
      <c r="K42" s="55"/>
      <c r="L42" s="56"/>
      <c r="M42" s="56"/>
      <c r="N42" s="59"/>
      <c r="P42" s="58"/>
      <c r="Q42" s="54"/>
      <c r="R42" s="55"/>
      <c r="S42" s="56"/>
      <c r="T42" s="56"/>
      <c r="U42" s="59"/>
      <c r="V42" s="61"/>
      <c r="W42" s="58"/>
      <c r="X42" s="54"/>
      <c r="Y42" s="55"/>
      <c r="Z42" s="56"/>
      <c r="AA42" s="56"/>
      <c r="AB42" s="59"/>
      <c r="AC42" s="61"/>
      <c r="AD42" s="58"/>
      <c r="AE42" s="54"/>
      <c r="AF42" s="55"/>
      <c r="AG42" s="56"/>
      <c r="AH42" s="56"/>
      <c r="AI42" s="59"/>
      <c r="AJ42" s="61"/>
      <c r="AK42" s="58"/>
      <c r="AL42" s="54"/>
      <c r="AM42" s="55"/>
      <c r="AN42" s="56"/>
      <c r="AO42" s="56"/>
      <c r="AP42" s="59"/>
      <c r="AQ42" s="57"/>
    </row>
    <row r="43" spans="1:44" ht="9.75" customHeight="1" x14ac:dyDescent="0.25">
      <c r="A43" s="984"/>
      <c r="B43" s="58"/>
      <c r="C43" s="54"/>
      <c r="D43" s="55"/>
      <c r="E43" s="56"/>
      <c r="F43" s="56"/>
      <c r="G43" s="59"/>
      <c r="H43" s="57"/>
      <c r="I43" s="58"/>
      <c r="J43" s="54"/>
      <c r="K43" s="55"/>
      <c r="L43" s="56"/>
      <c r="M43" s="56"/>
      <c r="N43" s="59"/>
      <c r="P43" s="58"/>
      <c r="Q43" s="54"/>
      <c r="R43" s="55"/>
      <c r="S43" s="56"/>
      <c r="T43" s="56"/>
      <c r="U43" s="59"/>
      <c r="V43" s="61"/>
      <c r="W43" s="58"/>
      <c r="X43" s="54"/>
      <c r="Y43" s="55"/>
      <c r="Z43" s="56"/>
      <c r="AA43" s="56"/>
      <c r="AB43" s="59"/>
      <c r="AC43" s="61"/>
      <c r="AD43" s="58"/>
      <c r="AE43" s="54"/>
      <c r="AF43" s="55"/>
      <c r="AG43" s="56"/>
      <c r="AH43" s="56"/>
      <c r="AI43" s="59"/>
      <c r="AJ43" s="61"/>
      <c r="AK43" s="58"/>
      <c r="AL43" s="54"/>
      <c r="AM43" s="55"/>
      <c r="AN43" s="56"/>
      <c r="AO43" s="56"/>
      <c r="AP43" s="59"/>
      <c r="AQ43" s="57"/>
    </row>
    <row r="44" spans="1:44" ht="9.75" customHeight="1" x14ac:dyDescent="0.25">
      <c r="A44" s="984"/>
      <c r="B44" s="58"/>
      <c r="C44" s="54"/>
      <c r="D44" s="55"/>
      <c r="E44" s="56"/>
      <c r="F44" s="56"/>
      <c r="G44" s="59"/>
      <c r="H44" s="57"/>
      <c r="I44" s="58"/>
      <c r="J44" s="54"/>
      <c r="K44" s="55"/>
      <c r="L44" s="56"/>
      <c r="M44" s="56"/>
      <c r="N44" s="59"/>
      <c r="P44" s="58"/>
      <c r="Q44" s="54"/>
      <c r="R44" s="55"/>
      <c r="S44" s="56"/>
      <c r="T44" s="56"/>
      <c r="U44" s="59"/>
      <c r="V44" s="61"/>
      <c r="W44" s="58"/>
      <c r="X44" s="54"/>
      <c r="Y44" s="55"/>
      <c r="Z44" s="56"/>
      <c r="AA44" s="56"/>
      <c r="AB44" s="59"/>
      <c r="AC44" s="61"/>
      <c r="AD44" s="58"/>
      <c r="AE44" s="54"/>
      <c r="AF44" s="55"/>
      <c r="AG44" s="56"/>
      <c r="AH44" s="56"/>
      <c r="AI44" s="59"/>
      <c r="AJ44" s="61"/>
      <c r="AK44" s="58"/>
      <c r="AL44" s="54"/>
      <c r="AM44" s="55"/>
      <c r="AN44" s="56"/>
      <c r="AO44" s="56"/>
      <c r="AP44" s="59"/>
      <c r="AQ44" s="57"/>
    </row>
    <row r="45" spans="1:44" ht="9.75" customHeight="1" x14ac:dyDescent="0.25">
      <c r="A45" s="984"/>
      <c r="B45" s="58"/>
      <c r="C45" s="54"/>
      <c r="D45" s="55"/>
      <c r="E45" s="56"/>
      <c r="F45" s="56"/>
      <c r="G45" s="59"/>
      <c r="H45" s="57"/>
      <c r="I45" s="58"/>
      <c r="J45" s="54"/>
      <c r="K45" s="55"/>
      <c r="L45" s="56"/>
      <c r="M45" s="56"/>
      <c r="N45" s="59"/>
      <c r="P45" s="58"/>
      <c r="Q45" s="54"/>
      <c r="R45" s="55"/>
      <c r="S45" s="56"/>
      <c r="T45" s="56"/>
      <c r="U45" s="59"/>
      <c r="V45" s="61"/>
      <c r="W45" s="58"/>
      <c r="X45" s="54"/>
      <c r="Y45" s="55"/>
      <c r="Z45" s="56"/>
      <c r="AA45" s="56"/>
      <c r="AB45" s="59"/>
      <c r="AC45" s="61"/>
      <c r="AD45" s="58"/>
      <c r="AE45" s="54"/>
      <c r="AF45" s="55"/>
      <c r="AG45" s="56"/>
      <c r="AH45" s="56"/>
      <c r="AI45" s="59"/>
      <c r="AJ45" s="61"/>
      <c r="AK45" s="58"/>
      <c r="AL45" s="54"/>
      <c r="AM45" s="55"/>
      <c r="AN45" s="56"/>
      <c r="AO45" s="56"/>
      <c r="AP45" s="59"/>
      <c r="AQ45" s="57"/>
      <c r="AR45" s="57" t="s">
        <v>7</v>
      </c>
    </row>
    <row r="46" spans="1:44" ht="9.75" customHeight="1" x14ac:dyDescent="0.25">
      <c r="A46" s="984"/>
      <c r="B46" s="58"/>
      <c r="C46" s="54"/>
      <c r="D46" s="55"/>
      <c r="E46" s="56"/>
      <c r="F46" s="56"/>
      <c r="G46" s="59"/>
      <c r="H46" s="7"/>
      <c r="I46" s="58"/>
      <c r="J46" s="54"/>
      <c r="K46" s="55"/>
      <c r="L46" s="56"/>
      <c r="M46" s="56"/>
      <c r="N46" s="59"/>
      <c r="O46" s="5"/>
      <c r="P46" s="58"/>
      <c r="Q46" s="54"/>
      <c r="R46" s="55"/>
      <c r="S46" s="56"/>
      <c r="T46" s="56"/>
      <c r="U46" s="59"/>
      <c r="V46" s="148"/>
      <c r="W46" s="78"/>
      <c r="X46" s="79"/>
      <c r="Y46" s="79"/>
      <c r="Z46" s="79"/>
      <c r="AA46" s="79"/>
      <c r="AB46" s="80"/>
      <c r="AC46" s="148"/>
      <c r="AD46" s="58"/>
      <c r="AE46" s="54"/>
      <c r="AF46" s="55"/>
      <c r="AG46" s="56"/>
      <c r="AH46" s="56"/>
      <c r="AI46" s="59"/>
      <c r="AJ46" s="148"/>
      <c r="AK46" s="58"/>
      <c r="AL46" s="54"/>
      <c r="AM46" s="55"/>
      <c r="AN46" s="56"/>
      <c r="AO46" s="56"/>
      <c r="AP46" s="59"/>
      <c r="AQ46" s="57"/>
    </row>
    <row r="47" spans="1:44" ht="9.75" hidden="1" customHeight="1" x14ac:dyDescent="0.25">
      <c r="A47" s="984"/>
      <c r="B47" s="58"/>
      <c r="C47" s="54"/>
      <c r="D47" s="55"/>
      <c r="E47" s="56"/>
      <c r="F47" s="56"/>
      <c r="G47" s="59"/>
      <c r="H47" s="7"/>
      <c r="I47" s="58"/>
      <c r="J47" s="54"/>
      <c r="K47" s="55"/>
      <c r="L47" s="56"/>
      <c r="M47" s="56"/>
      <c r="N47" s="59"/>
      <c r="O47" s="5"/>
      <c r="P47" s="58"/>
      <c r="Q47" s="54"/>
      <c r="R47" s="55"/>
      <c r="S47" s="56"/>
      <c r="T47" s="56"/>
      <c r="U47" s="59"/>
      <c r="V47" s="148"/>
      <c r="W47" s="78"/>
      <c r="X47" s="79"/>
      <c r="Y47" s="79"/>
      <c r="Z47" s="79"/>
      <c r="AA47" s="79"/>
      <c r="AB47" s="80"/>
      <c r="AC47" s="148"/>
      <c r="AD47" s="58"/>
      <c r="AE47" s="54"/>
      <c r="AF47" s="55"/>
      <c r="AG47" s="56"/>
      <c r="AH47" s="56"/>
      <c r="AI47" s="59"/>
      <c r="AJ47" s="148"/>
      <c r="AK47" s="58"/>
      <c r="AL47" s="54"/>
      <c r="AM47" s="55"/>
      <c r="AN47" s="56"/>
      <c r="AO47" s="56"/>
      <c r="AP47" s="59"/>
      <c r="AQ47" s="57"/>
    </row>
    <row r="48" spans="1:44" ht="9.75" customHeight="1" x14ac:dyDescent="0.25">
      <c r="A48" s="984"/>
      <c r="B48" s="58"/>
      <c r="C48" s="54"/>
      <c r="D48" s="55"/>
      <c r="E48" s="56"/>
      <c r="F48" s="56"/>
      <c r="G48" s="59"/>
      <c r="H48" s="7"/>
      <c r="I48" s="58"/>
      <c r="J48" s="54"/>
      <c r="K48" s="55"/>
      <c r="L48" s="56"/>
      <c r="M48" s="56"/>
      <c r="N48" s="59"/>
      <c r="O48" s="5"/>
      <c r="P48" s="58"/>
      <c r="Q48" s="54"/>
      <c r="R48" s="55"/>
      <c r="S48" s="56"/>
      <c r="T48" s="56"/>
      <c r="U48" s="59"/>
      <c r="V48" s="148"/>
      <c r="W48" s="78"/>
      <c r="X48" s="79"/>
      <c r="Y48" s="79"/>
      <c r="Z48" s="79"/>
      <c r="AA48" s="79"/>
      <c r="AB48" s="80"/>
      <c r="AC48" s="148"/>
      <c r="AD48" s="58"/>
      <c r="AE48" s="54"/>
      <c r="AF48" s="55"/>
      <c r="AG48" s="56"/>
      <c r="AH48" s="56"/>
      <c r="AI48" s="59"/>
      <c r="AJ48" s="148"/>
      <c r="AK48" s="58"/>
      <c r="AL48" s="54"/>
      <c r="AM48" s="55"/>
      <c r="AN48" s="56"/>
      <c r="AO48" s="56"/>
      <c r="AP48" s="59"/>
      <c r="AQ48" s="57"/>
      <c r="AR48" s="57" t="s">
        <v>8</v>
      </c>
    </row>
    <row r="49" spans="1:228" ht="9.75" customHeight="1" thickBot="1" x14ac:dyDescent="0.3">
      <c r="A49" s="984"/>
      <c r="B49" s="58"/>
      <c r="C49" s="54"/>
      <c r="D49" s="55"/>
      <c r="E49" s="56"/>
      <c r="F49" s="56"/>
      <c r="G49" s="59"/>
      <c r="H49" s="7"/>
      <c r="I49" s="58"/>
      <c r="J49" s="54"/>
      <c r="K49" s="55"/>
      <c r="L49" s="56"/>
      <c r="M49" s="56"/>
      <c r="N49" s="59"/>
      <c r="O49" s="5"/>
      <c r="P49" s="58"/>
      <c r="Q49" s="54"/>
      <c r="R49" s="55"/>
      <c r="S49" s="56"/>
      <c r="T49" s="56"/>
      <c r="U49" s="59"/>
      <c r="V49" s="148"/>
      <c r="W49" s="78"/>
      <c r="X49" s="79"/>
      <c r="Y49" s="79"/>
      <c r="Z49" s="79"/>
      <c r="AA49" s="79"/>
      <c r="AB49" s="80"/>
      <c r="AC49" s="148"/>
      <c r="AD49" s="58"/>
      <c r="AE49" s="54"/>
      <c r="AF49" s="55"/>
      <c r="AG49" s="56"/>
      <c r="AH49" s="56"/>
      <c r="AI49" s="59"/>
      <c r="AJ49" s="148"/>
      <c r="AK49" s="58"/>
      <c r="AL49" s="54"/>
      <c r="AM49" s="55"/>
      <c r="AN49" s="56"/>
      <c r="AO49" s="56"/>
      <c r="AP49" s="59"/>
      <c r="AQ49" s="57"/>
    </row>
    <row r="50" spans="1:228" s="9" customFormat="1" ht="9.75" customHeight="1" x14ac:dyDescent="0.25">
      <c r="A50" s="984"/>
      <c r="B50" s="953" t="s">
        <v>446</v>
      </c>
      <c r="C50" s="954"/>
      <c r="D50" s="954"/>
      <c r="E50" s="954"/>
      <c r="F50" s="954"/>
      <c r="G50" s="955"/>
      <c r="H50" s="5"/>
      <c r="I50" s="1034" t="s">
        <v>447</v>
      </c>
      <c r="J50" s="954"/>
      <c r="K50" s="954"/>
      <c r="L50" s="954"/>
      <c r="M50" s="954"/>
      <c r="N50" s="955"/>
      <c r="O50" s="5"/>
      <c r="P50" s="953" t="s">
        <v>448</v>
      </c>
      <c r="Q50" s="954"/>
      <c r="R50" s="954"/>
      <c r="S50" s="954"/>
      <c r="T50" s="954"/>
      <c r="U50" s="955"/>
      <c r="V50" s="5"/>
      <c r="W50" s="953" t="s">
        <v>449</v>
      </c>
      <c r="X50" s="954"/>
      <c r="Y50" s="954"/>
      <c r="Z50" s="954"/>
      <c r="AA50" s="954"/>
      <c r="AB50" s="955"/>
      <c r="AC50" s="5"/>
      <c r="AD50" s="1048" t="s">
        <v>450</v>
      </c>
      <c r="AE50" s="1049"/>
      <c r="AF50" s="1049"/>
      <c r="AG50" s="1049"/>
      <c r="AH50" s="1049"/>
      <c r="AI50" s="1050"/>
      <c r="AJ50" s="5"/>
      <c r="AK50" s="953" t="s">
        <v>451</v>
      </c>
      <c r="AL50" s="954"/>
      <c r="AM50" s="954"/>
      <c r="AN50" s="954"/>
      <c r="AO50" s="954"/>
      <c r="AP50" s="955"/>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row>
    <row r="51" spans="1:228" s="9" customFormat="1" ht="9.75" customHeight="1" x14ac:dyDescent="0.25">
      <c r="A51" s="984"/>
      <c r="B51" s="1016"/>
      <c r="C51" s="1017"/>
      <c r="D51" s="1017"/>
      <c r="E51" s="1017"/>
      <c r="F51" s="1017"/>
      <c r="G51" s="1018"/>
      <c r="H51" s="5"/>
      <c r="I51" s="1016"/>
      <c r="J51" s="1017"/>
      <c r="K51" s="1017"/>
      <c r="L51" s="1017"/>
      <c r="M51" s="1017"/>
      <c r="N51" s="1018"/>
      <c r="O51" s="5"/>
      <c r="P51" s="1016"/>
      <c r="Q51" s="1017"/>
      <c r="R51" s="1017"/>
      <c r="S51" s="1017"/>
      <c r="T51" s="1017"/>
      <c r="U51" s="1018"/>
      <c r="V51" s="5"/>
      <c r="W51" s="1016"/>
      <c r="X51" s="1017"/>
      <c r="Y51" s="1017"/>
      <c r="Z51" s="1017"/>
      <c r="AA51" s="1017"/>
      <c r="AB51" s="1018"/>
      <c r="AC51" s="5"/>
      <c r="AD51" s="1051"/>
      <c r="AE51" s="1052"/>
      <c r="AF51" s="1052"/>
      <c r="AG51" s="1052"/>
      <c r="AH51" s="1052"/>
      <c r="AI51" s="1053"/>
      <c r="AJ51" s="5"/>
      <c r="AK51" s="1016"/>
      <c r="AL51" s="1017"/>
      <c r="AM51" s="1017"/>
      <c r="AN51" s="1017"/>
      <c r="AO51" s="1017"/>
      <c r="AP51" s="101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row>
    <row r="52" spans="1:228" s="9" customFormat="1" ht="9.75" customHeight="1" x14ac:dyDescent="0.25">
      <c r="A52" s="984"/>
      <c r="B52" s="1016"/>
      <c r="C52" s="1017"/>
      <c r="D52" s="1017"/>
      <c r="E52" s="1017"/>
      <c r="F52" s="1017"/>
      <c r="G52" s="1018"/>
      <c r="H52" s="5"/>
      <c r="I52" s="1016"/>
      <c r="J52" s="1017"/>
      <c r="K52" s="1017"/>
      <c r="L52" s="1017"/>
      <c r="M52" s="1017"/>
      <c r="N52" s="1018"/>
      <c r="O52" s="5"/>
      <c r="P52" s="1016"/>
      <c r="Q52" s="1017"/>
      <c r="R52" s="1017"/>
      <c r="S52" s="1017"/>
      <c r="T52" s="1017"/>
      <c r="U52" s="1018"/>
      <c r="V52" s="5"/>
      <c r="W52" s="1016"/>
      <c r="X52" s="1017"/>
      <c r="Y52" s="1017"/>
      <c r="Z52" s="1017"/>
      <c r="AA52" s="1017"/>
      <c r="AB52" s="1018"/>
      <c r="AC52" s="5"/>
      <c r="AD52" s="1051"/>
      <c r="AE52" s="1052"/>
      <c r="AF52" s="1052"/>
      <c r="AG52" s="1052"/>
      <c r="AH52" s="1052"/>
      <c r="AI52" s="1053"/>
      <c r="AJ52" s="5"/>
      <c r="AK52" s="1016"/>
      <c r="AL52" s="1017"/>
      <c r="AM52" s="1017"/>
      <c r="AN52" s="1017"/>
      <c r="AO52" s="1017"/>
      <c r="AP52" s="101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row>
    <row r="53" spans="1:228" s="9" customFormat="1" ht="9.75" customHeight="1" x14ac:dyDescent="0.25">
      <c r="A53" s="984"/>
      <c r="B53" s="1016"/>
      <c r="C53" s="1017"/>
      <c r="D53" s="1017"/>
      <c r="E53" s="1017"/>
      <c r="F53" s="1017"/>
      <c r="G53" s="1018"/>
      <c r="H53" s="5"/>
      <c r="I53" s="1016"/>
      <c r="J53" s="1017"/>
      <c r="K53" s="1017"/>
      <c r="L53" s="1017"/>
      <c r="M53" s="1017"/>
      <c r="N53" s="1018"/>
      <c r="O53" s="5"/>
      <c r="P53" s="1016"/>
      <c r="Q53" s="1017"/>
      <c r="R53" s="1017"/>
      <c r="S53" s="1017"/>
      <c r="T53" s="1017"/>
      <c r="U53" s="1018"/>
      <c r="V53" s="5"/>
      <c r="W53" s="1016"/>
      <c r="X53" s="1017"/>
      <c r="Y53" s="1017"/>
      <c r="Z53" s="1017"/>
      <c r="AA53" s="1017"/>
      <c r="AB53" s="1018"/>
      <c r="AC53" s="5"/>
      <c r="AD53" s="1051"/>
      <c r="AE53" s="1052"/>
      <c r="AF53" s="1052"/>
      <c r="AG53" s="1052"/>
      <c r="AH53" s="1052"/>
      <c r="AI53" s="1053"/>
      <c r="AJ53" s="5"/>
      <c r="AK53" s="1016"/>
      <c r="AL53" s="1017"/>
      <c r="AM53" s="1017"/>
      <c r="AN53" s="1017"/>
      <c r="AO53" s="1017"/>
      <c r="AP53" s="101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row>
    <row r="54" spans="1:228" s="9" customFormat="1" ht="3.75" customHeight="1" x14ac:dyDescent="0.25">
      <c r="A54" s="984"/>
      <c r="B54" s="1016"/>
      <c r="C54" s="1017"/>
      <c r="D54" s="1017"/>
      <c r="E54" s="1017"/>
      <c r="F54" s="1017"/>
      <c r="G54" s="1018"/>
      <c r="H54" s="5"/>
      <c r="I54" s="1016"/>
      <c r="J54" s="1017"/>
      <c r="K54" s="1017"/>
      <c r="L54" s="1017"/>
      <c r="M54" s="1017"/>
      <c r="N54" s="1018"/>
      <c r="O54" s="5"/>
      <c r="P54" s="1016"/>
      <c r="Q54" s="1017"/>
      <c r="R54" s="1017"/>
      <c r="S54" s="1017"/>
      <c r="T54" s="1017"/>
      <c r="U54" s="1018"/>
      <c r="V54" s="5"/>
      <c r="W54" s="1016"/>
      <c r="X54" s="1017"/>
      <c r="Y54" s="1017"/>
      <c r="Z54" s="1017"/>
      <c r="AA54" s="1017"/>
      <c r="AB54" s="1018"/>
      <c r="AC54" s="5"/>
      <c r="AD54" s="1051"/>
      <c r="AE54" s="1052"/>
      <c r="AF54" s="1052"/>
      <c r="AG54" s="1052"/>
      <c r="AH54" s="1052"/>
      <c r="AI54" s="1053"/>
      <c r="AJ54" s="5"/>
      <c r="AK54" s="1016"/>
      <c r="AL54" s="1017"/>
      <c r="AM54" s="1017"/>
      <c r="AN54" s="1017"/>
      <c r="AO54" s="1017"/>
      <c r="AP54" s="101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row>
    <row r="55" spans="1:228" s="9" customFormat="1" ht="5.25" hidden="1" customHeight="1" x14ac:dyDescent="0.25">
      <c r="A55" s="984"/>
      <c r="B55" s="1016"/>
      <c r="C55" s="1017"/>
      <c r="D55" s="1017"/>
      <c r="E55" s="1017"/>
      <c r="F55" s="1017"/>
      <c r="G55" s="1018"/>
      <c r="H55" s="5"/>
      <c r="I55" s="1016"/>
      <c r="J55" s="1017"/>
      <c r="K55" s="1017"/>
      <c r="L55" s="1017"/>
      <c r="M55" s="1017"/>
      <c r="N55" s="1018"/>
      <c r="O55" s="5"/>
      <c r="P55" s="1016"/>
      <c r="Q55" s="1017"/>
      <c r="R55" s="1017"/>
      <c r="S55" s="1017"/>
      <c r="T55" s="1017"/>
      <c r="U55" s="1018"/>
      <c r="V55" s="5"/>
      <c r="W55" s="1016"/>
      <c r="X55" s="1017"/>
      <c r="Y55" s="1017"/>
      <c r="Z55" s="1017"/>
      <c r="AA55" s="1017"/>
      <c r="AB55" s="1018"/>
      <c r="AC55" s="5"/>
      <c r="AD55" s="1051"/>
      <c r="AE55" s="1052"/>
      <c r="AF55" s="1052"/>
      <c r="AG55" s="1052"/>
      <c r="AH55" s="1052"/>
      <c r="AI55" s="1053"/>
      <c r="AJ55" s="5"/>
      <c r="AK55" s="1016"/>
      <c r="AL55" s="1017"/>
      <c r="AM55" s="1017"/>
      <c r="AN55" s="1017"/>
      <c r="AO55" s="1017"/>
      <c r="AP55" s="101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row>
    <row r="56" spans="1:228" s="9" customFormat="1" ht="2.25" customHeight="1" x14ac:dyDescent="0.25">
      <c r="A56" s="984"/>
      <c r="B56" s="1016"/>
      <c r="C56" s="1017"/>
      <c r="D56" s="1017"/>
      <c r="E56" s="1017"/>
      <c r="F56" s="1017"/>
      <c r="G56" s="1018"/>
      <c r="H56" s="5"/>
      <c r="I56" s="1016"/>
      <c r="J56" s="1017"/>
      <c r="K56" s="1017"/>
      <c r="L56" s="1017"/>
      <c r="M56" s="1017"/>
      <c r="N56" s="1018"/>
      <c r="O56" s="5"/>
      <c r="P56" s="1016"/>
      <c r="Q56" s="1017"/>
      <c r="R56" s="1017"/>
      <c r="S56" s="1017"/>
      <c r="T56" s="1017"/>
      <c r="U56" s="1018"/>
      <c r="V56" s="5"/>
      <c r="W56" s="1016"/>
      <c r="X56" s="1017"/>
      <c r="Y56" s="1017"/>
      <c r="Z56" s="1017"/>
      <c r="AA56" s="1017"/>
      <c r="AB56" s="1018"/>
      <c r="AC56" s="5"/>
      <c r="AD56" s="1051"/>
      <c r="AE56" s="1052"/>
      <c r="AF56" s="1052"/>
      <c r="AG56" s="1052"/>
      <c r="AH56" s="1052"/>
      <c r="AI56" s="1053"/>
      <c r="AJ56" s="5"/>
      <c r="AK56" s="1016"/>
      <c r="AL56" s="1017"/>
      <c r="AM56" s="1017"/>
      <c r="AN56" s="1017"/>
      <c r="AO56" s="1017"/>
      <c r="AP56" s="101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row>
    <row r="57" spans="1:228" s="9" customFormat="1" ht="9" customHeight="1" thickBot="1" x14ac:dyDescent="0.3">
      <c r="A57" s="985"/>
      <c r="B57" s="956"/>
      <c r="C57" s="957"/>
      <c r="D57" s="957"/>
      <c r="E57" s="957"/>
      <c r="F57" s="957"/>
      <c r="G57" s="958"/>
      <c r="H57" s="5"/>
      <c r="I57" s="956"/>
      <c r="J57" s="957"/>
      <c r="K57" s="957"/>
      <c r="L57" s="957"/>
      <c r="M57" s="957"/>
      <c r="N57" s="958"/>
      <c r="O57" s="5"/>
      <c r="P57" s="956"/>
      <c r="Q57" s="957"/>
      <c r="R57" s="957"/>
      <c r="S57" s="957"/>
      <c r="T57" s="957"/>
      <c r="U57" s="958"/>
      <c r="V57" s="5"/>
      <c r="W57" s="956"/>
      <c r="X57" s="957"/>
      <c r="Y57" s="957"/>
      <c r="Z57" s="957"/>
      <c r="AA57" s="957"/>
      <c r="AB57" s="958"/>
      <c r="AC57" s="5"/>
      <c r="AD57" s="1054"/>
      <c r="AE57" s="1055"/>
      <c r="AF57" s="1055"/>
      <c r="AG57" s="1055"/>
      <c r="AH57" s="1055"/>
      <c r="AI57" s="1056"/>
      <c r="AJ57" s="5"/>
      <c r="AK57" s="956"/>
      <c r="AL57" s="957"/>
      <c r="AM57" s="957"/>
      <c r="AN57" s="957"/>
      <c r="AO57" s="957"/>
      <c r="AP57" s="95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row>
    <row r="58" spans="1:228" ht="3.75" customHeight="1" x14ac:dyDescent="0.25">
      <c r="A58" s="57"/>
      <c r="B58" s="54"/>
      <c r="C58" s="54"/>
      <c r="D58" s="55"/>
      <c r="E58" s="56"/>
      <c r="F58" s="56"/>
      <c r="G58" s="56"/>
      <c r="H58" s="57"/>
      <c r="I58" s="54"/>
      <c r="J58" s="54"/>
      <c r="K58" s="55"/>
      <c r="L58" s="56"/>
      <c r="M58" s="56"/>
      <c r="N58" s="56"/>
      <c r="P58" s="54"/>
      <c r="Q58" s="54"/>
      <c r="R58" s="55"/>
      <c r="S58" s="56"/>
      <c r="T58" s="56"/>
      <c r="U58" s="56"/>
      <c r="V58" s="61"/>
      <c r="W58" s="54"/>
      <c r="X58" s="54"/>
      <c r="Y58" s="55"/>
      <c r="Z58" s="56"/>
      <c r="AA58" s="56"/>
      <c r="AB58" s="56"/>
      <c r="AC58" s="61"/>
      <c r="AD58" s="54"/>
      <c r="AE58" s="54"/>
      <c r="AF58" s="55"/>
      <c r="AG58" s="56"/>
      <c r="AH58" s="56"/>
      <c r="AI58" s="56"/>
      <c r="AJ58" s="61"/>
      <c r="AK58" s="54"/>
      <c r="AL58" s="54"/>
      <c r="AM58" s="55"/>
      <c r="AN58" s="56"/>
      <c r="AO58" s="56"/>
      <c r="AP58" s="56"/>
      <c r="AQ58" s="57"/>
    </row>
    <row r="59" spans="1:228" s="116" customFormat="1" ht="32.25" customHeight="1" thickBot="1" x14ac:dyDescent="0.3">
      <c r="A59" s="1035" t="s">
        <v>49</v>
      </c>
      <c r="B59" s="1036"/>
      <c r="C59" s="1036"/>
      <c r="D59" s="1036"/>
      <c r="E59" s="1036"/>
      <c r="F59" s="1036"/>
      <c r="G59" s="1036"/>
      <c r="H59" s="1036"/>
      <c r="I59" s="1036"/>
      <c r="J59" s="1036"/>
      <c r="K59" s="1036"/>
      <c r="L59" s="1036"/>
      <c r="M59" s="1036"/>
      <c r="N59" s="1036"/>
      <c r="O59" s="1036"/>
      <c r="P59" s="1036"/>
      <c r="Q59" s="1036"/>
      <c r="R59" s="1036"/>
      <c r="S59" s="1036"/>
      <c r="T59" s="1036"/>
      <c r="U59" s="1037"/>
      <c r="V59" s="115"/>
      <c r="W59" s="1030" t="s">
        <v>49</v>
      </c>
      <c r="X59" s="1031"/>
      <c r="Y59" s="1031"/>
      <c r="Z59" s="1031"/>
      <c r="AA59" s="1031"/>
      <c r="AB59" s="1031"/>
      <c r="AC59" s="1032"/>
      <c r="AD59" s="1031"/>
      <c r="AE59" s="1031"/>
      <c r="AF59" s="1031"/>
      <c r="AG59" s="1031"/>
      <c r="AH59" s="1031"/>
      <c r="AI59" s="1031"/>
      <c r="AJ59" s="1032"/>
      <c r="AK59" s="1031"/>
      <c r="AL59" s="1031"/>
      <c r="AM59" s="1031"/>
      <c r="AN59" s="1031"/>
      <c r="AO59" s="1031"/>
      <c r="AP59" s="1033"/>
      <c r="AQ59" s="57"/>
      <c r="AR59" s="57"/>
      <c r="AS59" s="57"/>
      <c r="AT59" s="57"/>
      <c r="AU59" s="57"/>
      <c r="AV59" s="57"/>
      <c r="AW59" s="57"/>
      <c r="AX59" s="57"/>
      <c r="AY59" s="57"/>
      <c r="AZ59" s="57"/>
      <c r="BA59" s="57"/>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c r="CZ59" s="115"/>
      <c r="DA59" s="115"/>
      <c r="DB59" s="115"/>
      <c r="DC59" s="115"/>
      <c r="DD59" s="115"/>
      <c r="DE59" s="115"/>
      <c r="DF59" s="115"/>
      <c r="DG59" s="115"/>
      <c r="DH59" s="115"/>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c r="ES59" s="115"/>
      <c r="ET59" s="115"/>
      <c r="EU59" s="115"/>
      <c r="EV59" s="115"/>
      <c r="EW59" s="115"/>
      <c r="EX59" s="115"/>
      <c r="EY59" s="115"/>
      <c r="EZ59" s="115"/>
      <c r="FA59" s="115"/>
      <c r="FB59" s="115"/>
      <c r="FC59" s="115"/>
      <c r="FD59" s="115"/>
      <c r="FE59" s="115"/>
      <c r="FF59" s="115"/>
      <c r="FG59" s="115"/>
      <c r="FH59" s="115"/>
      <c r="FI59" s="115"/>
      <c r="FJ59" s="115"/>
      <c r="FK59" s="115"/>
      <c r="FL59" s="115"/>
      <c r="FM59" s="115"/>
      <c r="FN59" s="115"/>
      <c r="FO59" s="115"/>
      <c r="FP59" s="115"/>
      <c r="FQ59" s="115"/>
      <c r="FR59" s="115"/>
      <c r="FS59" s="115"/>
      <c r="FT59" s="115"/>
      <c r="FU59" s="115"/>
      <c r="FV59" s="115"/>
      <c r="FW59" s="115"/>
      <c r="FX59" s="115"/>
      <c r="FY59" s="115"/>
      <c r="FZ59" s="115"/>
      <c r="GA59" s="115"/>
      <c r="GB59" s="115"/>
      <c r="GC59" s="115"/>
      <c r="GD59" s="115"/>
      <c r="GE59" s="115"/>
      <c r="GF59" s="115"/>
      <c r="GG59" s="115"/>
      <c r="GH59" s="115"/>
      <c r="GI59" s="115"/>
      <c r="GJ59" s="115"/>
      <c r="GK59" s="115"/>
      <c r="GL59" s="115"/>
      <c r="GM59" s="115"/>
      <c r="GN59" s="115"/>
      <c r="GO59" s="115"/>
      <c r="GP59" s="115"/>
      <c r="GQ59" s="115"/>
      <c r="GR59" s="115"/>
      <c r="GS59" s="115"/>
      <c r="GT59" s="115"/>
      <c r="GU59" s="115"/>
      <c r="GV59" s="115"/>
      <c r="GW59" s="115"/>
      <c r="GX59" s="115"/>
      <c r="GY59" s="115"/>
      <c r="GZ59" s="115"/>
      <c r="HA59" s="115"/>
      <c r="HB59" s="115"/>
      <c r="HC59" s="115"/>
      <c r="HD59" s="115"/>
      <c r="HE59" s="115"/>
      <c r="HF59" s="115"/>
      <c r="HG59" s="115"/>
      <c r="HH59" s="115"/>
      <c r="HI59" s="115"/>
      <c r="HJ59" s="115"/>
      <c r="HK59" s="115"/>
      <c r="HL59" s="115"/>
      <c r="HM59" s="115"/>
      <c r="HN59" s="115"/>
      <c r="HO59" s="115"/>
      <c r="HP59" s="115"/>
      <c r="HQ59" s="115"/>
      <c r="HR59" s="115"/>
      <c r="HS59" s="115"/>
      <c r="HT59" s="115"/>
    </row>
    <row r="60" spans="1:228" s="7" customFormat="1" ht="16.5" customHeight="1" thickBot="1" x14ac:dyDescent="0.3">
      <c r="A60" s="983" t="s">
        <v>5</v>
      </c>
      <c r="B60" s="968" t="s">
        <v>434</v>
      </c>
      <c r="C60" s="969"/>
      <c r="D60" s="969"/>
      <c r="E60" s="969"/>
      <c r="F60" s="969"/>
      <c r="G60" s="970"/>
      <c r="H60" s="39"/>
      <c r="I60" s="968" t="s">
        <v>419</v>
      </c>
      <c r="J60" s="969"/>
      <c r="K60" s="969"/>
      <c r="L60" s="969"/>
      <c r="M60" s="969"/>
      <c r="N60" s="970"/>
      <c r="O60" s="39"/>
      <c r="P60" s="1013" t="s">
        <v>421</v>
      </c>
      <c r="Q60" s="1014"/>
      <c r="R60" s="1014"/>
      <c r="S60" s="1014"/>
      <c r="T60" s="1014"/>
      <c r="U60" s="1015"/>
      <c r="V60" s="40"/>
      <c r="W60" s="968" t="s">
        <v>437</v>
      </c>
      <c r="X60" s="969"/>
      <c r="Y60" s="969"/>
      <c r="Z60" s="969"/>
      <c r="AA60" s="969"/>
      <c r="AB60" s="970"/>
      <c r="AC60" s="41"/>
      <c r="AD60" s="968" t="s">
        <v>423</v>
      </c>
      <c r="AE60" s="969"/>
      <c r="AF60" s="969"/>
      <c r="AG60" s="969"/>
      <c r="AH60" s="969"/>
      <c r="AI60" s="970"/>
      <c r="AJ60" s="41"/>
      <c r="AK60" s="968" t="s">
        <v>424</v>
      </c>
      <c r="AL60" s="969"/>
      <c r="AM60" s="969"/>
      <c r="AN60" s="969"/>
      <c r="AO60" s="969"/>
      <c r="AP60" s="970"/>
    </row>
    <row r="61" spans="1:228" ht="9.75" customHeight="1" x14ac:dyDescent="0.25">
      <c r="A61" s="984"/>
      <c r="B61" s="58"/>
      <c r="C61" s="54"/>
      <c r="D61" s="55"/>
      <c r="E61" s="56"/>
      <c r="F61" s="56"/>
      <c r="G61" s="59"/>
      <c r="H61" s="57"/>
      <c r="I61" s="58"/>
      <c r="J61" s="54"/>
      <c r="K61" s="55"/>
      <c r="L61" s="56"/>
      <c r="M61" s="56"/>
      <c r="N61" s="59"/>
      <c r="P61" s="58"/>
      <c r="Q61" s="54"/>
      <c r="R61" s="55"/>
      <c r="S61" s="56"/>
      <c r="T61" s="56"/>
      <c r="U61" s="59"/>
      <c r="V61" s="61"/>
      <c r="W61" s="143"/>
      <c r="X61" s="525"/>
      <c r="Y61" s="145"/>
      <c r="Z61" s="146"/>
      <c r="AA61" s="146"/>
      <c r="AB61" s="147"/>
      <c r="AC61" s="61"/>
      <c r="AD61" s="143"/>
      <c r="AE61" s="144"/>
      <c r="AF61" s="145"/>
      <c r="AG61" s="146"/>
      <c r="AH61" s="146"/>
      <c r="AI61" s="147"/>
      <c r="AJ61" s="61"/>
      <c r="AK61" s="143"/>
      <c r="AL61" s="144"/>
      <c r="AM61" s="145"/>
      <c r="AN61" s="146"/>
      <c r="AO61" s="146"/>
      <c r="AP61" s="147"/>
      <c r="AQ61" s="61"/>
      <c r="AR61" s="61"/>
      <c r="AS61" s="61"/>
      <c r="AT61" s="61"/>
      <c r="AU61" s="61"/>
      <c r="AV61" s="61"/>
      <c r="AW61" s="61"/>
      <c r="AX61" s="61"/>
      <c r="AY61" s="61"/>
      <c r="AZ61" s="61"/>
      <c r="BA61" s="61"/>
    </row>
    <row r="62" spans="1:228" ht="9.75" customHeight="1" x14ac:dyDescent="0.25">
      <c r="A62" s="984"/>
      <c r="B62" s="58"/>
      <c r="C62" s="54"/>
      <c r="D62" s="55"/>
      <c r="E62" s="56"/>
      <c r="F62" s="56"/>
      <c r="G62" s="59"/>
      <c r="H62" s="57"/>
      <c r="I62" s="58"/>
      <c r="J62" s="54"/>
      <c r="K62" s="55"/>
      <c r="L62" s="56"/>
      <c r="M62" s="56"/>
      <c r="N62" s="59"/>
      <c r="P62" s="58"/>
      <c r="Q62" s="54"/>
      <c r="R62" s="55"/>
      <c r="S62" s="56"/>
      <c r="T62" s="56"/>
      <c r="U62" s="59"/>
      <c r="V62" s="61"/>
      <c r="W62" s="58"/>
      <c r="X62" s="54"/>
      <c r="Y62" s="55"/>
      <c r="Z62" s="56"/>
      <c r="AA62" s="56"/>
      <c r="AB62" s="59"/>
      <c r="AC62" s="61"/>
      <c r="AD62" s="58"/>
      <c r="AE62" s="54"/>
      <c r="AF62" s="55"/>
      <c r="AG62" s="56"/>
      <c r="AH62" s="56"/>
      <c r="AI62" s="59"/>
      <c r="AJ62" s="61"/>
      <c r="AK62" s="58"/>
      <c r="AL62" s="54"/>
      <c r="AM62" s="55"/>
      <c r="AN62" s="56"/>
      <c r="AO62" s="56"/>
      <c r="AP62" s="59"/>
      <c r="AQ62" s="61"/>
      <c r="AR62" s="61"/>
      <c r="AS62" s="61"/>
      <c r="AT62" s="61"/>
      <c r="AU62" s="61"/>
      <c r="AV62" s="61"/>
      <c r="AW62" s="61"/>
      <c r="AX62" s="61"/>
      <c r="AY62" s="61"/>
      <c r="AZ62" s="61"/>
      <c r="BA62" s="61"/>
    </row>
    <row r="63" spans="1:228" ht="9.75" customHeight="1" x14ac:dyDescent="0.25">
      <c r="A63" s="984"/>
      <c r="B63" s="58"/>
      <c r="C63" s="54"/>
      <c r="D63" s="55"/>
      <c r="E63" s="56"/>
      <c r="F63" s="56"/>
      <c r="G63" s="59"/>
      <c r="H63" s="57"/>
      <c r="I63" s="58"/>
      <c r="J63" s="54"/>
      <c r="K63" s="55"/>
      <c r="L63" s="56"/>
      <c r="M63" s="56"/>
      <c r="N63" s="59"/>
      <c r="P63" s="58"/>
      <c r="Q63" s="54"/>
      <c r="R63" s="55"/>
      <c r="S63" s="56"/>
      <c r="T63" s="56"/>
      <c r="U63" s="59"/>
      <c r="V63" s="61"/>
      <c r="W63" s="58"/>
      <c r="X63" s="54"/>
      <c r="Y63" s="55"/>
      <c r="Z63" s="56"/>
      <c r="AA63" s="56"/>
      <c r="AB63" s="59"/>
      <c r="AC63" s="61"/>
      <c r="AD63" s="58"/>
      <c r="AE63" s="54"/>
      <c r="AF63" s="55"/>
      <c r="AG63" s="56"/>
      <c r="AH63" s="56"/>
      <c r="AI63" s="59"/>
      <c r="AJ63" s="61"/>
      <c r="AK63" s="58"/>
      <c r="AL63" s="54"/>
      <c r="AM63" s="55"/>
      <c r="AN63" s="56"/>
      <c r="AO63" s="56"/>
      <c r="AP63" s="59"/>
      <c r="AQ63" s="61"/>
      <c r="AR63" s="61"/>
      <c r="AS63" s="61"/>
      <c r="AT63" s="61"/>
      <c r="AU63" s="61"/>
      <c r="AV63" s="61"/>
      <c r="AW63" s="61"/>
      <c r="AX63" s="61"/>
      <c r="AY63" s="61"/>
      <c r="AZ63" s="61"/>
      <c r="BA63" s="61"/>
    </row>
    <row r="64" spans="1:228" ht="9.75" customHeight="1" x14ac:dyDescent="0.25">
      <c r="A64" s="984"/>
      <c r="B64" s="58"/>
      <c r="C64" s="54"/>
      <c r="D64" s="55"/>
      <c r="E64" s="56"/>
      <c r="F64" s="56"/>
      <c r="G64" s="59"/>
      <c r="H64" s="57"/>
      <c r="I64" s="58"/>
      <c r="J64" s="54"/>
      <c r="K64" s="55"/>
      <c r="L64" s="56"/>
      <c r="M64" s="56"/>
      <c r="N64" s="59"/>
      <c r="P64" s="58"/>
      <c r="Q64" s="54"/>
      <c r="R64" s="55"/>
      <c r="S64" s="56"/>
      <c r="T64" s="56"/>
      <c r="U64" s="59"/>
      <c r="V64" s="61"/>
      <c r="W64" s="58"/>
      <c r="X64" s="54"/>
      <c r="Y64" s="55"/>
      <c r="Z64" s="56"/>
      <c r="AA64" s="56"/>
      <c r="AB64" s="59"/>
      <c r="AC64" s="61"/>
      <c r="AD64" s="58"/>
      <c r="AE64" s="54"/>
      <c r="AF64" s="55"/>
      <c r="AG64" s="56"/>
      <c r="AH64" s="56"/>
      <c r="AI64" s="59"/>
      <c r="AJ64" s="61"/>
      <c r="AK64" s="58"/>
      <c r="AL64" s="54"/>
      <c r="AM64" s="55"/>
      <c r="AN64" s="56"/>
      <c r="AO64" s="56"/>
      <c r="AP64" s="59"/>
      <c r="AQ64" s="61"/>
      <c r="AR64" s="61"/>
      <c r="AS64" s="61"/>
      <c r="AT64" s="61"/>
      <c r="AU64" s="61"/>
      <c r="AV64" s="61"/>
      <c r="AW64" s="61"/>
      <c r="AX64" s="61"/>
      <c r="AY64" s="61"/>
      <c r="AZ64" s="61"/>
      <c r="BA64" s="61"/>
    </row>
    <row r="65" spans="1:54" ht="9.75" customHeight="1" x14ac:dyDescent="0.25">
      <c r="A65" s="984"/>
      <c r="B65" s="58"/>
      <c r="C65" s="54"/>
      <c r="D65" s="55"/>
      <c r="E65" s="56"/>
      <c r="F65" s="56"/>
      <c r="G65" s="59"/>
      <c r="H65" s="57"/>
      <c r="I65" s="58"/>
      <c r="J65" s="54"/>
      <c r="K65" s="55"/>
      <c r="L65" s="56"/>
      <c r="M65" s="56"/>
      <c r="N65" s="59"/>
      <c r="P65" s="58"/>
      <c r="Q65" s="54"/>
      <c r="R65" s="55"/>
      <c r="S65" s="56"/>
      <c r="T65" s="56"/>
      <c r="U65" s="59"/>
      <c r="V65" s="61"/>
      <c r="W65" s="58"/>
      <c r="X65" s="54"/>
      <c r="Y65" s="55"/>
      <c r="Z65" s="56"/>
      <c r="AA65" s="56"/>
      <c r="AB65" s="59"/>
      <c r="AC65" s="61"/>
      <c r="AD65" s="58"/>
      <c r="AE65" s="54"/>
      <c r="AF65" s="55"/>
      <c r="AG65" s="56"/>
      <c r="AH65" s="56"/>
      <c r="AI65" s="59"/>
      <c r="AJ65" s="61"/>
      <c r="AK65" s="58"/>
      <c r="AL65" s="54"/>
      <c r="AM65" s="55"/>
      <c r="AN65" s="56"/>
      <c r="AO65" s="56"/>
      <c r="AP65" s="59"/>
      <c r="AQ65" s="61"/>
      <c r="AR65" s="61"/>
      <c r="AS65" s="61"/>
      <c r="AT65" s="61"/>
      <c r="AU65" s="61"/>
      <c r="AV65" s="61"/>
      <c r="AW65" s="61"/>
      <c r="AX65" s="61"/>
      <c r="AY65" s="61"/>
      <c r="AZ65" s="61"/>
      <c r="BA65" s="61"/>
    </row>
    <row r="66" spans="1:54" ht="9.75" customHeight="1" x14ac:dyDescent="0.25">
      <c r="A66" s="984"/>
      <c r="B66" s="58"/>
      <c r="C66" s="54"/>
      <c r="D66" s="55"/>
      <c r="E66" s="56"/>
      <c r="F66" s="56"/>
      <c r="G66" s="59"/>
      <c r="H66" s="57"/>
      <c r="I66" s="58"/>
      <c r="J66" s="54"/>
      <c r="K66" s="55"/>
      <c r="L66" s="56"/>
      <c r="M66" s="56"/>
      <c r="N66" s="59"/>
      <c r="P66" s="58"/>
      <c r="Q66" s="54"/>
      <c r="R66" s="55"/>
      <c r="S66" s="56"/>
      <c r="T66" s="56"/>
      <c r="U66" s="59"/>
      <c r="V66" s="61"/>
      <c r="W66" s="58"/>
      <c r="X66" s="54"/>
      <c r="Y66" s="55"/>
      <c r="Z66" s="56"/>
      <c r="AA66" s="56"/>
      <c r="AB66" s="59"/>
      <c r="AC66" s="61"/>
      <c r="AD66" s="58"/>
      <c r="AE66" s="54"/>
      <c r="AF66" s="55"/>
      <c r="AG66" s="56"/>
      <c r="AH66" s="56"/>
      <c r="AI66" s="59"/>
      <c r="AJ66" s="61"/>
      <c r="AK66" s="58"/>
      <c r="AL66" s="54"/>
      <c r="AM66" s="55"/>
      <c r="AN66" s="56"/>
      <c r="AO66" s="56"/>
      <c r="AP66" s="59"/>
      <c r="AQ66" s="61"/>
      <c r="AR66" s="61"/>
      <c r="AS66" s="61"/>
      <c r="AT66" s="61"/>
      <c r="AU66" s="61"/>
      <c r="AV66" s="61"/>
      <c r="AW66" s="61"/>
      <c r="AX66" s="61"/>
      <c r="AY66" s="61"/>
      <c r="AZ66" s="61"/>
      <c r="BA66" s="61"/>
    </row>
    <row r="67" spans="1:54" ht="9.75" customHeight="1" x14ac:dyDescent="0.25">
      <c r="A67" s="984"/>
      <c r="B67" s="58"/>
      <c r="C67" s="54"/>
      <c r="D67" s="55"/>
      <c r="E67" s="56"/>
      <c r="F67" s="56"/>
      <c r="G67" s="59"/>
      <c r="H67" s="57"/>
      <c r="I67" s="58"/>
      <c r="J67" s="54"/>
      <c r="K67" s="55"/>
      <c r="L67" s="56"/>
      <c r="M67" s="56"/>
      <c r="N67" s="59"/>
      <c r="P67" s="58"/>
      <c r="Q67" s="54"/>
      <c r="R67" s="55"/>
      <c r="S67" s="56"/>
      <c r="T67" s="56"/>
      <c r="U67" s="59"/>
      <c r="V67" s="61"/>
      <c r="W67" s="58"/>
      <c r="X67" s="54"/>
      <c r="Y67" s="55"/>
      <c r="Z67" s="56"/>
      <c r="AA67" s="56"/>
      <c r="AB67" s="59"/>
      <c r="AC67" s="61"/>
      <c r="AD67" s="58"/>
      <c r="AE67" s="54"/>
      <c r="AF67" s="55"/>
      <c r="AG67" s="56"/>
      <c r="AH67" s="56"/>
      <c r="AI67" s="59"/>
      <c r="AJ67" s="61"/>
      <c r="AK67" s="58"/>
      <c r="AL67" s="54"/>
      <c r="AM67" s="55"/>
      <c r="AN67" s="56"/>
      <c r="AO67" s="56"/>
      <c r="AP67" s="59"/>
      <c r="AQ67" s="61"/>
      <c r="AR67" s="61"/>
      <c r="AS67" s="61"/>
      <c r="AT67" s="61"/>
      <c r="AU67" s="61"/>
      <c r="AV67" s="61"/>
      <c r="AW67" s="61"/>
      <c r="AX67" s="61"/>
      <c r="AY67" s="61"/>
      <c r="AZ67" s="61"/>
      <c r="BA67" s="61"/>
    </row>
    <row r="68" spans="1:54" ht="9.75" customHeight="1" x14ac:dyDescent="0.25">
      <c r="A68" s="984"/>
      <c r="B68" s="58"/>
      <c r="C68" s="54"/>
      <c r="D68" s="55"/>
      <c r="E68" s="56"/>
      <c r="F68" s="56"/>
      <c r="G68" s="59"/>
      <c r="H68" s="57"/>
      <c r="I68" s="58"/>
      <c r="J68" s="54"/>
      <c r="K68" s="55"/>
      <c r="L68" s="56"/>
      <c r="M68" s="56"/>
      <c r="N68" s="59"/>
      <c r="P68" s="58"/>
      <c r="Q68" s="54"/>
      <c r="R68" s="55"/>
      <c r="S68" s="56"/>
      <c r="T68" s="56"/>
      <c r="U68" s="59"/>
      <c r="V68" s="61"/>
      <c r="W68" s="58"/>
      <c r="X68" s="54"/>
      <c r="Y68" s="55"/>
      <c r="Z68" s="56"/>
      <c r="AA68" s="56"/>
      <c r="AB68" s="59"/>
      <c r="AC68" s="61"/>
      <c r="AD68" s="58"/>
      <c r="AE68" s="54"/>
      <c r="AF68" s="55"/>
      <c r="AG68" s="56"/>
      <c r="AH68" s="56"/>
      <c r="AI68" s="59"/>
      <c r="AJ68" s="61"/>
      <c r="AK68" s="58"/>
      <c r="AL68" s="54"/>
      <c r="AM68" s="55"/>
      <c r="AN68" s="56"/>
      <c r="AO68" s="56"/>
      <c r="AP68" s="59"/>
      <c r="AQ68" s="61"/>
      <c r="AR68" s="61"/>
      <c r="AS68" s="61"/>
      <c r="AT68" s="61"/>
      <c r="AU68" s="61"/>
      <c r="AV68" s="61"/>
      <c r="AW68" s="61"/>
      <c r="AX68" s="61"/>
      <c r="AY68" s="61"/>
      <c r="AZ68" s="61"/>
      <c r="BA68" s="61"/>
    </row>
    <row r="69" spans="1:54" ht="9.75" customHeight="1" x14ac:dyDescent="0.25">
      <c r="A69" s="984"/>
      <c r="B69" s="58"/>
      <c r="C69" s="54"/>
      <c r="D69" s="55"/>
      <c r="E69" s="56"/>
      <c r="F69" s="56"/>
      <c r="G69" s="59"/>
      <c r="H69" s="57"/>
      <c r="I69" s="58"/>
      <c r="J69" s="54"/>
      <c r="K69" s="55"/>
      <c r="L69" s="56"/>
      <c r="M69" s="56"/>
      <c r="N69" s="59"/>
      <c r="P69" s="58"/>
      <c r="Q69" s="54"/>
      <c r="R69" s="55"/>
      <c r="S69" s="56"/>
      <c r="T69" s="56"/>
      <c r="U69" s="59"/>
      <c r="V69" s="61"/>
      <c r="W69" s="58"/>
      <c r="X69" s="54"/>
      <c r="Y69" s="55"/>
      <c r="Z69" s="56"/>
      <c r="AA69" s="56"/>
      <c r="AB69" s="59"/>
      <c r="AC69" s="61"/>
      <c r="AD69" s="58"/>
      <c r="AE69" s="54"/>
      <c r="AF69" s="55"/>
      <c r="AG69" s="56"/>
      <c r="AH69" s="56"/>
      <c r="AI69" s="59"/>
      <c r="AJ69" s="61"/>
      <c r="AK69" s="58"/>
      <c r="AL69" s="54"/>
      <c r="AM69" s="55"/>
      <c r="AN69" s="56"/>
      <c r="AO69" s="56"/>
      <c r="AP69" s="59"/>
      <c r="AQ69" s="61"/>
      <c r="AR69" s="61"/>
      <c r="AS69" s="61"/>
      <c r="AT69" s="61"/>
      <c r="AU69" s="61"/>
      <c r="AV69" s="61"/>
      <c r="AW69" s="61"/>
      <c r="AX69" s="61"/>
      <c r="AY69" s="61"/>
      <c r="AZ69" s="61"/>
      <c r="BA69" s="61"/>
    </row>
    <row r="70" spans="1:54" ht="9.75" customHeight="1" x14ac:dyDescent="0.25">
      <c r="A70" s="984"/>
      <c r="B70" s="58"/>
      <c r="C70" s="54"/>
      <c r="D70" s="55"/>
      <c r="E70" s="56"/>
      <c r="F70" s="56"/>
      <c r="G70" s="59"/>
      <c r="H70" s="57"/>
      <c r="I70" s="58"/>
      <c r="J70" s="54"/>
      <c r="K70" s="55"/>
      <c r="L70" s="56"/>
      <c r="M70" s="56"/>
      <c r="N70" s="59"/>
      <c r="P70" s="58"/>
      <c r="Q70" s="54"/>
      <c r="R70" s="55"/>
      <c r="S70" s="56"/>
      <c r="T70" s="56"/>
      <c r="U70" s="59"/>
      <c r="V70" s="61"/>
      <c r="W70" s="58"/>
      <c r="X70" s="54"/>
      <c r="Y70" s="55"/>
      <c r="Z70" s="56"/>
      <c r="AA70" s="56"/>
      <c r="AB70" s="59"/>
      <c r="AC70" s="61"/>
      <c r="AD70" s="58"/>
      <c r="AE70" s="54"/>
      <c r="AF70" s="55"/>
      <c r="AG70" s="56"/>
      <c r="AH70" s="56"/>
      <c r="AI70" s="59"/>
      <c r="AJ70" s="61"/>
      <c r="AK70" s="58"/>
      <c r="AL70" s="54"/>
      <c r="AM70" s="55"/>
      <c r="AN70" s="56"/>
      <c r="AO70" s="56"/>
      <c r="AP70" s="59"/>
      <c r="AQ70" s="61"/>
      <c r="AR70" s="61"/>
      <c r="AS70" s="61"/>
      <c r="AT70" s="61"/>
      <c r="AU70" s="61"/>
      <c r="AV70" s="61"/>
      <c r="AW70" s="61"/>
      <c r="AX70" s="61"/>
      <c r="AY70" s="61"/>
      <c r="AZ70" s="61"/>
      <c r="BA70" s="61"/>
    </row>
    <row r="71" spans="1:54" ht="9.75" customHeight="1" x14ac:dyDescent="0.25">
      <c r="A71" s="984"/>
      <c r="B71" s="58"/>
      <c r="C71" s="54"/>
      <c r="D71" s="55"/>
      <c r="E71" s="56"/>
      <c r="F71" s="56"/>
      <c r="G71" s="59"/>
      <c r="H71" s="57"/>
      <c r="I71" s="58"/>
      <c r="J71" s="54"/>
      <c r="K71" s="55"/>
      <c r="L71" s="56"/>
      <c r="M71" s="56"/>
      <c r="N71" s="59"/>
      <c r="P71" s="58"/>
      <c r="Q71" s="54"/>
      <c r="R71" s="55"/>
      <c r="S71" s="56"/>
      <c r="T71" s="56"/>
      <c r="U71" s="59"/>
      <c r="V71" s="61"/>
      <c r="W71" s="58"/>
      <c r="X71" s="54"/>
      <c r="Y71" s="55"/>
      <c r="Z71" s="56"/>
      <c r="AA71" s="56"/>
      <c r="AB71" s="59"/>
      <c r="AC71" s="61"/>
      <c r="AD71" s="58"/>
      <c r="AE71" s="54"/>
      <c r="AF71" s="55"/>
      <c r="AG71" s="56"/>
      <c r="AH71" s="56"/>
      <c r="AI71" s="59"/>
      <c r="AJ71" s="61"/>
      <c r="AK71" s="58"/>
      <c r="AL71" s="54"/>
      <c r="AM71" s="55"/>
      <c r="AN71" s="56"/>
      <c r="AO71" s="56"/>
      <c r="AP71" s="59"/>
      <c r="AQ71" s="61"/>
      <c r="AR71" s="61" t="s">
        <v>206</v>
      </c>
      <c r="AS71" s="61"/>
      <c r="AT71" s="61"/>
      <c r="AU71" s="61"/>
      <c r="AV71" s="61"/>
      <c r="AW71" s="61"/>
      <c r="AX71" s="61"/>
      <c r="AY71" s="61"/>
      <c r="AZ71" s="61"/>
      <c r="BA71" s="61"/>
    </row>
    <row r="72" spans="1:54" ht="9.75" customHeight="1" x14ac:dyDescent="0.25">
      <c r="A72" s="984"/>
      <c r="B72" s="58"/>
      <c r="C72" s="54"/>
      <c r="D72" s="55"/>
      <c r="E72" s="56"/>
      <c r="F72" s="56"/>
      <c r="G72" s="59"/>
      <c r="H72" s="57"/>
      <c r="I72" s="58"/>
      <c r="J72" s="54"/>
      <c r="K72" s="55"/>
      <c r="L72" s="56"/>
      <c r="M72" s="56"/>
      <c r="N72" s="59"/>
      <c r="P72" s="58"/>
      <c r="Q72" s="54"/>
      <c r="R72" s="55"/>
      <c r="S72" s="56"/>
      <c r="T72" s="56"/>
      <c r="U72" s="59"/>
      <c r="V72" s="61"/>
      <c r="W72" s="58"/>
      <c r="X72" s="54"/>
      <c r="Y72" s="55"/>
      <c r="Z72" s="56"/>
      <c r="AA72" s="56"/>
      <c r="AB72" s="59"/>
      <c r="AC72" s="61"/>
      <c r="AD72" s="58"/>
      <c r="AE72" s="54"/>
      <c r="AF72" s="55"/>
      <c r="AG72" s="56"/>
      <c r="AH72" s="56"/>
      <c r="AI72" s="59"/>
      <c r="AJ72" s="61"/>
      <c r="AK72" s="58"/>
      <c r="AL72" s="54"/>
      <c r="AM72" s="55"/>
      <c r="AN72" s="56"/>
      <c r="AO72" s="56"/>
      <c r="AP72" s="59"/>
      <c r="AQ72" s="61"/>
      <c r="AR72" s="61"/>
      <c r="AS72" s="61"/>
      <c r="AT72" s="61"/>
      <c r="AU72" s="61"/>
      <c r="AV72" s="61"/>
      <c r="AW72" s="61"/>
      <c r="AX72" s="61"/>
      <c r="AY72" s="61"/>
      <c r="AZ72" s="61"/>
      <c r="BA72" s="61"/>
    </row>
    <row r="73" spans="1:54" ht="9.75" customHeight="1" x14ac:dyDescent="0.25">
      <c r="A73" s="984"/>
      <c r="B73" s="58"/>
      <c r="C73" s="54"/>
      <c r="D73" s="55"/>
      <c r="E73" s="56"/>
      <c r="F73" s="56"/>
      <c r="G73" s="59"/>
      <c r="H73" s="57"/>
      <c r="I73" s="58"/>
      <c r="J73" s="54"/>
      <c r="K73" s="55"/>
      <c r="L73" s="56"/>
      <c r="M73" s="56"/>
      <c r="N73" s="59"/>
      <c r="P73" s="58"/>
      <c r="Q73" s="54"/>
      <c r="R73" s="55"/>
      <c r="S73" s="56"/>
      <c r="T73" s="56"/>
      <c r="U73" s="59"/>
      <c r="V73" s="61"/>
      <c r="W73" s="58"/>
      <c r="X73" s="54"/>
      <c r="Y73" s="55"/>
      <c r="Z73" s="56"/>
      <c r="AA73" s="56"/>
      <c r="AB73" s="59"/>
      <c r="AC73" s="61"/>
      <c r="AD73" s="58"/>
      <c r="AE73" s="54"/>
      <c r="AF73" s="55"/>
      <c r="AG73" s="56"/>
      <c r="AH73" s="56"/>
      <c r="AI73" s="59"/>
      <c r="AJ73" s="61"/>
      <c r="AK73" s="58"/>
      <c r="AL73" s="54"/>
      <c r="AM73" s="55"/>
      <c r="AN73" s="56"/>
      <c r="AO73" s="56"/>
      <c r="AP73" s="59"/>
      <c r="AQ73" s="61"/>
      <c r="AR73" s="61"/>
      <c r="AS73" s="61"/>
      <c r="AT73" s="61"/>
      <c r="AU73" s="61"/>
      <c r="AV73" s="61"/>
      <c r="AW73" s="61"/>
      <c r="AX73" s="61"/>
      <c r="AY73" s="61"/>
      <c r="AZ73" s="61"/>
      <c r="BA73" s="61"/>
    </row>
    <row r="74" spans="1:54" ht="9.75" customHeight="1" x14ac:dyDescent="0.25">
      <c r="A74" s="984"/>
      <c r="B74" s="58"/>
      <c r="C74" s="54"/>
      <c r="D74" s="55"/>
      <c r="E74" s="56"/>
      <c r="F74" s="56"/>
      <c r="G74" s="59"/>
      <c r="H74" s="57"/>
      <c r="I74" s="58"/>
      <c r="J74" s="54"/>
      <c r="K74" s="55"/>
      <c r="L74" s="56"/>
      <c r="M74" s="56"/>
      <c r="N74" s="59"/>
      <c r="P74" s="58"/>
      <c r="Q74" s="54"/>
      <c r="R74" s="55"/>
      <c r="S74" s="56"/>
      <c r="T74" s="56"/>
      <c r="U74" s="59"/>
      <c r="V74" s="61"/>
      <c r="W74" s="58"/>
      <c r="X74" s="54"/>
      <c r="Y74" s="55"/>
      <c r="Z74" s="56"/>
      <c r="AA74" s="56"/>
      <c r="AB74" s="59"/>
      <c r="AC74" s="61"/>
      <c r="AD74" s="58"/>
      <c r="AE74" s="54"/>
      <c r="AF74" s="55"/>
      <c r="AG74" s="56"/>
      <c r="AH74" s="56"/>
      <c r="AI74" s="59"/>
      <c r="AJ74" s="61"/>
      <c r="AK74" s="58"/>
      <c r="AL74" s="54"/>
      <c r="AM74" s="55"/>
      <c r="AN74" s="56"/>
      <c r="AO74" s="56"/>
      <c r="AP74" s="59"/>
      <c r="AQ74" s="61"/>
      <c r="AR74" s="61"/>
      <c r="AS74" s="61"/>
      <c r="AT74" s="61"/>
      <c r="AU74" s="61"/>
      <c r="AV74" s="61"/>
      <c r="AW74" s="61"/>
      <c r="AX74" s="61"/>
      <c r="AY74" s="61"/>
      <c r="AZ74" s="61"/>
      <c r="BA74" s="61"/>
      <c r="BB74" s="564" t="s">
        <v>9</v>
      </c>
    </row>
    <row r="75" spans="1:54" ht="9.75" customHeight="1" x14ac:dyDescent="0.25">
      <c r="A75" s="984"/>
      <c r="B75" s="58"/>
      <c r="C75" s="54"/>
      <c r="D75" s="55"/>
      <c r="E75" s="56"/>
      <c r="F75" s="56"/>
      <c r="G75" s="59"/>
      <c r="H75" s="57"/>
      <c r="I75" s="58"/>
      <c r="J75" s="54"/>
      <c r="K75" s="55"/>
      <c r="L75" s="56"/>
      <c r="M75" s="56"/>
      <c r="N75" s="59"/>
      <c r="P75" s="58"/>
      <c r="Q75" s="54"/>
      <c r="R75" s="55"/>
      <c r="S75" s="56"/>
      <c r="T75" s="56"/>
      <c r="U75" s="59"/>
      <c r="V75" s="61"/>
      <c r="W75" s="58"/>
      <c r="X75" s="54"/>
      <c r="Y75" s="55"/>
      <c r="Z75" s="56"/>
      <c r="AA75" s="56"/>
      <c r="AB75" s="59"/>
      <c r="AC75" s="61"/>
      <c r="AD75" s="58"/>
      <c r="AE75" s="54"/>
      <c r="AF75" s="55"/>
      <c r="AG75" s="56"/>
      <c r="AH75" s="56"/>
      <c r="AI75" s="59"/>
      <c r="AJ75" s="61"/>
      <c r="AK75" s="58"/>
      <c r="AL75" s="54"/>
      <c r="AM75" s="55"/>
      <c r="AN75" s="56"/>
      <c r="AO75" s="56"/>
      <c r="AP75" s="59"/>
      <c r="AQ75" s="61"/>
      <c r="AR75" s="61"/>
      <c r="AS75" s="61"/>
      <c r="AT75" s="61"/>
      <c r="AU75" s="61"/>
      <c r="AV75" s="61"/>
      <c r="AW75" s="61"/>
      <c r="AX75" s="61"/>
      <c r="AY75" s="61"/>
      <c r="AZ75" s="61"/>
      <c r="BA75" s="61"/>
      <c r="BB75" s="564" t="s">
        <v>10</v>
      </c>
    </row>
    <row r="76" spans="1:54" ht="9.75" customHeight="1" x14ac:dyDescent="0.25">
      <c r="A76" s="984"/>
      <c r="B76" s="58"/>
      <c r="C76" s="54"/>
      <c r="D76" s="55"/>
      <c r="E76" s="56"/>
      <c r="F76" s="56"/>
      <c r="G76" s="59"/>
      <c r="H76" s="57"/>
      <c r="I76" s="58"/>
      <c r="J76" s="54"/>
      <c r="K76" s="55"/>
      <c r="L76" s="56"/>
      <c r="M76" s="56"/>
      <c r="N76" s="59"/>
      <c r="P76" s="58"/>
      <c r="Q76" s="54"/>
      <c r="R76" s="55"/>
      <c r="S76" s="56"/>
      <c r="T76" s="56"/>
      <c r="U76" s="59"/>
      <c r="V76" s="61"/>
      <c r="W76" s="58"/>
      <c r="X76" s="54"/>
      <c r="Y76" s="55"/>
      <c r="Z76" s="56"/>
      <c r="AA76" s="56"/>
      <c r="AB76" s="59"/>
      <c r="AC76" s="61"/>
      <c r="AD76" s="58"/>
      <c r="AE76" s="54"/>
      <c r="AF76" s="55"/>
      <c r="AG76" s="56"/>
      <c r="AH76" s="56"/>
      <c r="AI76" s="59"/>
      <c r="AJ76" s="61"/>
      <c r="AK76" s="58"/>
      <c r="AL76" s="54"/>
      <c r="AM76" s="55"/>
      <c r="AN76" s="56"/>
      <c r="AO76" s="56"/>
      <c r="AP76" s="59"/>
      <c r="AQ76" s="61"/>
      <c r="AR76" s="61"/>
      <c r="AS76" s="61"/>
      <c r="AT76" s="61"/>
      <c r="AU76" s="61"/>
      <c r="AV76" s="61"/>
      <c r="AW76" s="61"/>
      <c r="AX76" s="61"/>
      <c r="AY76" s="61"/>
      <c r="AZ76" s="61"/>
      <c r="BA76" s="61"/>
      <c r="BB76" s="565" t="s">
        <v>11</v>
      </c>
    </row>
    <row r="77" spans="1:54" ht="9.75" customHeight="1" x14ac:dyDescent="0.25">
      <c r="A77" s="984"/>
      <c r="B77" s="58"/>
      <c r="C77" s="54"/>
      <c r="D77" s="55"/>
      <c r="E77" s="56"/>
      <c r="F77" s="56"/>
      <c r="G77" s="59"/>
      <c r="H77" s="57"/>
      <c r="I77" s="58"/>
      <c r="J77" s="54"/>
      <c r="K77" s="55"/>
      <c r="L77" s="56"/>
      <c r="M77" s="56"/>
      <c r="N77" s="59"/>
      <c r="P77" s="58"/>
      <c r="Q77" s="54"/>
      <c r="R77" s="55"/>
      <c r="S77" s="56"/>
      <c r="T77" s="56"/>
      <c r="U77" s="59"/>
      <c r="V77" s="61"/>
      <c r="W77" s="58"/>
      <c r="X77" s="54"/>
      <c r="Y77" s="55"/>
      <c r="Z77" s="56"/>
      <c r="AA77" s="56"/>
      <c r="AB77" s="59"/>
      <c r="AC77" s="61"/>
      <c r="AD77" s="58"/>
      <c r="AE77" s="54"/>
      <c r="AF77" s="55"/>
      <c r="AG77" s="56"/>
      <c r="AH77" s="56"/>
      <c r="AI77" s="59"/>
      <c r="AJ77" s="61"/>
      <c r="AK77" s="58"/>
      <c r="AL77" s="54"/>
      <c r="AM77" s="55"/>
      <c r="AN77" s="56"/>
      <c r="AO77" s="56"/>
      <c r="AP77" s="59"/>
      <c r="AQ77" s="61"/>
      <c r="AR77" s="61"/>
      <c r="AS77" s="61"/>
      <c r="AT77" s="61"/>
      <c r="AU77" s="61"/>
      <c r="AV77" s="61"/>
      <c r="AW77" s="61"/>
      <c r="AX77" s="61"/>
      <c r="AY77" s="61"/>
      <c r="AZ77" s="61"/>
      <c r="BA77" s="61"/>
      <c r="BB77" s="564" t="s">
        <v>12</v>
      </c>
    </row>
    <row r="78" spans="1:54" ht="7.5" customHeight="1" thickBot="1" x14ac:dyDescent="0.3">
      <c r="A78" s="984"/>
      <c r="B78" s="58"/>
      <c r="C78" s="54"/>
      <c r="D78" s="55"/>
      <c r="E78" s="56"/>
      <c r="F78" s="56"/>
      <c r="G78" s="59"/>
      <c r="H78" s="57"/>
      <c r="I78" s="58"/>
      <c r="J78" s="54"/>
      <c r="K78" s="55"/>
      <c r="L78" s="56"/>
      <c r="M78" s="56"/>
      <c r="N78" s="59"/>
      <c r="P78" s="58"/>
      <c r="Q78" s="54"/>
      <c r="R78" s="55"/>
      <c r="S78" s="56"/>
      <c r="T78" s="56"/>
      <c r="U78" s="59"/>
      <c r="V78" s="61"/>
      <c r="W78" s="58"/>
      <c r="X78" s="54"/>
      <c r="Y78" s="55"/>
      <c r="Z78" s="56"/>
      <c r="AA78" s="56"/>
      <c r="AB78" s="59"/>
      <c r="AC78" s="61"/>
      <c r="AD78" s="58"/>
      <c r="AE78" s="54"/>
      <c r="AF78" s="55"/>
      <c r="AG78" s="56"/>
      <c r="AH78" s="56"/>
      <c r="AI78" s="59"/>
      <c r="AJ78" s="61"/>
      <c r="AK78" s="58"/>
      <c r="AL78" s="54"/>
      <c r="AM78" s="55"/>
      <c r="AN78" s="56"/>
      <c r="AO78" s="56"/>
      <c r="AP78" s="59"/>
      <c r="AQ78" s="61"/>
      <c r="AR78" s="61"/>
      <c r="AS78" s="61"/>
      <c r="AT78" s="61"/>
      <c r="AU78" s="61"/>
      <c r="AV78" s="61"/>
      <c r="AW78" s="61"/>
      <c r="AX78" s="61"/>
      <c r="AY78" s="61"/>
      <c r="AZ78" s="61"/>
      <c r="BA78" s="61"/>
    </row>
    <row r="79" spans="1:54" ht="9.75" hidden="1" customHeight="1" x14ac:dyDescent="0.25">
      <c r="A79" s="984"/>
      <c r="B79" s="58"/>
      <c r="C79" s="54"/>
      <c r="D79" s="55"/>
      <c r="E79" s="56"/>
      <c r="F79" s="56"/>
      <c r="G79" s="59"/>
      <c r="H79" s="57"/>
      <c r="I79" s="58"/>
      <c r="J79" s="54"/>
      <c r="K79" s="55"/>
      <c r="L79" s="56"/>
      <c r="M79" s="56"/>
      <c r="N79" s="59"/>
      <c r="P79" s="58"/>
      <c r="Q79" s="54"/>
      <c r="R79" s="55"/>
      <c r="S79" s="56"/>
      <c r="T79" s="56"/>
      <c r="U79" s="59"/>
      <c r="V79" s="61"/>
      <c r="W79" s="58"/>
      <c r="X79" s="54"/>
      <c r="Y79" s="55"/>
      <c r="Z79" s="56"/>
      <c r="AA79" s="56"/>
      <c r="AB79" s="59"/>
      <c r="AC79" s="61"/>
      <c r="AD79" s="58"/>
      <c r="AE79" s="54"/>
      <c r="AF79" s="55"/>
      <c r="AG79" s="56"/>
      <c r="AH79" s="56"/>
      <c r="AI79" s="59"/>
      <c r="AJ79" s="61"/>
      <c r="AK79" s="58"/>
      <c r="AL79" s="54"/>
      <c r="AM79" s="55"/>
      <c r="AN79" s="56"/>
      <c r="AO79" s="56"/>
      <c r="AP79" s="59"/>
      <c r="AQ79" s="61"/>
      <c r="AR79" s="61"/>
      <c r="AS79" s="61"/>
      <c r="AT79" s="61"/>
      <c r="AU79" s="61"/>
      <c r="AV79" s="61"/>
      <c r="AW79" s="61"/>
      <c r="AX79" s="61"/>
      <c r="AY79" s="61"/>
      <c r="AZ79" s="61"/>
      <c r="BA79" s="61"/>
    </row>
    <row r="80" spans="1:54" ht="1.5" hidden="1" customHeight="1" x14ac:dyDescent="0.25">
      <c r="A80" s="984"/>
      <c r="B80" s="58"/>
      <c r="C80" s="54"/>
      <c r="D80" s="55"/>
      <c r="E80" s="56"/>
      <c r="F80" s="56"/>
      <c r="G80" s="59"/>
      <c r="H80" s="57"/>
      <c r="I80" s="58"/>
      <c r="J80" s="54"/>
      <c r="K80" s="55"/>
      <c r="L80" s="56"/>
      <c r="M80" s="56"/>
      <c r="N80" s="59"/>
      <c r="P80" s="58"/>
      <c r="Q80" s="54"/>
      <c r="R80" s="55"/>
      <c r="S80" s="56"/>
      <c r="T80" s="56"/>
      <c r="U80" s="59"/>
      <c r="V80" s="61"/>
      <c r="W80" s="58"/>
      <c r="X80" s="54"/>
      <c r="Y80" s="55"/>
      <c r="Z80" s="56"/>
      <c r="AA80" s="56"/>
      <c r="AB80" s="59"/>
      <c r="AC80" s="61"/>
      <c r="AD80" s="58"/>
      <c r="AE80" s="54"/>
      <c r="AF80" s="55"/>
      <c r="AG80" s="56"/>
      <c r="AH80" s="56"/>
      <c r="AI80" s="59"/>
      <c r="AJ80" s="61"/>
      <c r="AK80" s="58"/>
      <c r="AL80" s="54"/>
      <c r="AM80" s="55"/>
      <c r="AN80" s="56"/>
      <c r="AO80" s="56"/>
      <c r="AP80" s="59"/>
      <c r="AQ80" s="61"/>
      <c r="AR80" s="61"/>
      <c r="AS80" s="61"/>
      <c r="AT80" s="61"/>
      <c r="AU80" s="61"/>
      <c r="AV80" s="61"/>
      <c r="AW80" s="61"/>
      <c r="AX80" s="61"/>
      <c r="AY80" s="61"/>
      <c r="AZ80" s="61"/>
      <c r="BA80" s="61"/>
    </row>
    <row r="81" spans="1:228" ht="9.75" hidden="1" customHeight="1" x14ac:dyDescent="0.25">
      <c r="A81" s="984"/>
      <c r="B81" s="58"/>
      <c r="C81" s="54"/>
      <c r="D81" s="55"/>
      <c r="E81" s="56"/>
      <c r="F81" s="56"/>
      <c r="G81" s="59"/>
      <c r="H81" s="57"/>
      <c r="I81" s="58"/>
      <c r="J81" s="54"/>
      <c r="K81" s="55"/>
      <c r="L81" s="56"/>
      <c r="M81" s="56"/>
      <c r="N81" s="59"/>
      <c r="P81" s="58"/>
      <c r="Q81" s="54"/>
      <c r="R81" s="55"/>
      <c r="S81" s="56"/>
      <c r="T81" s="56"/>
      <c r="U81" s="59"/>
      <c r="V81" s="61"/>
      <c r="W81" s="58"/>
      <c r="X81" s="54"/>
      <c r="Y81" s="55"/>
      <c r="Z81" s="56"/>
      <c r="AA81" s="56"/>
      <c r="AB81" s="59"/>
      <c r="AC81" s="61"/>
      <c r="AD81" s="58"/>
      <c r="AE81" s="54"/>
      <c r="AF81" s="55"/>
      <c r="AG81" s="56"/>
      <c r="AH81" s="56"/>
      <c r="AI81" s="59"/>
      <c r="AJ81" s="61"/>
      <c r="AK81" s="58"/>
      <c r="AL81" s="54"/>
      <c r="AM81" s="55"/>
      <c r="AN81" s="56"/>
      <c r="AO81" s="56"/>
      <c r="AP81" s="59"/>
      <c r="AQ81" s="61"/>
      <c r="AR81" s="61"/>
      <c r="AS81" s="61"/>
      <c r="AT81" s="61"/>
      <c r="AU81" s="61"/>
      <c r="AV81" s="61"/>
      <c r="AW81" s="61"/>
      <c r="AX81" s="61"/>
      <c r="AY81" s="61"/>
      <c r="AZ81" s="61"/>
      <c r="BA81" s="61"/>
    </row>
    <row r="82" spans="1:228" s="9" customFormat="1" ht="9.75" customHeight="1" x14ac:dyDescent="0.25">
      <c r="A82" s="984"/>
      <c r="B82" s="953" t="s">
        <v>452</v>
      </c>
      <c r="C82" s="954"/>
      <c r="D82" s="954"/>
      <c r="E82" s="954"/>
      <c r="F82" s="954"/>
      <c r="G82" s="955"/>
      <c r="H82" s="5"/>
      <c r="I82" s="1038" t="s">
        <v>6</v>
      </c>
      <c r="J82" s="1020"/>
      <c r="K82" s="1020"/>
      <c r="L82" s="1020"/>
      <c r="M82" s="1020"/>
      <c r="N82" s="1021"/>
      <c r="O82" s="5"/>
      <c r="P82" s="1019" t="s">
        <v>453</v>
      </c>
      <c r="Q82" s="1020"/>
      <c r="R82" s="1020"/>
      <c r="S82" s="1020"/>
      <c r="T82" s="1020"/>
      <c r="U82" s="1021"/>
      <c r="V82" s="5"/>
      <c r="W82" s="953" t="s">
        <v>454</v>
      </c>
      <c r="X82" s="954"/>
      <c r="Y82" s="954"/>
      <c r="Z82" s="954"/>
      <c r="AA82" s="954"/>
      <c r="AB82" s="955"/>
      <c r="AC82" s="5"/>
      <c r="AD82" s="953" t="s">
        <v>455</v>
      </c>
      <c r="AE82" s="954"/>
      <c r="AF82" s="954"/>
      <c r="AG82" s="954"/>
      <c r="AH82" s="954"/>
      <c r="AI82" s="955"/>
      <c r="AJ82" s="5"/>
      <c r="AK82" s="953" t="s">
        <v>456</v>
      </c>
      <c r="AL82" s="954"/>
      <c r="AM82" s="954"/>
      <c r="AN82" s="954"/>
      <c r="AO82" s="954"/>
      <c r="AP82" s="955"/>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c r="FL82" s="8"/>
      <c r="FM82" s="8"/>
      <c r="FN82" s="8"/>
      <c r="FO82" s="8"/>
      <c r="FP82" s="8"/>
      <c r="FQ82" s="8"/>
      <c r="FR82" s="8"/>
      <c r="FS82" s="8"/>
      <c r="FT82" s="8"/>
      <c r="FU82" s="8"/>
      <c r="FV82" s="8"/>
      <c r="FW82" s="8"/>
      <c r="FX82" s="8"/>
      <c r="FY82" s="8"/>
      <c r="FZ82" s="8"/>
      <c r="GA82" s="8"/>
      <c r="GB82" s="8"/>
      <c r="GC82" s="8"/>
      <c r="GD82" s="8"/>
      <c r="GE82" s="8"/>
      <c r="GF82" s="8"/>
      <c r="GG82" s="8"/>
      <c r="GH82" s="8"/>
      <c r="GI82" s="8"/>
      <c r="GJ82" s="8"/>
      <c r="GK82" s="8"/>
      <c r="GL82" s="8"/>
      <c r="GM82" s="8"/>
      <c r="GN82" s="8"/>
      <c r="GO82" s="8"/>
      <c r="GP82" s="8"/>
      <c r="GQ82" s="8"/>
      <c r="GR82" s="8"/>
      <c r="GS82" s="8"/>
      <c r="GT82" s="8"/>
      <c r="GU82" s="8"/>
      <c r="GV82" s="8"/>
      <c r="GW82" s="8"/>
      <c r="GX82" s="8"/>
      <c r="GY82" s="8"/>
      <c r="GZ82" s="8"/>
      <c r="HA82" s="8"/>
      <c r="HB82" s="8"/>
      <c r="HC82" s="8"/>
      <c r="HD82" s="8"/>
      <c r="HE82" s="8"/>
      <c r="HF82" s="8"/>
      <c r="HG82" s="8"/>
      <c r="HH82" s="8"/>
      <c r="HI82" s="8"/>
      <c r="HJ82" s="8"/>
      <c r="HK82" s="8"/>
      <c r="HL82" s="8"/>
      <c r="HM82" s="8"/>
      <c r="HN82" s="8"/>
      <c r="HO82" s="8"/>
      <c r="HP82" s="8"/>
      <c r="HQ82" s="8"/>
      <c r="HR82" s="8"/>
      <c r="HS82" s="8"/>
      <c r="HT82" s="8"/>
    </row>
    <row r="83" spans="1:228" s="9" customFormat="1" ht="9.75" customHeight="1" x14ac:dyDescent="0.25">
      <c r="A83" s="984"/>
      <c r="B83" s="1016"/>
      <c r="C83" s="1017"/>
      <c r="D83" s="1017"/>
      <c r="E83" s="1017"/>
      <c r="F83" s="1017"/>
      <c r="G83" s="1018"/>
      <c r="H83" s="5"/>
      <c r="I83" s="1022"/>
      <c r="J83" s="1023"/>
      <c r="K83" s="1023"/>
      <c r="L83" s="1023"/>
      <c r="M83" s="1023"/>
      <c r="N83" s="1024"/>
      <c r="O83" s="5"/>
      <c r="P83" s="1022"/>
      <c r="Q83" s="1023"/>
      <c r="R83" s="1023"/>
      <c r="S83" s="1023"/>
      <c r="T83" s="1023"/>
      <c r="U83" s="1024"/>
      <c r="V83" s="5"/>
      <c r="W83" s="1016"/>
      <c r="X83" s="1017"/>
      <c r="Y83" s="1017"/>
      <c r="Z83" s="1017"/>
      <c r="AA83" s="1017"/>
      <c r="AB83" s="1018"/>
      <c r="AC83" s="5"/>
      <c r="AD83" s="1016"/>
      <c r="AE83" s="1017"/>
      <c r="AF83" s="1017"/>
      <c r="AG83" s="1017"/>
      <c r="AH83" s="1017"/>
      <c r="AI83" s="1018"/>
      <c r="AJ83" s="5"/>
      <c r="AK83" s="1016"/>
      <c r="AL83" s="1017"/>
      <c r="AM83" s="1017"/>
      <c r="AN83" s="1017"/>
      <c r="AO83" s="1017"/>
      <c r="AP83" s="101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c r="FL83" s="8"/>
      <c r="FM83" s="8"/>
      <c r="FN83" s="8"/>
      <c r="FO83" s="8"/>
      <c r="FP83" s="8"/>
      <c r="FQ83" s="8"/>
      <c r="FR83" s="8"/>
      <c r="FS83" s="8"/>
      <c r="FT83" s="8"/>
      <c r="FU83" s="8"/>
      <c r="FV83" s="8"/>
      <c r="FW83" s="8"/>
      <c r="FX83" s="8"/>
      <c r="FY83" s="8"/>
      <c r="FZ83" s="8"/>
      <c r="GA83" s="8"/>
      <c r="GB83" s="8"/>
      <c r="GC83" s="8"/>
      <c r="GD83" s="8"/>
      <c r="GE83" s="8"/>
      <c r="GF83" s="8"/>
      <c r="GG83" s="8"/>
      <c r="GH83" s="8"/>
      <c r="GI83" s="8"/>
      <c r="GJ83" s="8"/>
      <c r="GK83" s="8"/>
      <c r="GL83" s="8"/>
      <c r="GM83" s="8"/>
      <c r="GN83" s="8"/>
      <c r="GO83" s="8"/>
      <c r="GP83" s="8"/>
      <c r="GQ83" s="8"/>
      <c r="GR83" s="8"/>
      <c r="GS83" s="8"/>
      <c r="GT83" s="8"/>
      <c r="GU83" s="8"/>
      <c r="GV83" s="8"/>
      <c r="GW83" s="8"/>
      <c r="GX83" s="8"/>
      <c r="GY83" s="8"/>
      <c r="GZ83" s="8"/>
      <c r="HA83" s="8"/>
      <c r="HB83" s="8"/>
      <c r="HC83" s="8"/>
      <c r="HD83" s="8"/>
      <c r="HE83" s="8"/>
      <c r="HF83" s="8"/>
      <c r="HG83" s="8"/>
      <c r="HH83" s="8"/>
      <c r="HI83" s="8"/>
      <c r="HJ83" s="8"/>
      <c r="HK83" s="8"/>
      <c r="HL83" s="8"/>
      <c r="HM83" s="8"/>
      <c r="HN83" s="8"/>
      <c r="HO83" s="8"/>
      <c r="HP83" s="8"/>
      <c r="HQ83" s="8"/>
      <c r="HR83" s="8"/>
      <c r="HS83" s="8"/>
      <c r="HT83" s="8"/>
    </row>
    <row r="84" spans="1:228" s="9" customFormat="1" ht="9.75" customHeight="1" x14ac:dyDescent="0.25">
      <c r="A84" s="984"/>
      <c r="B84" s="1016"/>
      <c r="C84" s="1017"/>
      <c r="D84" s="1017"/>
      <c r="E84" s="1017"/>
      <c r="F84" s="1017"/>
      <c r="G84" s="1018"/>
      <c r="H84" s="5"/>
      <c r="I84" s="1022"/>
      <c r="J84" s="1023"/>
      <c r="K84" s="1023"/>
      <c r="L84" s="1023"/>
      <c r="M84" s="1023"/>
      <c r="N84" s="1024"/>
      <c r="O84" s="5"/>
      <c r="P84" s="1022"/>
      <c r="Q84" s="1023"/>
      <c r="R84" s="1023"/>
      <c r="S84" s="1023"/>
      <c r="T84" s="1023"/>
      <c r="U84" s="1024"/>
      <c r="V84" s="5"/>
      <c r="W84" s="1016"/>
      <c r="X84" s="1017"/>
      <c r="Y84" s="1017"/>
      <c r="Z84" s="1017"/>
      <c r="AA84" s="1017"/>
      <c r="AB84" s="1018"/>
      <c r="AC84" s="5"/>
      <c r="AD84" s="1016"/>
      <c r="AE84" s="1017"/>
      <c r="AF84" s="1017"/>
      <c r="AG84" s="1017"/>
      <c r="AH84" s="1017"/>
      <c r="AI84" s="1018"/>
      <c r="AJ84" s="5"/>
      <c r="AK84" s="1016"/>
      <c r="AL84" s="1017"/>
      <c r="AM84" s="1017"/>
      <c r="AN84" s="1017"/>
      <c r="AO84" s="1017"/>
      <c r="AP84" s="101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c r="FL84" s="8"/>
      <c r="FM84" s="8"/>
      <c r="FN84" s="8"/>
      <c r="FO84" s="8"/>
      <c r="FP84" s="8"/>
      <c r="FQ84" s="8"/>
      <c r="FR84" s="8"/>
      <c r="FS84" s="8"/>
      <c r="FT84" s="8"/>
      <c r="FU84" s="8"/>
      <c r="FV84" s="8"/>
      <c r="FW84" s="8"/>
      <c r="FX84" s="8"/>
      <c r="FY84" s="8"/>
      <c r="FZ84" s="8"/>
      <c r="GA84" s="8"/>
      <c r="GB84" s="8"/>
      <c r="GC84" s="8"/>
      <c r="GD84" s="8"/>
      <c r="GE84" s="8"/>
      <c r="GF84" s="8"/>
      <c r="GG84" s="8"/>
      <c r="GH84" s="8"/>
      <c r="GI84" s="8"/>
      <c r="GJ84" s="8"/>
      <c r="GK84" s="8"/>
      <c r="GL84" s="8"/>
      <c r="GM84" s="8"/>
      <c r="GN84" s="8"/>
      <c r="GO84" s="8"/>
      <c r="GP84" s="8"/>
      <c r="GQ84" s="8"/>
      <c r="GR84" s="8"/>
      <c r="GS84" s="8"/>
      <c r="GT84" s="8"/>
      <c r="GU84" s="8"/>
      <c r="GV84" s="8"/>
      <c r="GW84" s="8"/>
      <c r="GX84" s="8"/>
      <c r="GY84" s="8"/>
      <c r="GZ84" s="8"/>
      <c r="HA84" s="8"/>
      <c r="HB84" s="8"/>
      <c r="HC84" s="8"/>
      <c r="HD84" s="8"/>
      <c r="HE84" s="8"/>
      <c r="HF84" s="8"/>
      <c r="HG84" s="8"/>
      <c r="HH84" s="8"/>
      <c r="HI84" s="8"/>
      <c r="HJ84" s="8"/>
      <c r="HK84" s="8"/>
      <c r="HL84" s="8"/>
      <c r="HM84" s="8"/>
      <c r="HN84" s="8"/>
      <c r="HO84" s="8"/>
      <c r="HP84" s="8"/>
      <c r="HQ84" s="8"/>
      <c r="HR84" s="8"/>
      <c r="HS84" s="8"/>
      <c r="HT84" s="8"/>
    </row>
    <row r="85" spans="1:228" s="9" customFormat="1" ht="8.25" customHeight="1" x14ac:dyDescent="0.25">
      <c r="A85" s="984"/>
      <c r="B85" s="1016"/>
      <c r="C85" s="1017"/>
      <c r="D85" s="1017"/>
      <c r="E85" s="1017"/>
      <c r="F85" s="1017"/>
      <c r="G85" s="1018"/>
      <c r="H85" s="5"/>
      <c r="I85" s="1022"/>
      <c r="J85" s="1023"/>
      <c r="K85" s="1023"/>
      <c r="L85" s="1023"/>
      <c r="M85" s="1023"/>
      <c r="N85" s="1024"/>
      <c r="O85" s="5"/>
      <c r="P85" s="1022"/>
      <c r="Q85" s="1023"/>
      <c r="R85" s="1023"/>
      <c r="S85" s="1023"/>
      <c r="T85" s="1023"/>
      <c r="U85" s="1024"/>
      <c r="V85" s="5"/>
      <c r="W85" s="1016"/>
      <c r="X85" s="1017"/>
      <c r="Y85" s="1017"/>
      <c r="Z85" s="1017"/>
      <c r="AA85" s="1017"/>
      <c r="AB85" s="1018"/>
      <c r="AC85" s="5"/>
      <c r="AD85" s="1016"/>
      <c r="AE85" s="1017"/>
      <c r="AF85" s="1017"/>
      <c r="AG85" s="1017"/>
      <c r="AH85" s="1017"/>
      <c r="AI85" s="1018"/>
      <c r="AJ85" s="5"/>
      <c r="AK85" s="1016"/>
      <c r="AL85" s="1017"/>
      <c r="AM85" s="1017"/>
      <c r="AN85" s="1017"/>
      <c r="AO85" s="1017"/>
      <c r="AP85" s="101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
      <c r="GF85" s="8"/>
      <c r="GG85" s="8"/>
      <c r="GH85" s="8"/>
      <c r="GI85" s="8"/>
      <c r="GJ85" s="8"/>
      <c r="GK85" s="8"/>
      <c r="GL85" s="8"/>
      <c r="GM85" s="8"/>
      <c r="GN85" s="8"/>
      <c r="GO85" s="8"/>
      <c r="GP85" s="8"/>
      <c r="GQ85" s="8"/>
      <c r="GR85" s="8"/>
      <c r="GS85" s="8"/>
      <c r="GT85" s="8"/>
      <c r="GU85" s="8"/>
      <c r="GV85" s="8"/>
      <c r="GW85" s="8"/>
      <c r="GX85" s="8"/>
      <c r="GY85" s="8"/>
      <c r="GZ85" s="8"/>
      <c r="HA85" s="8"/>
      <c r="HB85" s="8"/>
      <c r="HC85" s="8"/>
      <c r="HD85" s="8"/>
      <c r="HE85" s="8"/>
      <c r="HF85" s="8"/>
      <c r="HG85" s="8"/>
      <c r="HH85" s="8"/>
      <c r="HI85" s="8"/>
      <c r="HJ85" s="8"/>
      <c r="HK85" s="8"/>
      <c r="HL85" s="8"/>
      <c r="HM85" s="8"/>
      <c r="HN85" s="8"/>
      <c r="HO85" s="8"/>
      <c r="HP85" s="8"/>
      <c r="HQ85" s="8"/>
      <c r="HR85" s="8"/>
      <c r="HS85" s="8"/>
      <c r="HT85" s="8"/>
    </row>
    <row r="86" spans="1:228" s="9" customFormat="1" ht="3" customHeight="1" x14ac:dyDescent="0.25">
      <c r="A86" s="984"/>
      <c r="B86" s="1016"/>
      <c r="C86" s="1017"/>
      <c r="D86" s="1017"/>
      <c r="E86" s="1017"/>
      <c r="F86" s="1017"/>
      <c r="G86" s="1018"/>
      <c r="H86" s="5"/>
      <c r="I86" s="1022"/>
      <c r="J86" s="1023"/>
      <c r="K86" s="1023"/>
      <c r="L86" s="1023"/>
      <c r="M86" s="1023"/>
      <c r="N86" s="1024"/>
      <c r="O86" s="5"/>
      <c r="P86" s="1022"/>
      <c r="Q86" s="1023"/>
      <c r="R86" s="1023"/>
      <c r="S86" s="1023"/>
      <c r="T86" s="1023"/>
      <c r="U86" s="1024"/>
      <c r="V86" s="5"/>
      <c r="W86" s="1016"/>
      <c r="X86" s="1017"/>
      <c r="Y86" s="1017"/>
      <c r="Z86" s="1017"/>
      <c r="AA86" s="1017"/>
      <c r="AB86" s="1018"/>
      <c r="AC86" s="5"/>
      <c r="AD86" s="1016"/>
      <c r="AE86" s="1017"/>
      <c r="AF86" s="1017"/>
      <c r="AG86" s="1017"/>
      <c r="AH86" s="1017"/>
      <c r="AI86" s="1018"/>
      <c r="AJ86" s="5"/>
      <c r="AK86" s="1016"/>
      <c r="AL86" s="1017"/>
      <c r="AM86" s="1017"/>
      <c r="AN86" s="1017"/>
      <c r="AO86" s="1017"/>
      <c r="AP86" s="101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c r="HH86" s="8"/>
      <c r="HI86" s="8"/>
      <c r="HJ86" s="8"/>
      <c r="HK86" s="8"/>
      <c r="HL86" s="8"/>
      <c r="HM86" s="8"/>
      <c r="HN86" s="8"/>
      <c r="HO86" s="8"/>
      <c r="HP86" s="8"/>
      <c r="HQ86" s="8"/>
      <c r="HR86" s="8"/>
      <c r="HS86" s="8"/>
      <c r="HT86" s="8"/>
    </row>
    <row r="87" spans="1:228" s="9" customFormat="1" ht="8.25" customHeight="1" thickBot="1" x14ac:dyDescent="0.3">
      <c r="A87" s="985"/>
      <c r="B87" s="956"/>
      <c r="C87" s="957"/>
      <c r="D87" s="957"/>
      <c r="E87" s="957"/>
      <c r="F87" s="957"/>
      <c r="G87" s="958"/>
      <c r="H87" s="5"/>
      <c r="I87" s="1025"/>
      <c r="J87" s="1026"/>
      <c r="K87" s="1026"/>
      <c r="L87" s="1026"/>
      <c r="M87" s="1026"/>
      <c r="N87" s="1027"/>
      <c r="O87" s="5"/>
      <c r="P87" s="1025"/>
      <c r="Q87" s="1026"/>
      <c r="R87" s="1026"/>
      <c r="S87" s="1026"/>
      <c r="T87" s="1026"/>
      <c r="U87" s="1027"/>
      <c r="V87" s="5"/>
      <c r="W87" s="956"/>
      <c r="X87" s="957"/>
      <c r="Y87" s="957"/>
      <c r="Z87" s="957"/>
      <c r="AA87" s="957"/>
      <c r="AB87" s="958"/>
      <c r="AC87" s="5"/>
      <c r="AD87" s="956"/>
      <c r="AE87" s="957"/>
      <c r="AF87" s="957"/>
      <c r="AG87" s="957"/>
      <c r="AH87" s="957"/>
      <c r="AI87" s="958"/>
      <c r="AJ87" s="5"/>
      <c r="AK87" s="956"/>
      <c r="AL87" s="957"/>
      <c r="AM87" s="957"/>
      <c r="AN87" s="957"/>
      <c r="AO87" s="957"/>
      <c r="AP87" s="95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c r="HH87" s="8"/>
      <c r="HI87" s="8"/>
      <c r="HJ87" s="8"/>
      <c r="HK87" s="8"/>
      <c r="HL87" s="8"/>
      <c r="HM87" s="8"/>
      <c r="HN87" s="8"/>
      <c r="HO87" s="8"/>
      <c r="HP87" s="8"/>
      <c r="HQ87" s="8"/>
      <c r="HR87" s="8"/>
      <c r="HS87" s="8"/>
      <c r="HT87" s="8"/>
    </row>
    <row r="88" spans="1:228" s="116" customFormat="1" ht="18" customHeight="1" thickBot="1" x14ac:dyDescent="0.3">
      <c r="A88" s="951" t="s">
        <v>50</v>
      </c>
      <c r="B88" s="951"/>
      <c r="C88" s="951"/>
      <c r="D88" s="951"/>
      <c r="E88" s="951"/>
      <c r="F88" s="951"/>
      <c r="G88" s="951"/>
      <c r="H88" s="951"/>
      <c r="I88" s="951"/>
      <c r="J88" s="951"/>
      <c r="K88" s="951"/>
      <c r="L88" s="951"/>
      <c r="M88" s="951"/>
      <c r="N88" s="951"/>
      <c r="O88" s="951"/>
      <c r="P88" s="951"/>
      <c r="Q88" s="951"/>
      <c r="R88" s="951"/>
      <c r="S88" s="951"/>
      <c r="T88" s="951"/>
      <c r="U88" s="951"/>
      <c r="V88" s="115"/>
      <c r="W88" s="1057" t="s">
        <v>50</v>
      </c>
      <c r="X88" s="1057"/>
      <c r="Y88" s="1057"/>
      <c r="Z88" s="1057"/>
      <c r="AA88" s="1057"/>
      <c r="AB88" s="1057"/>
      <c r="AC88" s="1057"/>
      <c r="AD88" s="1057"/>
      <c r="AE88" s="1057"/>
      <c r="AF88" s="1057"/>
      <c r="AG88" s="1057"/>
      <c r="AH88" s="1057"/>
      <c r="AI88" s="1057"/>
      <c r="AJ88" s="1057"/>
      <c r="AK88" s="1057"/>
      <c r="AL88" s="1057"/>
      <c r="AM88" s="1057"/>
      <c r="AN88" s="1057"/>
      <c r="AO88" s="1057"/>
      <c r="AP88" s="1057"/>
      <c r="AQ88" s="115"/>
      <c r="AR88" s="115"/>
      <c r="AS88" s="115"/>
      <c r="AT88" s="115"/>
      <c r="AU88" s="115"/>
      <c r="AV88" s="115"/>
      <c r="AW88" s="115"/>
      <c r="AX88" s="115"/>
      <c r="AY88" s="115"/>
      <c r="AZ88" s="115"/>
      <c r="BA88" s="115"/>
      <c r="BB88" s="115"/>
      <c r="BC88" s="115"/>
      <c r="BD88" s="115"/>
      <c r="BE88" s="115"/>
      <c r="BF88" s="115"/>
      <c r="BG88" s="115"/>
      <c r="BH88" s="115"/>
      <c r="BI88" s="115"/>
      <c r="BJ88" s="115"/>
      <c r="BK88" s="115"/>
      <c r="BL88" s="115"/>
      <c r="BM88" s="115"/>
      <c r="BN88" s="115"/>
      <c r="BO88" s="115"/>
      <c r="BP88" s="115"/>
      <c r="BQ88" s="115"/>
      <c r="BR88" s="115"/>
      <c r="BS88" s="115"/>
      <c r="BT88" s="115"/>
      <c r="BU88" s="115"/>
      <c r="BV88" s="115"/>
      <c r="BW88" s="115"/>
      <c r="BX88" s="115"/>
      <c r="BY88" s="115"/>
      <c r="BZ88" s="115"/>
      <c r="CA88" s="115"/>
      <c r="CB88" s="115"/>
      <c r="CC88" s="115"/>
      <c r="CD88" s="115"/>
      <c r="CE88" s="115"/>
      <c r="CF88" s="115"/>
      <c r="CG88" s="115"/>
      <c r="CH88" s="115"/>
      <c r="CI88" s="115"/>
      <c r="CJ88" s="115"/>
      <c r="CK88" s="115"/>
      <c r="CL88" s="115"/>
      <c r="CM88" s="115"/>
      <c r="CN88" s="115"/>
      <c r="CO88" s="115"/>
      <c r="CP88" s="115"/>
      <c r="CQ88" s="115"/>
      <c r="CR88" s="115"/>
      <c r="CS88" s="115"/>
      <c r="CT88" s="115"/>
      <c r="CU88" s="115"/>
      <c r="CV88" s="115"/>
      <c r="CW88" s="115"/>
      <c r="CX88" s="115"/>
      <c r="CY88" s="115"/>
      <c r="CZ88" s="115"/>
      <c r="DA88" s="115"/>
      <c r="DB88" s="115"/>
      <c r="DC88" s="115"/>
      <c r="DD88" s="115"/>
      <c r="DE88" s="115"/>
      <c r="DF88" s="115"/>
      <c r="DG88" s="115"/>
      <c r="DH88" s="115"/>
      <c r="DI88" s="115"/>
      <c r="DJ88" s="115"/>
      <c r="DK88" s="115"/>
      <c r="DL88" s="115"/>
      <c r="DM88" s="115"/>
      <c r="DN88" s="115"/>
      <c r="DO88" s="115"/>
      <c r="DP88" s="115"/>
      <c r="DQ88" s="115"/>
      <c r="DR88" s="115"/>
      <c r="DS88" s="115"/>
      <c r="DT88" s="115"/>
      <c r="DU88" s="115"/>
      <c r="DV88" s="115"/>
      <c r="DW88" s="115"/>
      <c r="DX88" s="115"/>
      <c r="DY88" s="115"/>
      <c r="DZ88" s="115"/>
      <c r="EA88" s="115"/>
      <c r="EB88" s="115"/>
      <c r="EC88" s="115"/>
      <c r="ED88" s="115"/>
      <c r="EE88" s="115"/>
      <c r="EF88" s="115"/>
      <c r="EG88" s="115"/>
      <c r="EH88" s="115"/>
      <c r="EI88" s="115"/>
      <c r="EJ88" s="115"/>
      <c r="EK88" s="115"/>
      <c r="EL88" s="115"/>
      <c r="EM88" s="115"/>
      <c r="EN88" s="115"/>
      <c r="EO88" s="115"/>
      <c r="EP88" s="115"/>
      <c r="EQ88" s="115"/>
      <c r="ER88" s="115"/>
      <c r="ES88" s="115"/>
      <c r="ET88" s="115"/>
      <c r="EU88" s="115"/>
      <c r="EV88" s="115"/>
      <c r="EW88" s="115"/>
      <c r="EX88" s="115"/>
      <c r="EY88" s="115"/>
      <c r="EZ88" s="115"/>
      <c r="FA88" s="115"/>
      <c r="FB88" s="115"/>
      <c r="FC88" s="115"/>
      <c r="FD88" s="115"/>
      <c r="FE88" s="115"/>
      <c r="FF88" s="115"/>
      <c r="FG88" s="115"/>
      <c r="FH88" s="115"/>
      <c r="FI88" s="115"/>
      <c r="FJ88" s="115"/>
      <c r="FK88" s="115"/>
      <c r="FL88" s="115"/>
      <c r="FM88" s="115"/>
      <c r="FN88" s="115"/>
      <c r="FO88" s="115"/>
      <c r="FP88" s="115"/>
      <c r="FQ88" s="115"/>
      <c r="FR88" s="115"/>
      <c r="FS88" s="115"/>
      <c r="FT88" s="115"/>
      <c r="FU88" s="115"/>
      <c r="FV88" s="115"/>
      <c r="FW88" s="115"/>
      <c r="FX88" s="115"/>
      <c r="FY88" s="115"/>
      <c r="FZ88" s="115"/>
      <c r="GA88" s="115"/>
      <c r="GB88" s="115"/>
      <c r="GC88" s="115"/>
      <c r="GD88" s="115"/>
      <c r="GE88" s="115"/>
      <c r="GF88" s="115"/>
      <c r="GG88" s="115"/>
      <c r="GH88" s="115"/>
      <c r="GI88" s="115"/>
      <c r="GJ88" s="115"/>
      <c r="GK88" s="115"/>
      <c r="GL88" s="115"/>
      <c r="GM88" s="115"/>
      <c r="GN88" s="115"/>
      <c r="GO88" s="115"/>
      <c r="GP88" s="115"/>
      <c r="GQ88" s="115"/>
      <c r="GR88" s="115"/>
      <c r="GS88" s="115"/>
      <c r="GT88" s="115"/>
      <c r="GU88" s="115"/>
      <c r="GV88" s="115"/>
      <c r="GW88" s="115"/>
      <c r="GX88" s="115"/>
      <c r="GY88" s="115"/>
      <c r="GZ88" s="115"/>
      <c r="HA88" s="115"/>
      <c r="HB88" s="115"/>
      <c r="HC88" s="115"/>
      <c r="HD88" s="115"/>
      <c r="HE88" s="115"/>
      <c r="HF88" s="115"/>
      <c r="HG88" s="115"/>
      <c r="HH88" s="115"/>
      <c r="HI88" s="115"/>
      <c r="HJ88" s="115"/>
      <c r="HK88" s="115"/>
      <c r="HL88" s="115"/>
      <c r="HM88" s="115"/>
      <c r="HN88" s="115"/>
      <c r="HO88" s="115"/>
      <c r="HP88" s="115"/>
      <c r="HQ88" s="115"/>
      <c r="HR88" s="115"/>
      <c r="HS88" s="115"/>
      <c r="HT88" s="115"/>
    </row>
    <row r="89" spans="1:228" s="7" customFormat="1" ht="16.5" customHeight="1" thickBot="1" x14ac:dyDescent="0.3">
      <c r="A89" s="983" t="s">
        <v>53</v>
      </c>
      <c r="B89" s="968" t="s">
        <v>433</v>
      </c>
      <c r="C89" s="969"/>
      <c r="D89" s="969"/>
      <c r="E89" s="969"/>
      <c r="F89" s="969"/>
      <c r="G89" s="970"/>
      <c r="H89" s="39"/>
      <c r="I89" s="968" t="s">
        <v>419</v>
      </c>
      <c r="J89" s="969"/>
      <c r="K89" s="969"/>
      <c r="L89" s="969"/>
      <c r="M89" s="969"/>
      <c r="N89" s="970"/>
      <c r="O89" s="39"/>
      <c r="P89" s="1013" t="s">
        <v>421</v>
      </c>
      <c r="Q89" s="1014"/>
      <c r="R89" s="1014"/>
      <c r="S89" s="1014"/>
      <c r="T89" s="1014"/>
      <c r="U89" s="1015"/>
      <c r="V89" s="40"/>
      <c r="W89" s="968" t="s">
        <v>437</v>
      </c>
      <c r="X89" s="969"/>
      <c r="Y89" s="969"/>
      <c r="Z89" s="969"/>
      <c r="AA89" s="969"/>
      <c r="AB89" s="970"/>
      <c r="AC89" s="41"/>
      <c r="AD89" s="1013" t="s">
        <v>423</v>
      </c>
      <c r="AE89" s="1014"/>
      <c r="AF89" s="1014"/>
      <c r="AG89" s="1014"/>
      <c r="AH89" s="1014"/>
      <c r="AI89" s="1015"/>
      <c r="AJ89" s="41"/>
      <c r="AK89" s="1013" t="s">
        <v>411</v>
      </c>
      <c r="AL89" s="1014"/>
      <c r="AM89" s="1014"/>
      <c r="AN89" s="1014"/>
      <c r="AO89" s="1014"/>
      <c r="AP89" s="1015"/>
    </row>
    <row r="90" spans="1:228" ht="9.75" customHeight="1" x14ac:dyDescent="0.25">
      <c r="A90" s="984"/>
      <c r="B90" s="58"/>
      <c r="C90" s="54"/>
      <c r="D90" s="55"/>
      <c r="E90" s="56"/>
      <c r="F90" s="56"/>
      <c r="G90" s="59"/>
      <c r="H90" s="57"/>
      <c r="I90" s="58"/>
      <c r="J90" s="54"/>
      <c r="K90" s="55"/>
      <c r="L90" s="56"/>
      <c r="M90" s="56"/>
      <c r="N90" s="59"/>
      <c r="P90" s="58"/>
      <c r="Q90" s="54"/>
      <c r="R90" s="55"/>
      <c r="S90" s="56"/>
      <c r="T90" s="56"/>
      <c r="U90" s="59"/>
      <c r="V90" s="61"/>
      <c r="W90" s="143"/>
      <c r="X90" s="144"/>
      <c r="Y90" s="145"/>
      <c r="Z90" s="146"/>
      <c r="AA90" s="146"/>
      <c r="AB90" s="147"/>
      <c r="AC90" s="61"/>
      <c r="AD90" s="143"/>
      <c r="AE90" s="144"/>
      <c r="AF90" s="145"/>
      <c r="AG90" s="146"/>
      <c r="AH90" s="146"/>
      <c r="AI90" s="147"/>
      <c r="AJ90" s="61"/>
      <c r="AK90" s="143"/>
      <c r="AL90" s="144"/>
      <c r="AM90" s="145"/>
      <c r="AN90" s="146"/>
      <c r="AO90" s="146"/>
      <c r="AP90" s="147"/>
      <c r="AQ90" s="61"/>
      <c r="AR90" s="61"/>
      <c r="AS90" s="61"/>
      <c r="AT90" s="61"/>
      <c r="AU90" s="61"/>
      <c r="AV90" s="61"/>
      <c r="AW90" s="61"/>
      <c r="AX90" s="61"/>
      <c r="AY90" s="61"/>
      <c r="AZ90" s="61"/>
      <c r="BA90" s="61"/>
    </row>
    <row r="91" spans="1:228" ht="9.75" customHeight="1" x14ac:dyDescent="0.25">
      <c r="A91" s="984"/>
      <c r="B91" s="58"/>
      <c r="C91" s="54"/>
      <c r="D91" s="55"/>
      <c r="E91" s="56"/>
      <c r="F91" s="56"/>
      <c r="G91" s="59"/>
      <c r="H91" s="57"/>
      <c r="I91" s="58"/>
      <c r="J91" s="54"/>
      <c r="K91" s="55"/>
      <c r="L91" s="56"/>
      <c r="M91" s="56"/>
      <c r="N91" s="59"/>
      <c r="P91" s="58"/>
      <c r="Q91" s="54"/>
      <c r="R91" s="55"/>
      <c r="S91" s="56"/>
      <c r="T91" s="56"/>
      <c r="U91" s="59"/>
      <c r="V91" s="61"/>
      <c r="W91" s="58"/>
      <c r="X91" s="54"/>
      <c r="Y91" s="55"/>
      <c r="Z91" s="56"/>
      <c r="AA91" s="56"/>
      <c r="AB91" s="59"/>
      <c r="AC91" s="61"/>
      <c r="AD91" s="58"/>
      <c r="AE91" s="54"/>
      <c r="AF91" s="55"/>
      <c r="AG91" s="56"/>
      <c r="AH91" s="56"/>
      <c r="AI91" s="59"/>
      <c r="AJ91" s="61"/>
      <c r="AK91" s="58"/>
      <c r="AL91" s="54"/>
      <c r="AM91" s="55"/>
      <c r="AN91" s="56"/>
      <c r="AO91" s="56"/>
      <c r="AP91" s="59"/>
      <c r="AQ91" s="61"/>
      <c r="AR91" s="61"/>
      <c r="AS91" s="61"/>
      <c r="AT91" s="61"/>
      <c r="AU91" s="61"/>
      <c r="AV91" s="61"/>
      <c r="AW91" s="61"/>
      <c r="AX91" s="61"/>
      <c r="AY91" s="61"/>
      <c r="AZ91" s="61"/>
      <c r="BA91" s="61"/>
    </row>
    <row r="92" spans="1:228" ht="9.75" customHeight="1" x14ac:dyDescent="0.25">
      <c r="A92" s="984"/>
      <c r="B92" s="58"/>
      <c r="C92" s="54"/>
      <c r="D92" s="55"/>
      <c r="E92" s="56"/>
      <c r="F92" s="56"/>
      <c r="G92" s="59"/>
      <c r="H92" s="57"/>
      <c r="I92" s="58"/>
      <c r="J92" s="54"/>
      <c r="K92" s="55"/>
      <c r="L92" s="56"/>
      <c r="M92" s="56"/>
      <c r="N92" s="59"/>
      <c r="P92" s="58"/>
      <c r="Q92" s="54"/>
      <c r="R92" s="55"/>
      <c r="S92" s="56"/>
      <c r="T92" s="56"/>
      <c r="U92" s="59"/>
      <c r="V92" s="61"/>
      <c r="W92" s="58"/>
      <c r="X92" s="54"/>
      <c r="Y92" s="55"/>
      <c r="Z92" s="56"/>
      <c r="AA92" s="56"/>
      <c r="AB92" s="59"/>
      <c r="AC92" s="61"/>
      <c r="AD92" s="58"/>
      <c r="AE92" s="54"/>
      <c r="AF92" s="55"/>
      <c r="AG92" s="56"/>
      <c r="AH92" s="56"/>
      <c r="AI92" s="59"/>
      <c r="AJ92" s="61"/>
      <c r="AK92" s="58"/>
      <c r="AL92" s="54"/>
      <c r="AM92" s="55"/>
      <c r="AN92" s="56"/>
      <c r="AO92" s="56"/>
      <c r="AP92" s="59"/>
      <c r="AQ92" s="61"/>
      <c r="AR92" s="61"/>
      <c r="AS92" s="61"/>
      <c r="AT92" s="61"/>
      <c r="AU92" s="61"/>
      <c r="AV92" s="61"/>
      <c r="AW92" s="61"/>
      <c r="AX92" s="61"/>
      <c r="AY92" s="61"/>
      <c r="AZ92" s="61"/>
      <c r="BA92" s="61"/>
    </row>
    <row r="93" spans="1:228" ht="9.75" customHeight="1" x14ac:dyDescent="0.25">
      <c r="A93" s="984"/>
      <c r="B93" s="58"/>
      <c r="C93" s="54"/>
      <c r="D93" s="55"/>
      <c r="E93" s="56"/>
      <c r="F93" s="56"/>
      <c r="G93" s="59"/>
      <c r="H93" s="57"/>
      <c r="I93" s="58"/>
      <c r="J93" s="54"/>
      <c r="K93" s="55"/>
      <c r="L93" s="56"/>
      <c r="M93" s="56"/>
      <c r="N93" s="59"/>
      <c r="P93" s="58"/>
      <c r="Q93" s="54"/>
      <c r="R93" s="55"/>
      <c r="S93" s="56"/>
      <c r="T93" s="56"/>
      <c r="U93" s="59"/>
      <c r="V93" s="61"/>
      <c r="W93" s="58"/>
      <c r="X93" s="54"/>
      <c r="Y93" s="55"/>
      <c r="Z93" s="56"/>
      <c r="AA93" s="56"/>
      <c r="AB93" s="59"/>
      <c r="AC93" s="61"/>
      <c r="AD93" s="58"/>
      <c r="AE93" s="54"/>
      <c r="AF93" s="55"/>
      <c r="AG93" s="56"/>
      <c r="AH93" s="56"/>
      <c r="AI93" s="59"/>
      <c r="AJ93" s="61"/>
      <c r="AK93" s="58"/>
      <c r="AL93" s="54"/>
      <c r="AM93" s="55"/>
      <c r="AN93" s="56"/>
      <c r="AO93" s="56"/>
      <c r="AP93" s="59"/>
      <c r="AQ93" s="61"/>
      <c r="AR93" s="61"/>
      <c r="AS93" s="61"/>
      <c r="AT93" s="61"/>
      <c r="AU93" s="61"/>
      <c r="AV93" s="61"/>
      <c r="AW93" s="61"/>
      <c r="AX93" s="61"/>
      <c r="AY93" s="61"/>
      <c r="AZ93" s="61"/>
      <c r="BA93" s="61"/>
    </row>
    <row r="94" spans="1:228" ht="9.75" customHeight="1" x14ac:dyDescent="0.25">
      <c r="A94" s="984"/>
      <c r="B94" s="58"/>
      <c r="C94" s="54"/>
      <c r="D94" s="55"/>
      <c r="E94" s="56"/>
      <c r="F94" s="56"/>
      <c r="G94" s="59"/>
      <c r="H94" s="57"/>
      <c r="I94" s="58"/>
      <c r="J94" s="54"/>
      <c r="K94" s="55"/>
      <c r="L94" s="56"/>
      <c r="M94" s="56"/>
      <c r="N94" s="59"/>
      <c r="P94" s="58"/>
      <c r="Q94" s="54"/>
      <c r="R94" s="55"/>
      <c r="S94" s="56"/>
      <c r="T94" s="56"/>
      <c r="U94" s="59"/>
      <c r="V94" s="61"/>
      <c r="W94" s="58"/>
      <c r="X94" s="54"/>
      <c r="Y94" s="55"/>
      <c r="Z94" s="56"/>
      <c r="AA94" s="56"/>
      <c r="AB94" s="59"/>
      <c r="AC94" s="61"/>
      <c r="AD94" s="58"/>
      <c r="AE94" s="54"/>
      <c r="AF94" s="55"/>
      <c r="AG94" s="56"/>
      <c r="AH94" s="56"/>
      <c r="AI94" s="59"/>
      <c r="AJ94" s="61"/>
      <c r="AK94" s="58"/>
      <c r="AL94" s="54"/>
      <c r="AM94" s="55"/>
      <c r="AN94" s="56"/>
      <c r="AO94" s="56"/>
      <c r="AP94" s="59"/>
      <c r="AQ94" s="61"/>
      <c r="AR94" s="61"/>
      <c r="AS94" s="61"/>
      <c r="AT94" s="61"/>
      <c r="AU94" s="61"/>
      <c r="AV94" s="61"/>
      <c r="AW94" s="61"/>
      <c r="AX94" s="61"/>
      <c r="AY94" s="61"/>
      <c r="AZ94" s="61"/>
      <c r="BA94" s="61"/>
    </row>
    <row r="95" spans="1:228" ht="9.75" customHeight="1" x14ac:dyDescent="0.25">
      <c r="A95" s="984"/>
      <c r="B95" s="58"/>
      <c r="C95" s="54"/>
      <c r="D95" s="55"/>
      <c r="E95" s="56"/>
      <c r="F95" s="56"/>
      <c r="G95" s="59"/>
      <c r="H95" s="57"/>
      <c r="I95" s="58"/>
      <c r="J95" s="54"/>
      <c r="K95" s="55"/>
      <c r="L95" s="56"/>
      <c r="M95" s="56"/>
      <c r="N95" s="59"/>
      <c r="P95" s="58"/>
      <c r="Q95" s="54"/>
      <c r="R95" s="55"/>
      <c r="S95" s="56"/>
      <c r="T95" s="56"/>
      <c r="U95" s="59"/>
      <c r="V95" s="61"/>
      <c r="W95" s="58"/>
      <c r="X95" s="54"/>
      <c r="Y95" s="55"/>
      <c r="Z95" s="56"/>
      <c r="AA95" s="56"/>
      <c r="AB95" s="59"/>
      <c r="AC95" s="61"/>
      <c r="AD95" s="58"/>
      <c r="AE95" s="54"/>
      <c r="AF95" s="55"/>
      <c r="AG95" s="56"/>
      <c r="AH95" s="56"/>
      <c r="AI95" s="59"/>
      <c r="AJ95" s="61"/>
      <c r="AK95" s="58"/>
      <c r="AL95" s="54"/>
      <c r="AM95" s="55"/>
      <c r="AN95" s="56"/>
      <c r="AO95" s="56"/>
      <c r="AP95" s="59"/>
      <c r="AQ95" s="61"/>
      <c r="AR95" s="61"/>
      <c r="AS95" s="61"/>
      <c r="AT95" s="61"/>
      <c r="AU95" s="61"/>
      <c r="AV95" s="61"/>
      <c r="AW95" s="61"/>
      <c r="AX95" s="61"/>
      <c r="AY95" s="61"/>
      <c r="AZ95" s="61"/>
      <c r="BA95" s="61"/>
    </row>
    <row r="96" spans="1:228" ht="9.75" customHeight="1" x14ac:dyDescent="0.25">
      <c r="A96" s="984"/>
      <c r="B96" s="58"/>
      <c r="C96" s="54"/>
      <c r="D96" s="55"/>
      <c r="E96" s="56"/>
      <c r="F96" s="56"/>
      <c r="G96" s="59"/>
      <c r="H96" s="57"/>
      <c r="I96" s="58"/>
      <c r="J96" s="54"/>
      <c r="K96" s="55"/>
      <c r="L96" s="56"/>
      <c r="M96" s="56"/>
      <c r="N96" s="59"/>
      <c r="P96" s="58"/>
      <c r="Q96" s="54"/>
      <c r="R96" s="55"/>
      <c r="S96" s="56"/>
      <c r="T96" s="56"/>
      <c r="U96" s="59"/>
      <c r="V96" s="61"/>
      <c r="W96" s="58"/>
      <c r="X96" s="54"/>
      <c r="Y96" s="55"/>
      <c r="Z96" s="56"/>
      <c r="AA96" s="56"/>
      <c r="AB96" s="59"/>
      <c r="AC96" s="61"/>
      <c r="AD96" s="58"/>
      <c r="AE96" s="54"/>
      <c r="AF96" s="55"/>
      <c r="AG96" s="56"/>
      <c r="AH96" s="56"/>
      <c r="AI96" s="59"/>
      <c r="AJ96" s="61"/>
      <c r="AK96" s="58"/>
      <c r="AL96" s="54"/>
      <c r="AM96" s="55"/>
      <c r="AN96" s="56"/>
      <c r="AO96" s="56"/>
      <c r="AP96" s="59"/>
      <c r="AQ96" s="61"/>
      <c r="AR96" s="61"/>
      <c r="AS96" s="61"/>
      <c r="AT96" s="61"/>
      <c r="AU96" s="61"/>
      <c r="AV96" s="61"/>
      <c r="AW96" s="61"/>
      <c r="AX96" s="61"/>
      <c r="AY96" s="61"/>
      <c r="AZ96" s="61"/>
      <c r="BA96" s="61"/>
    </row>
    <row r="97" spans="1:228" ht="9.75" customHeight="1" x14ac:dyDescent="0.25">
      <c r="A97" s="984"/>
      <c r="B97" s="58"/>
      <c r="C97" s="54"/>
      <c r="D97" s="55"/>
      <c r="E97" s="56"/>
      <c r="F97" s="56"/>
      <c r="G97" s="59"/>
      <c r="H97" s="57"/>
      <c r="I97" s="58"/>
      <c r="J97" s="54"/>
      <c r="K97" s="55"/>
      <c r="L97" s="56"/>
      <c r="M97" s="56"/>
      <c r="N97" s="59"/>
      <c r="P97" s="58"/>
      <c r="Q97" s="54"/>
      <c r="R97" s="55"/>
      <c r="S97" s="56"/>
      <c r="T97" s="56"/>
      <c r="U97" s="59"/>
      <c r="V97" s="61"/>
      <c r="W97" s="58"/>
      <c r="X97" s="54"/>
      <c r="Y97" s="55"/>
      <c r="Z97" s="56"/>
      <c r="AA97" s="56"/>
      <c r="AB97" s="59"/>
      <c r="AC97" s="61"/>
      <c r="AD97" s="58"/>
      <c r="AE97" s="54"/>
      <c r="AF97" s="55"/>
      <c r="AG97" s="56"/>
      <c r="AH97" s="56"/>
      <c r="AI97" s="59"/>
      <c r="AJ97" s="61"/>
      <c r="AK97" s="58"/>
      <c r="AL97" s="54"/>
      <c r="AM97" s="55"/>
      <c r="AN97" s="56"/>
      <c r="AO97" s="56"/>
      <c r="AP97" s="59"/>
      <c r="AQ97" s="61"/>
      <c r="AR97" s="61"/>
      <c r="AS97" s="61"/>
      <c r="AT97" s="61"/>
      <c r="AU97" s="61"/>
      <c r="AV97" s="61"/>
      <c r="AW97" s="61"/>
      <c r="AX97" s="61"/>
      <c r="AY97" s="61"/>
      <c r="AZ97" s="61"/>
      <c r="BA97" s="61"/>
    </row>
    <row r="98" spans="1:228" ht="9.75" customHeight="1" x14ac:dyDescent="0.25">
      <c r="A98" s="984"/>
      <c r="B98" s="58"/>
      <c r="C98" s="54"/>
      <c r="D98" s="55"/>
      <c r="E98" s="56"/>
      <c r="F98" s="56"/>
      <c r="G98" s="59"/>
      <c r="H98" s="57"/>
      <c r="I98" s="58"/>
      <c r="J98" s="54"/>
      <c r="K98" s="55"/>
      <c r="L98" s="56"/>
      <c r="M98" s="56"/>
      <c r="N98" s="59"/>
      <c r="P98" s="58"/>
      <c r="Q98" s="54"/>
      <c r="R98" s="55"/>
      <c r="S98" s="56"/>
      <c r="T98" s="56"/>
      <c r="U98" s="59"/>
      <c r="V98" s="61"/>
      <c r="W98" s="58"/>
      <c r="X98" s="54"/>
      <c r="Y98" s="55"/>
      <c r="Z98" s="56"/>
      <c r="AA98" s="56"/>
      <c r="AB98" s="59"/>
      <c r="AC98" s="61"/>
      <c r="AD98" s="58"/>
      <c r="AE98" s="54"/>
      <c r="AF98" s="55"/>
      <c r="AG98" s="56"/>
      <c r="AH98" s="56"/>
      <c r="AI98" s="59"/>
      <c r="AJ98" s="61"/>
      <c r="AK98" s="58"/>
      <c r="AL98" s="54"/>
      <c r="AM98" s="55"/>
      <c r="AN98" s="56"/>
      <c r="AO98" s="56"/>
      <c r="AP98" s="59"/>
      <c r="AQ98" s="61"/>
      <c r="AR98" s="61"/>
      <c r="AS98" s="61"/>
      <c r="AT98" s="61"/>
      <c r="AU98" s="61"/>
      <c r="AV98" s="61"/>
      <c r="AW98" s="61"/>
      <c r="AX98" s="61"/>
      <c r="AY98" s="61"/>
      <c r="AZ98" s="61"/>
      <c r="BA98" s="61"/>
    </row>
    <row r="99" spans="1:228" ht="9.75" customHeight="1" x14ac:dyDescent="0.25">
      <c r="A99" s="984"/>
      <c r="B99" s="58"/>
      <c r="C99" s="54"/>
      <c r="D99" s="55"/>
      <c r="E99" s="56"/>
      <c r="F99" s="56"/>
      <c r="G99" s="59"/>
      <c r="H99" s="57"/>
      <c r="I99" s="58"/>
      <c r="J99" s="54"/>
      <c r="K99" s="55"/>
      <c r="L99" s="56"/>
      <c r="M99" s="56"/>
      <c r="N99" s="59"/>
      <c r="P99" s="58"/>
      <c r="Q99" s="54"/>
      <c r="R99" s="55"/>
      <c r="S99" s="56"/>
      <c r="T99" s="56"/>
      <c r="U99" s="59"/>
      <c r="V99" s="61"/>
      <c r="W99" s="58"/>
      <c r="X99" s="54"/>
      <c r="Y99" s="55"/>
      <c r="Z99" s="56"/>
      <c r="AA99" s="56"/>
      <c r="AB99" s="59"/>
      <c r="AC99" s="61"/>
      <c r="AD99" s="58"/>
      <c r="AE99" s="54"/>
      <c r="AF99" s="55"/>
      <c r="AG99" s="56"/>
      <c r="AH99" s="56"/>
      <c r="AI99" s="59"/>
      <c r="AJ99" s="61"/>
      <c r="AK99" s="58"/>
      <c r="AL99" s="54"/>
      <c r="AM99" s="55"/>
      <c r="AN99" s="56"/>
      <c r="AO99" s="56"/>
      <c r="AP99" s="59"/>
      <c r="AQ99" s="61"/>
      <c r="AR99" s="61"/>
      <c r="AS99" s="61"/>
      <c r="AT99" s="61"/>
      <c r="AU99" s="61"/>
      <c r="AV99" s="61"/>
      <c r="AW99" s="61"/>
      <c r="AX99" s="61"/>
      <c r="AY99" s="61"/>
      <c r="AZ99" s="61"/>
      <c r="BA99" s="61"/>
    </row>
    <row r="100" spans="1:228" ht="9.75" customHeight="1" x14ac:dyDescent="0.25">
      <c r="A100" s="984"/>
      <c r="B100" s="58"/>
      <c r="C100" s="54"/>
      <c r="D100" s="55"/>
      <c r="E100" s="56"/>
      <c r="F100" s="56"/>
      <c r="G100" s="59"/>
      <c r="H100" s="57"/>
      <c r="I100" s="58"/>
      <c r="J100" s="54"/>
      <c r="K100" s="55"/>
      <c r="L100" s="56"/>
      <c r="M100" s="56"/>
      <c r="N100" s="59"/>
      <c r="P100" s="58"/>
      <c r="Q100" s="54"/>
      <c r="R100" s="55"/>
      <c r="S100" s="56"/>
      <c r="T100" s="56"/>
      <c r="U100" s="59"/>
      <c r="V100" s="61"/>
      <c r="W100" s="58"/>
      <c r="X100" s="54"/>
      <c r="Y100" s="55"/>
      <c r="Z100" s="56"/>
      <c r="AA100" s="56"/>
      <c r="AB100" s="59"/>
      <c r="AC100" s="61"/>
      <c r="AD100" s="58"/>
      <c r="AE100" s="54"/>
      <c r="AF100" s="55"/>
      <c r="AG100" s="56"/>
      <c r="AH100" s="56"/>
      <c r="AI100" s="59"/>
      <c r="AJ100" s="61"/>
      <c r="AK100" s="58"/>
      <c r="AL100" s="54"/>
      <c r="AM100" s="55"/>
      <c r="AN100" s="56"/>
      <c r="AO100" s="56"/>
      <c r="AP100" s="59"/>
      <c r="AQ100" s="61"/>
      <c r="AR100" s="61"/>
      <c r="AS100" s="61"/>
      <c r="AT100" s="61"/>
      <c r="AU100" s="61"/>
      <c r="AV100" s="61"/>
      <c r="AW100" s="61"/>
      <c r="AX100" s="61"/>
      <c r="AY100" s="61"/>
      <c r="AZ100" s="61"/>
      <c r="BA100" s="61"/>
    </row>
    <row r="101" spans="1:228" ht="9.75" customHeight="1" x14ac:dyDescent="0.25">
      <c r="A101" s="984"/>
      <c r="B101" s="58"/>
      <c r="C101" s="54"/>
      <c r="D101" s="55"/>
      <c r="E101" s="56"/>
      <c r="F101" s="56"/>
      <c r="G101" s="59"/>
      <c r="H101" s="57"/>
      <c r="I101" s="58"/>
      <c r="J101" s="54"/>
      <c r="K101" s="55"/>
      <c r="L101" s="56"/>
      <c r="M101" s="56"/>
      <c r="N101" s="59"/>
      <c r="P101" s="58"/>
      <c r="Q101" s="54"/>
      <c r="R101" s="55"/>
      <c r="S101" s="56"/>
      <c r="T101" s="56"/>
      <c r="U101" s="59"/>
      <c r="V101" s="61"/>
      <c r="W101" s="58"/>
      <c r="X101" s="54"/>
      <c r="Y101" s="55"/>
      <c r="Z101" s="56"/>
      <c r="AA101" s="56"/>
      <c r="AB101" s="59"/>
      <c r="AC101" s="61"/>
      <c r="AD101" s="58"/>
      <c r="AE101" s="54"/>
      <c r="AF101" s="55"/>
      <c r="AG101" s="56"/>
      <c r="AH101" s="56"/>
      <c r="AI101" s="59"/>
      <c r="AJ101" s="61"/>
      <c r="AK101" s="58"/>
      <c r="AL101" s="54"/>
      <c r="AM101" s="55"/>
      <c r="AN101" s="56"/>
      <c r="AO101" s="56"/>
      <c r="AP101" s="59"/>
      <c r="AQ101" s="61"/>
      <c r="AR101" s="61"/>
      <c r="AS101" s="61"/>
      <c r="AT101" s="61"/>
      <c r="AU101" s="61"/>
      <c r="AV101" s="61"/>
      <c r="AW101" s="61"/>
      <c r="AX101" s="61"/>
      <c r="AY101" s="61"/>
      <c r="AZ101" s="61"/>
      <c r="BA101" s="61"/>
    </row>
    <row r="102" spans="1:228" ht="3.75" customHeight="1" x14ac:dyDescent="0.25">
      <c r="A102" s="984"/>
      <c r="B102" s="58"/>
      <c r="C102" s="54"/>
      <c r="D102" s="55"/>
      <c r="E102" s="56"/>
      <c r="F102" s="56"/>
      <c r="G102" s="59"/>
      <c r="H102" s="57"/>
      <c r="I102" s="58"/>
      <c r="J102" s="54"/>
      <c r="K102" s="55"/>
      <c r="L102" s="56"/>
      <c r="M102" s="56"/>
      <c r="N102" s="59"/>
      <c r="P102" s="58"/>
      <c r="Q102" s="54"/>
      <c r="R102" s="55"/>
      <c r="S102" s="56"/>
      <c r="T102" s="56"/>
      <c r="U102" s="59"/>
      <c r="V102" s="61"/>
      <c r="W102" s="58"/>
      <c r="X102" s="54"/>
      <c r="Y102" s="55"/>
      <c r="Z102" s="56"/>
      <c r="AA102" s="56"/>
      <c r="AB102" s="59"/>
      <c r="AC102" s="61"/>
      <c r="AD102" s="58"/>
      <c r="AE102" s="54"/>
      <c r="AF102" s="55"/>
      <c r="AG102" s="56"/>
      <c r="AH102" s="56"/>
      <c r="AI102" s="59"/>
      <c r="AJ102" s="61"/>
      <c r="AK102" s="58"/>
      <c r="AL102" s="54"/>
      <c r="AM102" s="55"/>
      <c r="AN102" s="56"/>
      <c r="AO102" s="56"/>
      <c r="AP102" s="59"/>
      <c r="AQ102" s="61"/>
      <c r="AR102" s="61"/>
      <c r="AS102" s="61"/>
      <c r="AT102" s="8"/>
      <c r="AU102" s="8"/>
      <c r="AV102" s="8"/>
      <c r="AW102" s="8"/>
      <c r="AX102" s="8"/>
      <c r="AY102" s="8"/>
      <c r="AZ102" s="8"/>
      <c r="BA102" s="61"/>
    </row>
    <row r="103" spans="1:228" ht="3.75" customHeight="1" x14ac:dyDescent="0.25">
      <c r="A103" s="984"/>
      <c r="B103" s="58"/>
      <c r="C103" s="54"/>
      <c r="D103" s="55"/>
      <c r="E103" s="56"/>
      <c r="F103" s="56"/>
      <c r="G103" s="59"/>
      <c r="H103" s="57"/>
      <c r="I103" s="58"/>
      <c r="J103" s="54"/>
      <c r="K103" s="55"/>
      <c r="L103" s="56"/>
      <c r="M103" s="56"/>
      <c r="N103" s="59"/>
      <c r="P103" s="58"/>
      <c r="Q103" s="54"/>
      <c r="R103" s="55"/>
      <c r="S103" s="56"/>
      <c r="T103" s="56"/>
      <c r="U103" s="59"/>
      <c r="V103" s="61"/>
      <c r="W103" s="58"/>
      <c r="X103" s="54"/>
      <c r="Y103" s="55"/>
      <c r="Z103" s="56"/>
      <c r="AA103" s="56"/>
      <c r="AB103" s="59"/>
      <c r="AC103" s="61"/>
      <c r="AD103" s="58"/>
      <c r="AE103" s="54"/>
      <c r="AF103" s="55"/>
      <c r="AG103" s="56"/>
      <c r="AH103" s="56"/>
      <c r="AI103" s="59"/>
      <c r="AJ103" s="61"/>
      <c r="AK103" s="58"/>
      <c r="AL103" s="54"/>
      <c r="AM103" s="55"/>
      <c r="AN103" s="56"/>
      <c r="AO103" s="56"/>
      <c r="AP103" s="59"/>
      <c r="AQ103" s="61"/>
      <c r="AR103" s="61"/>
      <c r="AS103" s="61"/>
      <c r="AT103" s="8"/>
      <c r="AU103" s="8"/>
      <c r="AV103" s="8"/>
      <c r="AW103" s="8"/>
      <c r="AX103" s="8"/>
      <c r="AY103" s="8"/>
      <c r="AZ103" s="8"/>
      <c r="BA103" s="61"/>
    </row>
    <row r="104" spans="1:228" ht="3.75" customHeight="1" x14ac:dyDescent="0.25">
      <c r="A104" s="984"/>
      <c r="B104" s="58"/>
      <c r="C104" s="54"/>
      <c r="D104" s="55"/>
      <c r="E104" s="56"/>
      <c r="F104" s="56"/>
      <c r="G104" s="59"/>
      <c r="H104" s="57"/>
      <c r="I104" s="58"/>
      <c r="J104" s="54"/>
      <c r="K104" s="55"/>
      <c r="L104" s="56"/>
      <c r="M104" s="56"/>
      <c r="N104" s="59"/>
      <c r="P104" s="58"/>
      <c r="Q104" s="54"/>
      <c r="R104" s="55"/>
      <c r="S104" s="56"/>
      <c r="T104" s="56"/>
      <c r="U104" s="59"/>
      <c r="V104" s="61"/>
      <c r="W104" s="58"/>
      <c r="X104" s="54"/>
      <c r="Y104" s="55"/>
      <c r="Z104" s="56"/>
      <c r="AA104" s="56"/>
      <c r="AB104" s="59"/>
      <c r="AC104" s="61"/>
      <c r="AD104" s="58"/>
      <c r="AE104" s="54"/>
      <c r="AF104" s="55"/>
      <c r="AG104" s="56"/>
      <c r="AH104" s="56"/>
      <c r="AI104" s="59"/>
      <c r="AJ104" s="61"/>
      <c r="AK104" s="58"/>
      <c r="AL104" s="54"/>
      <c r="AM104" s="55"/>
      <c r="AN104" s="56"/>
      <c r="AO104" s="56"/>
      <c r="AP104" s="59"/>
      <c r="AQ104" s="61"/>
      <c r="AR104" s="61"/>
      <c r="AS104" s="61"/>
      <c r="AT104" s="8"/>
      <c r="AU104" s="8"/>
      <c r="AV104" s="8"/>
      <c r="AW104" s="8"/>
      <c r="AX104" s="8"/>
      <c r="AY104" s="8"/>
      <c r="AZ104" s="8"/>
      <c r="BA104" s="61"/>
    </row>
    <row r="105" spans="1:228" ht="3.75" customHeight="1" x14ac:dyDescent="0.25">
      <c r="A105" s="984"/>
      <c r="B105" s="58"/>
      <c r="C105" s="54"/>
      <c r="D105" s="55"/>
      <c r="E105" s="56"/>
      <c r="F105" s="56"/>
      <c r="G105" s="59"/>
      <c r="H105" s="57"/>
      <c r="I105" s="58"/>
      <c r="J105" s="54"/>
      <c r="K105" s="55"/>
      <c r="L105" s="56"/>
      <c r="M105" s="56"/>
      <c r="N105" s="59"/>
      <c r="P105" s="58"/>
      <c r="Q105" s="54"/>
      <c r="R105" s="55"/>
      <c r="S105" s="56"/>
      <c r="T105" s="56"/>
      <c r="U105" s="59"/>
      <c r="V105" s="61"/>
      <c r="W105" s="58"/>
      <c r="X105" s="54"/>
      <c r="Y105" s="55"/>
      <c r="Z105" s="56"/>
      <c r="AA105" s="56"/>
      <c r="AB105" s="59"/>
      <c r="AC105" s="61"/>
      <c r="AD105" s="58"/>
      <c r="AE105" s="54"/>
      <c r="AF105" s="55"/>
      <c r="AG105" s="56"/>
      <c r="AH105" s="56"/>
      <c r="AI105" s="59"/>
      <c r="AJ105" s="61"/>
      <c r="AK105" s="58"/>
      <c r="AL105" s="54"/>
      <c r="AM105" s="55"/>
      <c r="AN105" s="56"/>
      <c r="AO105" s="56"/>
      <c r="AP105" s="59"/>
      <c r="AQ105" s="61"/>
      <c r="AR105" s="61"/>
      <c r="AS105" s="61"/>
      <c r="AT105" s="8"/>
      <c r="AU105" s="8"/>
      <c r="AV105" s="8"/>
      <c r="AW105" s="8"/>
      <c r="AX105" s="8"/>
      <c r="AY105" s="8"/>
      <c r="AZ105" s="8"/>
      <c r="BA105" s="61"/>
    </row>
    <row r="106" spans="1:228" ht="3.75" customHeight="1" x14ac:dyDescent="0.25">
      <c r="A106" s="984"/>
      <c r="B106" s="58"/>
      <c r="C106" s="54"/>
      <c r="D106" s="55"/>
      <c r="E106" s="56"/>
      <c r="F106" s="56"/>
      <c r="G106" s="59"/>
      <c r="H106" s="57"/>
      <c r="I106" s="58"/>
      <c r="J106" s="54"/>
      <c r="K106" s="55"/>
      <c r="L106" s="56"/>
      <c r="M106" s="56"/>
      <c r="N106" s="59"/>
      <c r="P106" s="58"/>
      <c r="Q106" s="54"/>
      <c r="R106" s="55"/>
      <c r="S106" s="56"/>
      <c r="T106" s="56"/>
      <c r="U106" s="59"/>
      <c r="V106" s="61"/>
      <c r="W106" s="58"/>
      <c r="X106" s="54"/>
      <c r="Y106" s="55"/>
      <c r="Z106" s="56"/>
      <c r="AA106" s="56"/>
      <c r="AB106" s="59"/>
      <c r="AC106" s="61"/>
      <c r="AD106" s="58"/>
      <c r="AE106" s="54"/>
      <c r="AF106" s="55"/>
      <c r="AG106" s="56"/>
      <c r="AH106" s="56"/>
      <c r="AI106" s="59"/>
      <c r="AJ106" s="61"/>
      <c r="AK106" s="58"/>
      <c r="AL106" s="54"/>
      <c r="AM106" s="55"/>
      <c r="AN106" s="56"/>
      <c r="AO106" s="56"/>
      <c r="AP106" s="59"/>
      <c r="AQ106" s="61"/>
      <c r="AR106" s="61"/>
      <c r="AS106" s="61"/>
      <c r="AT106" s="8"/>
      <c r="AU106" s="8"/>
      <c r="AV106" s="8"/>
      <c r="AW106" s="8"/>
      <c r="AX106" s="8"/>
      <c r="AY106" s="8"/>
      <c r="AZ106" s="8"/>
      <c r="BA106" s="61"/>
    </row>
    <row r="107" spans="1:228" ht="10.5" customHeight="1" x14ac:dyDescent="0.25">
      <c r="A107" s="984"/>
      <c r="B107" s="58"/>
      <c r="C107" s="54"/>
      <c r="D107" s="55"/>
      <c r="E107" s="56"/>
      <c r="F107" s="56"/>
      <c r="G107" s="59"/>
      <c r="H107" s="57"/>
      <c r="I107" s="58"/>
      <c r="J107" s="54"/>
      <c r="K107" s="55"/>
      <c r="L107" s="56"/>
      <c r="M107" s="56"/>
      <c r="N107" s="59"/>
      <c r="P107" s="58"/>
      <c r="Q107" s="54"/>
      <c r="R107" s="55"/>
      <c r="S107" s="56"/>
      <c r="T107" s="56"/>
      <c r="U107" s="59"/>
      <c r="V107" s="61"/>
      <c r="W107" s="58"/>
      <c r="X107" s="54"/>
      <c r="Y107" s="55"/>
      <c r="Z107" s="56"/>
      <c r="AA107" s="56"/>
      <c r="AB107" s="59"/>
      <c r="AC107" s="61"/>
      <c r="AD107" s="58"/>
      <c r="AE107" s="54"/>
      <c r="AF107" s="55"/>
      <c r="AG107" s="56"/>
      <c r="AH107" s="56"/>
      <c r="AI107" s="59"/>
      <c r="AJ107" s="61"/>
      <c r="AK107" s="58"/>
      <c r="AL107" s="54"/>
      <c r="AM107" s="55"/>
      <c r="AN107" s="56"/>
      <c r="AO107" s="56"/>
      <c r="AP107" s="59"/>
      <c r="AQ107" s="61"/>
      <c r="AR107" s="61"/>
      <c r="AS107" s="61"/>
      <c r="AT107" s="564" t="s">
        <v>13</v>
      </c>
      <c r="AU107" s="8"/>
      <c r="AV107" s="8"/>
      <c r="AW107" s="8"/>
      <c r="AX107" s="8"/>
      <c r="AY107" s="8"/>
      <c r="AZ107" s="8"/>
      <c r="BA107" s="61"/>
    </row>
    <row r="108" spans="1:228" ht="10.5" customHeight="1" x14ac:dyDescent="0.25">
      <c r="A108" s="984"/>
      <c r="B108" s="58"/>
      <c r="C108" s="54"/>
      <c r="D108" s="55"/>
      <c r="E108" s="56"/>
      <c r="F108" s="56"/>
      <c r="G108" s="59"/>
      <c r="H108" s="57"/>
      <c r="I108" s="58"/>
      <c r="J108" s="54"/>
      <c r="K108" s="55"/>
      <c r="L108" s="56"/>
      <c r="M108" s="56"/>
      <c r="N108" s="59"/>
      <c r="P108" s="58"/>
      <c r="Q108" s="54"/>
      <c r="R108" s="55"/>
      <c r="S108" s="56"/>
      <c r="T108" s="56"/>
      <c r="U108" s="59"/>
      <c r="V108" s="61"/>
      <c r="W108" s="58"/>
      <c r="X108" s="54"/>
      <c r="Y108" s="55"/>
      <c r="Z108" s="56"/>
      <c r="AA108" s="56"/>
      <c r="AB108" s="59"/>
      <c r="AC108" s="61"/>
      <c r="AD108" s="58"/>
      <c r="AE108" s="54"/>
      <c r="AF108" s="55"/>
      <c r="AG108" s="56"/>
      <c r="AH108" s="56"/>
      <c r="AI108" s="59"/>
      <c r="AJ108" s="61"/>
      <c r="AK108" s="58"/>
      <c r="AL108" s="54"/>
      <c r="AM108" s="55"/>
      <c r="AN108" s="56"/>
      <c r="AO108" s="56"/>
      <c r="AP108" s="59"/>
      <c r="AQ108" s="61"/>
      <c r="AR108" s="61"/>
      <c r="AS108" s="61"/>
      <c r="AT108" s="564" t="s">
        <v>14</v>
      </c>
      <c r="AU108" s="8"/>
      <c r="AV108" s="8"/>
      <c r="AW108" s="8"/>
      <c r="AX108" s="8"/>
      <c r="AY108" s="8"/>
      <c r="AZ108" s="8"/>
      <c r="BA108" s="61"/>
    </row>
    <row r="109" spans="1:228" ht="10.5" customHeight="1" thickBot="1" x14ac:dyDescent="0.3">
      <c r="A109" s="984"/>
      <c r="B109" s="58"/>
      <c r="C109" s="54"/>
      <c r="D109" s="55"/>
      <c r="E109" s="56"/>
      <c r="F109" s="56"/>
      <c r="G109" s="59"/>
      <c r="H109" s="57"/>
      <c r="I109" s="58"/>
      <c r="J109" s="54"/>
      <c r="K109" s="55"/>
      <c r="L109" s="56"/>
      <c r="M109" s="56"/>
      <c r="N109" s="59"/>
      <c r="P109" s="58"/>
      <c r="Q109" s="54"/>
      <c r="R109" s="55"/>
      <c r="S109" s="56"/>
      <c r="T109" s="56"/>
      <c r="U109" s="59"/>
      <c r="V109" s="61"/>
      <c r="W109" s="58"/>
      <c r="X109" s="54"/>
      <c r="Y109" s="55"/>
      <c r="Z109" s="56"/>
      <c r="AA109" s="56"/>
      <c r="AB109" s="59"/>
      <c r="AC109" s="61"/>
      <c r="AD109" s="58"/>
      <c r="AE109" s="54"/>
      <c r="AF109" s="55"/>
      <c r="AG109" s="56"/>
      <c r="AH109" s="56"/>
      <c r="AI109" s="59"/>
      <c r="AJ109" s="61"/>
      <c r="AK109" s="58"/>
      <c r="AL109" s="54"/>
      <c r="AM109" s="55"/>
      <c r="AN109" s="56"/>
      <c r="AO109" s="56"/>
      <c r="AP109" s="59"/>
      <c r="AQ109" s="61"/>
      <c r="AR109" s="61"/>
      <c r="AS109" s="61"/>
      <c r="AT109" s="564" t="s">
        <v>15</v>
      </c>
      <c r="AU109" s="8"/>
      <c r="AV109" s="8"/>
      <c r="AW109" s="8"/>
      <c r="AX109" s="8"/>
      <c r="AY109" s="8"/>
      <c r="AZ109" s="8"/>
      <c r="BA109" s="61"/>
    </row>
    <row r="110" spans="1:228" s="9" customFormat="1" ht="10.5" customHeight="1" thickBot="1" x14ac:dyDescent="0.3">
      <c r="A110" s="984"/>
      <c r="B110" s="531"/>
      <c r="C110" s="149"/>
      <c r="D110" s="150"/>
      <c r="E110" s="151"/>
      <c r="F110" s="151"/>
      <c r="G110" s="530"/>
      <c r="H110" s="5"/>
      <c r="I110" s="531"/>
      <c r="J110" s="149"/>
      <c r="K110" s="150"/>
      <c r="L110" s="151"/>
      <c r="M110" s="151"/>
      <c r="N110" s="530"/>
      <c r="O110" s="5"/>
      <c r="P110" s="531"/>
      <c r="Q110" s="149"/>
      <c r="R110" s="150"/>
      <c r="S110" s="151"/>
      <c r="T110" s="151"/>
      <c r="U110" s="530"/>
      <c r="V110" s="5"/>
      <c r="W110" s="553"/>
      <c r="X110" s="551"/>
      <c r="Y110" s="551"/>
      <c r="Z110" s="551"/>
      <c r="AA110" s="551"/>
      <c r="AB110" s="552"/>
      <c r="AC110" s="5"/>
      <c r="AD110" s="531"/>
      <c r="AE110" s="149"/>
      <c r="AF110" s="150"/>
      <c r="AG110" s="151"/>
      <c r="AH110" s="151"/>
      <c r="AI110" s="530"/>
      <c r="AJ110" s="5"/>
      <c r="AK110" s="531"/>
      <c r="AL110" s="149"/>
      <c r="AM110" s="150"/>
      <c r="AN110" s="151"/>
      <c r="AO110" s="151"/>
      <c r="AP110" s="530"/>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row>
    <row r="111" spans="1:228" s="9" customFormat="1" ht="10.5" customHeight="1" x14ac:dyDescent="0.25">
      <c r="A111" s="984"/>
      <c r="B111" s="953" t="s">
        <v>0</v>
      </c>
      <c r="C111" s="954"/>
      <c r="D111" s="954"/>
      <c r="E111" s="954"/>
      <c r="F111" s="954"/>
      <c r="G111" s="955"/>
      <c r="H111" s="5"/>
      <c r="I111" s="1029" t="s">
        <v>457</v>
      </c>
      <c r="J111" s="1017"/>
      <c r="K111" s="1017"/>
      <c r="L111" s="1017"/>
      <c r="M111" s="1017"/>
      <c r="N111" s="1018"/>
      <c r="O111" s="5"/>
      <c r="P111" s="953" t="s">
        <v>1</v>
      </c>
      <c r="Q111" s="954"/>
      <c r="R111" s="954"/>
      <c r="S111" s="954"/>
      <c r="T111" s="954"/>
      <c r="U111" s="955"/>
      <c r="V111" s="5"/>
      <c r="W111" s="953" t="s">
        <v>2</v>
      </c>
      <c r="X111" s="954"/>
      <c r="Y111" s="954"/>
      <c r="Z111" s="954"/>
      <c r="AA111" s="954"/>
      <c r="AB111" s="955"/>
      <c r="AC111" s="5"/>
      <c r="AD111" s="953" t="s">
        <v>3</v>
      </c>
      <c r="AE111" s="954"/>
      <c r="AF111" s="954"/>
      <c r="AG111" s="954"/>
      <c r="AH111" s="954"/>
      <c r="AI111" s="955"/>
      <c r="AJ111" s="5"/>
      <c r="AK111" s="953" t="s">
        <v>4</v>
      </c>
      <c r="AL111" s="954"/>
      <c r="AM111" s="954"/>
      <c r="AN111" s="954"/>
      <c r="AO111" s="954"/>
      <c r="AP111" s="955"/>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row>
    <row r="112" spans="1:228" s="9" customFormat="1" ht="10.5" customHeight="1" x14ac:dyDescent="0.25">
      <c r="A112" s="984"/>
      <c r="B112" s="1016"/>
      <c r="C112" s="1017"/>
      <c r="D112" s="1017"/>
      <c r="E112" s="1017"/>
      <c r="F112" s="1017"/>
      <c r="G112" s="1018"/>
      <c r="H112" s="5"/>
      <c r="I112" s="1016"/>
      <c r="J112" s="1017"/>
      <c r="K112" s="1017"/>
      <c r="L112" s="1017"/>
      <c r="M112" s="1017"/>
      <c r="N112" s="1018"/>
      <c r="O112" s="5"/>
      <c r="P112" s="1016"/>
      <c r="Q112" s="1017"/>
      <c r="R112" s="1017"/>
      <c r="S112" s="1017"/>
      <c r="T112" s="1017"/>
      <c r="U112" s="1018"/>
      <c r="V112" s="5"/>
      <c r="W112" s="1016"/>
      <c r="X112" s="1017"/>
      <c r="Y112" s="1017"/>
      <c r="Z112" s="1017"/>
      <c r="AA112" s="1017"/>
      <c r="AB112" s="1018"/>
      <c r="AC112" s="5"/>
      <c r="AD112" s="1016"/>
      <c r="AE112" s="1017"/>
      <c r="AF112" s="1017"/>
      <c r="AG112" s="1017"/>
      <c r="AH112" s="1017"/>
      <c r="AI112" s="1018"/>
      <c r="AJ112" s="5"/>
      <c r="AK112" s="1016"/>
      <c r="AL112" s="1017"/>
      <c r="AM112" s="1017"/>
      <c r="AN112" s="1017"/>
      <c r="AO112" s="1017"/>
      <c r="AP112" s="101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row>
    <row r="113" spans="1:228" s="9" customFormat="1" ht="10.5" customHeight="1" x14ac:dyDescent="0.25">
      <c r="A113" s="984"/>
      <c r="B113" s="1016"/>
      <c r="C113" s="1017"/>
      <c r="D113" s="1017"/>
      <c r="E113" s="1017"/>
      <c r="F113" s="1017"/>
      <c r="G113" s="1018"/>
      <c r="H113" s="5"/>
      <c r="I113" s="1016"/>
      <c r="J113" s="1017"/>
      <c r="K113" s="1017"/>
      <c r="L113" s="1017"/>
      <c r="M113" s="1017"/>
      <c r="N113" s="1018"/>
      <c r="O113" s="5"/>
      <c r="P113" s="1016"/>
      <c r="Q113" s="1017"/>
      <c r="R113" s="1017"/>
      <c r="S113" s="1017"/>
      <c r="T113" s="1017"/>
      <c r="U113" s="1018"/>
      <c r="V113" s="5"/>
      <c r="W113" s="1016"/>
      <c r="X113" s="1017"/>
      <c r="Y113" s="1017"/>
      <c r="Z113" s="1017"/>
      <c r="AA113" s="1017"/>
      <c r="AB113" s="1018"/>
      <c r="AC113" s="5"/>
      <c r="AD113" s="1016"/>
      <c r="AE113" s="1017"/>
      <c r="AF113" s="1017"/>
      <c r="AG113" s="1017"/>
      <c r="AH113" s="1017"/>
      <c r="AI113" s="1018"/>
      <c r="AJ113" s="5"/>
      <c r="AK113" s="1016"/>
      <c r="AL113" s="1017"/>
      <c r="AM113" s="1017"/>
      <c r="AN113" s="1017"/>
      <c r="AO113" s="1017"/>
      <c r="AP113" s="101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c r="HH113" s="8"/>
      <c r="HI113" s="8"/>
      <c r="HJ113" s="8"/>
      <c r="HK113" s="8"/>
      <c r="HL113" s="8"/>
      <c r="HM113" s="8"/>
      <c r="HN113" s="8"/>
      <c r="HO113" s="8"/>
      <c r="HP113" s="8"/>
      <c r="HQ113" s="8"/>
      <c r="HR113" s="8"/>
      <c r="HS113" s="8"/>
      <c r="HT113" s="8"/>
    </row>
    <row r="114" spans="1:228" s="9" customFormat="1" ht="10.5" customHeight="1" x14ac:dyDescent="0.25">
      <c r="A114" s="984"/>
      <c r="B114" s="1016"/>
      <c r="C114" s="1017"/>
      <c r="D114" s="1017"/>
      <c r="E114" s="1017"/>
      <c r="F114" s="1017"/>
      <c r="G114" s="1018"/>
      <c r="H114" s="5"/>
      <c r="I114" s="1016"/>
      <c r="J114" s="1017"/>
      <c r="K114" s="1017"/>
      <c r="L114" s="1017"/>
      <c r="M114" s="1017"/>
      <c r="N114" s="1018"/>
      <c r="O114" s="5"/>
      <c r="P114" s="1016"/>
      <c r="Q114" s="1017"/>
      <c r="R114" s="1017"/>
      <c r="S114" s="1017"/>
      <c r="T114" s="1017"/>
      <c r="U114" s="1018"/>
      <c r="V114" s="5"/>
      <c r="W114" s="1016"/>
      <c r="X114" s="1017"/>
      <c r="Y114" s="1017"/>
      <c r="Z114" s="1017"/>
      <c r="AA114" s="1017"/>
      <c r="AB114" s="1018"/>
      <c r="AC114" s="5"/>
      <c r="AD114" s="1016"/>
      <c r="AE114" s="1017"/>
      <c r="AF114" s="1017"/>
      <c r="AG114" s="1017"/>
      <c r="AH114" s="1017"/>
      <c r="AI114" s="1018"/>
      <c r="AJ114" s="5"/>
      <c r="AK114" s="1016"/>
      <c r="AL114" s="1017"/>
      <c r="AM114" s="1017"/>
      <c r="AN114" s="1017"/>
      <c r="AO114" s="1017"/>
      <c r="AP114" s="101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row>
    <row r="115" spans="1:228" s="9" customFormat="1" ht="10.5" hidden="1" customHeight="1" x14ac:dyDescent="0.25">
      <c r="A115" s="984"/>
      <c r="B115" s="1016"/>
      <c r="C115" s="1017"/>
      <c r="D115" s="1017"/>
      <c r="E115" s="1017"/>
      <c r="F115" s="1017"/>
      <c r="G115" s="1018"/>
      <c r="H115" s="5"/>
      <c r="I115" s="1016"/>
      <c r="J115" s="1017"/>
      <c r="K115" s="1017"/>
      <c r="L115" s="1017"/>
      <c r="M115" s="1017"/>
      <c r="N115" s="1018"/>
      <c r="O115" s="5"/>
      <c r="P115" s="1016"/>
      <c r="Q115" s="1017"/>
      <c r="R115" s="1017"/>
      <c r="S115" s="1017"/>
      <c r="T115" s="1017"/>
      <c r="U115" s="1018"/>
      <c r="V115" s="5"/>
      <c r="W115" s="1016"/>
      <c r="X115" s="1017"/>
      <c r="Y115" s="1017"/>
      <c r="Z115" s="1017"/>
      <c r="AA115" s="1017"/>
      <c r="AB115" s="1018"/>
      <c r="AC115" s="5"/>
      <c r="AD115" s="1016"/>
      <c r="AE115" s="1017"/>
      <c r="AF115" s="1017"/>
      <c r="AG115" s="1017"/>
      <c r="AH115" s="1017"/>
      <c r="AI115" s="1018"/>
      <c r="AJ115" s="5"/>
      <c r="AK115" s="1016"/>
      <c r="AL115" s="1017"/>
      <c r="AM115" s="1017"/>
      <c r="AN115" s="1017"/>
      <c r="AO115" s="1017"/>
      <c r="AP115" s="101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c r="HH115" s="8"/>
      <c r="HI115" s="8"/>
      <c r="HJ115" s="8"/>
      <c r="HK115" s="8"/>
      <c r="HL115" s="8"/>
      <c r="HM115" s="8"/>
      <c r="HN115" s="8"/>
      <c r="HO115" s="8"/>
      <c r="HP115" s="8"/>
      <c r="HQ115" s="8"/>
      <c r="HR115" s="8"/>
      <c r="HS115" s="8"/>
      <c r="HT115" s="8"/>
    </row>
    <row r="116" spans="1:228" s="9" customFormat="1" ht="12.75" customHeight="1" x14ac:dyDescent="0.25">
      <c r="A116" s="984"/>
      <c r="B116" s="1016"/>
      <c r="C116" s="1017"/>
      <c r="D116" s="1017"/>
      <c r="E116" s="1017"/>
      <c r="F116" s="1017"/>
      <c r="G116" s="1018"/>
      <c r="H116" s="5"/>
      <c r="I116" s="1016"/>
      <c r="J116" s="1017"/>
      <c r="K116" s="1017"/>
      <c r="L116" s="1017"/>
      <c r="M116" s="1017"/>
      <c r="N116" s="1018"/>
      <c r="O116" s="5"/>
      <c r="P116" s="1016"/>
      <c r="Q116" s="1017"/>
      <c r="R116" s="1017"/>
      <c r="S116" s="1017"/>
      <c r="T116" s="1017"/>
      <c r="U116" s="1018"/>
      <c r="V116" s="5"/>
      <c r="W116" s="1016"/>
      <c r="X116" s="1017"/>
      <c r="Y116" s="1017"/>
      <c r="Z116" s="1017"/>
      <c r="AA116" s="1017"/>
      <c r="AB116" s="1018"/>
      <c r="AC116" s="5"/>
      <c r="AD116" s="1016"/>
      <c r="AE116" s="1017"/>
      <c r="AF116" s="1017"/>
      <c r="AG116" s="1017"/>
      <c r="AH116" s="1017"/>
      <c r="AI116" s="1018"/>
      <c r="AJ116" s="5"/>
      <c r="AK116" s="1016"/>
      <c r="AL116" s="1017"/>
      <c r="AM116" s="1017"/>
      <c r="AN116" s="1017"/>
      <c r="AO116" s="1017"/>
      <c r="AP116" s="101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row>
    <row r="117" spans="1:228" s="9" customFormat="1" ht="4.5" customHeight="1" x14ac:dyDescent="0.25">
      <c r="A117" s="984"/>
      <c r="B117" s="1016"/>
      <c r="C117" s="1017"/>
      <c r="D117" s="1017"/>
      <c r="E117" s="1017"/>
      <c r="F117" s="1017"/>
      <c r="G117" s="1018"/>
      <c r="H117" s="5"/>
      <c r="I117" s="1016"/>
      <c r="J117" s="1017"/>
      <c r="K117" s="1017"/>
      <c r="L117" s="1017"/>
      <c r="M117" s="1017"/>
      <c r="N117" s="1018"/>
      <c r="O117" s="5"/>
      <c r="P117" s="1016"/>
      <c r="Q117" s="1017"/>
      <c r="R117" s="1017"/>
      <c r="S117" s="1017"/>
      <c r="T117" s="1017"/>
      <c r="U117" s="1018"/>
      <c r="V117" s="5"/>
      <c r="W117" s="1016"/>
      <c r="X117" s="1017"/>
      <c r="Y117" s="1017"/>
      <c r="Z117" s="1017"/>
      <c r="AA117" s="1017"/>
      <c r="AB117" s="1018"/>
      <c r="AC117" s="5"/>
      <c r="AD117" s="1016"/>
      <c r="AE117" s="1017"/>
      <c r="AF117" s="1017"/>
      <c r="AG117" s="1017"/>
      <c r="AH117" s="1017"/>
      <c r="AI117" s="1018"/>
      <c r="AJ117" s="5"/>
      <c r="AK117" s="1016"/>
      <c r="AL117" s="1017"/>
      <c r="AM117" s="1017"/>
      <c r="AN117" s="1017"/>
      <c r="AO117" s="1017"/>
      <c r="AP117" s="101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row>
    <row r="118" spans="1:228" s="9" customFormat="1" ht="9" customHeight="1" thickBot="1" x14ac:dyDescent="0.3">
      <c r="A118" s="985"/>
      <c r="B118" s="956"/>
      <c r="C118" s="957"/>
      <c r="D118" s="957"/>
      <c r="E118" s="957"/>
      <c r="F118" s="957"/>
      <c r="G118" s="958"/>
      <c r="H118" s="5"/>
      <c r="I118" s="956"/>
      <c r="J118" s="957"/>
      <c r="K118" s="957"/>
      <c r="L118" s="957"/>
      <c r="M118" s="957"/>
      <c r="N118" s="958"/>
      <c r="O118" s="5"/>
      <c r="P118" s="956"/>
      <c r="Q118" s="957"/>
      <c r="R118" s="957"/>
      <c r="S118" s="957"/>
      <c r="T118" s="957"/>
      <c r="U118" s="958"/>
      <c r="V118" s="5"/>
      <c r="W118" s="956"/>
      <c r="X118" s="957"/>
      <c r="Y118" s="957"/>
      <c r="Z118" s="957"/>
      <c r="AA118" s="957"/>
      <c r="AB118" s="958"/>
      <c r="AC118" s="5"/>
      <c r="AD118" s="956"/>
      <c r="AE118" s="957"/>
      <c r="AF118" s="957"/>
      <c r="AG118" s="957"/>
      <c r="AH118" s="957"/>
      <c r="AI118" s="958"/>
      <c r="AJ118" s="5"/>
      <c r="AK118" s="956"/>
      <c r="AL118" s="957"/>
      <c r="AM118" s="957"/>
      <c r="AN118" s="957"/>
      <c r="AO118" s="957"/>
      <c r="AP118" s="95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row>
    <row r="119" spans="1:228" s="8" customFormat="1" ht="11.25" customHeight="1" x14ac:dyDescent="0.25">
      <c r="B119" s="149"/>
      <c r="C119" s="149"/>
      <c r="D119" s="150"/>
      <c r="E119" s="151"/>
      <c r="F119" s="151"/>
      <c r="G119" s="151"/>
      <c r="W119" s="130"/>
      <c r="X119" s="130"/>
      <c r="Y119" s="130"/>
      <c r="Z119" s="130"/>
      <c r="AA119" s="130"/>
      <c r="AB119" s="130"/>
      <c r="AC119" s="130"/>
      <c r="AD119" s="130"/>
      <c r="AE119" s="130"/>
      <c r="AF119" s="130"/>
      <c r="AG119" s="130"/>
      <c r="AH119" s="130"/>
      <c r="AI119" s="130"/>
      <c r="AJ119" s="130"/>
      <c r="AK119" s="130"/>
      <c r="AL119" s="130"/>
      <c r="AM119" s="130"/>
      <c r="AN119" s="130"/>
      <c r="AO119" s="130"/>
      <c r="AP119" s="130"/>
    </row>
    <row r="120" spans="1:228" s="566" customFormat="1" ht="11.25" customHeight="1" x14ac:dyDescent="0.25">
      <c r="B120" s="567"/>
      <c r="C120" s="567" t="s">
        <v>284</v>
      </c>
      <c r="D120" s="568"/>
      <c r="E120" s="569"/>
      <c r="F120" s="569"/>
      <c r="G120" s="569"/>
      <c r="J120" s="566" t="s">
        <v>285</v>
      </c>
      <c r="Q120" s="566" t="s">
        <v>296</v>
      </c>
      <c r="W120" s="570"/>
      <c r="X120" s="566" t="s">
        <v>408</v>
      </c>
      <c r="Z120" s="570"/>
      <c r="AA120" s="570"/>
      <c r="AB120" s="570"/>
      <c r="AC120" s="570"/>
      <c r="AD120" s="570"/>
      <c r="AE120" s="566" t="s">
        <v>422</v>
      </c>
      <c r="AF120" s="570"/>
      <c r="AG120" s="570"/>
      <c r="AH120" s="570"/>
      <c r="AI120" s="570"/>
      <c r="AJ120" s="570"/>
      <c r="AK120" s="570"/>
      <c r="AL120" s="566" t="s">
        <v>411</v>
      </c>
      <c r="AM120" s="570"/>
      <c r="AN120" s="570"/>
      <c r="AO120" s="570"/>
      <c r="AP120" s="570"/>
    </row>
    <row r="121" spans="1:228" s="566" customFormat="1" ht="11.25" customHeight="1" x14ac:dyDescent="0.25">
      <c r="B121" s="567"/>
      <c r="C121" s="567" t="s">
        <v>212</v>
      </c>
      <c r="D121" s="567" t="s">
        <v>214</v>
      </c>
      <c r="E121" s="567" t="s">
        <v>216</v>
      </c>
      <c r="F121" s="567" t="s">
        <v>379</v>
      </c>
      <c r="G121" s="567"/>
      <c r="J121" s="571" t="s">
        <v>212</v>
      </c>
      <c r="K121" s="571" t="s">
        <v>214</v>
      </c>
      <c r="L121" s="571" t="s">
        <v>216</v>
      </c>
      <c r="M121" s="571" t="s">
        <v>379</v>
      </c>
      <c r="N121" s="571"/>
      <c r="Q121" s="571" t="s">
        <v>212</v>
      </c>
      <c r="R121" s="571" t="s">
        <v>214</v>
      </c>
      <c r="S121" s="571" t="s">
        <v>216</v>
      </c>
      <c r="T121" s="571" t="s">
        <v>379</v>
      </c>
      <c r="U121" s="571"/>
      <c r="W121" s="570"/>
      <c r="X121" s="572" t="s">
        <v>212</v>
      </c>
      <c r="Y121" s="572" t="s">
        <v>214</v>
      </c>
      <c r="Z121" s="572" t="s">
        <v>216</v>
      </c>
      <c r="AA121" s="572" t="s">
        <v>379</v>
      </c>
      <c r="AB121" s="572"/>
      <c r="AC121" s="570"/>
      <c r="AD121" s="570"/>
      <c r="AE121" s="572" t="s">
        <v>212</v>
      </c>
      <c r="AF121" s="572" t="s">
        <v>214</v>
      </c>
      <c r="AG121" s="572" t="s">
        <v>216</v>
      </c>
      <c r="AH121" s="572" t="s">
        <v>379</v>
      </c>
      <c r="AI121" s="572"/>
      <c r="AJ121" s="570"/>
      <c r="AK121" s="570"/>
      <c r="AL121" s="572" t="s">
        <v>212</v>
      </c>
      <c r="AM121" s="572" t="s">
        <v>214</v>
      </c>
      <c r="AN121" s="572" t="s">
        <v>216</v>
      </c>
      <c r="AO121" s="572" t="s">
        <v>379</v>
      </c>
      <c r="AP121" s="572"/>
    </row>
    <row r="122" spans="1:228" s="566" customFormat="1" ht="12.75" customHeight="1" x14ac:dyDescent="0.25">
      <c r="A122" s="573" t="s">
        <v>458</v>
      </c>
      <c r="B122" s="574"/>
      <c r="C122" s="575">
        <v>38.054968287526428</v>
      </c>
      <c r="D122" s="575">
        <v>38.38961038961039</v>
      </c>
      <c r="E122" s="575">
        <v>38.83299798792757</v>
      </c>
      <c r="F122" s="575">
        <v>37.286481210346516</v>
      </c>
      <c r="G122" s="575"/>
      <c r="J122" s="576">
        <v>38.793103448275865</v>
      </c>
      <c r="K122" s="576">
        <v>34.745762711864408</v>
      </c>
      <c r="L122" s="576">
        <v>37.815126050420169</v>
      </c>
      <c r="M122" s="576">
        <v>34.710743801652889</v>
      </c>
      <c r="Q122" s="576">
        <v>37.547892720306514</v>
      </c>
      <c r="R122" s="576">
        <v>36.711281070745692</v>
      </c>
      <c r="S122" s="576">
        <v>36.753731343283583</v>
      </c>
      <c r="T122" s="576">
        <v>33.639705882352942</v>
      </c>
      <c r="W122" s="570"/>
      <c r="X122" s="573">
        <v>39.846743295019159</v>
      </c>
      <c r="Y122" s="573">
        <v>42.366412213740453</v>
      </c>
      <c r="Z122" s="573">
        <v>45.925925925925924</v>
      </c>
      <c r="AA122" s="573">
        <v>43.636363636363633</v>
      </c>
      <c r="AB122" s="570"/>
      <c r="AC122" s="570"/>
      <c r="AD122" s="570"/>
      <c r="AE122" s="573">
        <v>33.07692307692308</v>
      </c>
      <c r="AF122" s="573">
        <v>35.523114355231151</v>
      </c>
      <c r="AG122" s="573">
        <v>34.085778781038371</v>
      </c>
      <c r="AH122" s="573">
        <v>31.759656652360519</v>
      </c>
      <c r="AI122" s="570"/>
      <c r="AJ122" s="570"/>
      <c r="AK122" s="570"/>
      <c r="AL122" s="573">
        <v>48.795180722891565</v>
      </c>
      <c r="AM122" s="573">
        <v>46.470588235294123</v>
      </c>
      <c r="AN122" s="573">
        <v>44.632768361581924</v>
      </c>
      <c r="AO122" s="573">
        <v>45.604395604395606</v>
      </c>
      <c r="AP122" s="570"/>
      <c r="AT122" s="574"/>
      <c r="AU122" s="574"/>
      <c r="AV122" s="574"/>
      <c r="AW122" s="574"/>
      <c r="AX122" s="574"/>
      <c r="AY122" s="574"/>
      <c r="AZ122" s="574"/>
      <c r="BA122" s="1028"/>
      <c r="BB122" s="1028"/>
      <c r="BC122" s="1028"/>
      <c r="BD122" s="1028"/>
      <c r="BE122" s="1028"/>
      <c r="BF122" s="1028"/>
      <c r="BG122" s="1028"/>
      <c r="BH122" s="1028"/>
      <c r="BI122" s="1028"/>
      <c r="BJ122" s="1028"/>
      <c r="BK122" s="1028"/>
      <c r="BL122" s="1028"/>
      <c r="BM122" s="1028"/>
      <c r="BN122" s="1028"/>
      <c r="BO122" s="1028"/>
      <c r="BP122" s="1028"/>
      <c r="BQ122" s="1028"/>
      <c r="BR122" s="1028"/>
      <c r="BS122" s="1028"/>
      <c r="BT122" s="1028"/>
      <c r="BU122" s="1028"/>
      <c r="BV122" s="1028"/>
      <c r="BW122" s="1028"/>
      <c r="BX122" s="1028"/>
      <c r="BY122" s="1028"/>
      <c r="BZ122" s="1028"/>
      <c r="CA122" s="1028"/>
      <c r="CB122" s="1028"/>
      <c r="CC122" s="1028"/>
      <c r="CD122" s="1028"/>
      <c r="CE122" s="1028"/>
      <c r="CF122" s="1028"/>
    </row>
    <row r="123" spans="1:228" s="566" customFormat="1" ht="9.9" customHeight="1" x14ac:dyDescent="0.25">
      <c r="A123" s="573" t="s">
        <v>459</v>
      </c>
      <c r="B123" s="574"/>
      <c r="C123" s="577">
        <v>41.173361522198732</v>
      </c>
      <c r="D123" s="577">
        <v>40.259740259740262</v>
      </c>
      <c r="E123" s="577">
        <v>39.386317907444671</v>
      </c>
      <c r="F123" s="577">
        <v>41.044411908247923</v>
      </c>
      <c r="G123" s="578"/>
      <c r="I123" s="574"/>
      <c r="J123" s="577">
        <v>47.413793103448278</v>
      </c>
      <c r="K123" s="577">
        <v>48.305084745762713</v>
      </c>
      <c r="L123" s="577">
        <v>44.537815126050425</v>
      </c>
      <c r="M123" s="577">
        <v>47.933884297520656</v>
      </c>
      <c r="N123" s="578"/>
      <c r="O123" s="578"/>
      <c r="Q123" s="577">
        <v>43.678160919540232</v>
      </c>
      <c r="R123" s="577">
        <v>44.168260038240916</v>
      </c>
      <c r="S123" s="577">
        <v>43.097014925373131</v>
      </c>
      <c r="T123" s="577">
        <v>45.404411764705884</v>
      </c>
      <c r="U123" s="578"/>
      <c r="V123" s="578"/>
      <c r="X123" s="577">
        <v>35.249042145593869</v>
      </c>
      <c r="Y123" s="577">
        <v>29.389312977099237</v>
      </c>
      <c r="Z123" s="577">
        <v>27.037037037037042</v>
      </c>
      <c r="AA123" s="577">
        <v>30.909090909090903</v>
      </c>
      <c r="AB123" s="578"/>
      <c r="AC123" s="578"/>
      <c r="AE123" s="577">
        <v>36.410256410256416</v>
      </c>
      <c r="AF123" s="577">
        <v>33.576642335766415</v>
      </c>
      <c r="AG123" s="577">
        <v>35.891647855530465</v>
      </c>
      <c r="AH123" s="577">
        <v>38.197424892703864</v>
      </c>
      <c r="AI123" s="578"/>
      <c r="AJ123" s="578"/>
      <c r="AL123" s="577">
        <v>39.75903614457831</v>
      </c>
      <c r="AM123" s="577">
        <v>43.529411764705884</v>
      </c>
      <c r="AN123" s="577">
        <v>38.418079096045204</v>
      </c>
      <c r="AO123" s="577">
        <v>37.91208791208792</v>
      </c>
      <c r="AP123" s="578"/>
      <c r="AQ123" s="578"/>
      <c r="AR123" s="578"/>
      <c r="AS123" s="578"/>
      <c r="AT123" s="579"/>
      <c r="AU123" s="580"/>
      <c r="AV123" s="580"/>
      <c r="AW123" s="580"/>
      <c r="AX123" s="580"/>
      <c r="AY123" s="580"/>
      <c r="AZ123" s="580"/>
      <c r="BA123" s="581"/>
      <c r="BB123" s="580"/>
      <c r="BC123" s="580"/>
      <c r="BD123" s="580"/>
      <c r="BE123" s="580"/>
      <c r="BF123" s="580"/>
      <c r="BG123" s="580"/>
      <c r="BH123" s="580"/>
      <c r="BI123" s="581"/>
      <c r="BJ123" s="580"/>
      <c r="BK123" s="580"/>
      <c r="BL123" s="580"/>
      <c r="BM123" s="580"/>
      <c r="BN123" s="580"/>
      <c r="BO123" s="580"/>
      <c r="BP123" s="580"/>
      <c r="BQ123" s="581"/>
      <c r="BR123" s="580"/>
      <c r="BS123" s="580"/>
      <c r="BT123" s="580"/>
      <c r="BU123" s="580"/>
      <c r="BV123" s="580"/>
      <c r="BW123" s="580"/>
      <c r="BX123" s="580"/>
      <c r="BY123" s="581"/>
      <c r="BZ123" s="580"/>
      <c r="CA123" s="580"/>
      <c r="CB123" s="580"/>
      <c r="CC123" s="580"/>
      <c r="CD123" s="580"/>
      <c r="CE123" s="580"/>
      <c r="CF123" s="580"/>
    </row>
    <row r="124" spans="1:228" s="566" customFormat="1" ht="26.4" x14ac:dyDescent="0.25">
      <c r="A124" s="573" t="s">
        <v>460</v>
      </c>
      <c r="B124" s="573"/>
      <c r="C124" s="582">
        <v>32.880844645550525</v>
      </c>
      <c r="D124" s="582">
        <v>32.573128408527516</v>
      </c>
      <c r="E124" s="582">
        <v>31.195756991321119</v>
      </c>
      <c r="F124" s="582">
        <v>31.756440281030446</v>
      </c>
      <c r="G124" s="582"/>
      <c r="I124" s="583"/>
      <c r="J124" s="582">
        <v>39.83050847457627</v>
      </c>
      <c r="K124" s="582">
        <v>41.17647058823529</v>
      </c>
      <c r="L124" s="582">
        <v>40.833333333333336</v>
      </c>
      <c r="M124" s="582">
        <v>40.983606557377044</v>
      </c>
      <c r="N124" s="582"/>
      <c r="O124" s="582"/>
      <c r="Q124" s="584">
        <v>33.882783882783883</v>
      </c>
      <c r="R124" s="584">
        <v>33.639705882352942</v>
      </c>
      <c r="S124" s="584">
        <v>32.078853046594979</v>
      </c>
      <c r="T124" s="584">
        <v>32.212389380530979</v>
      </c>
      <c r="U124" s="582"/>
      <c r="V124" s="582"/>
      <c r="X124" s="584">
        <v>27.007299270072991</v>
      </c>
      <c r="Y124" s="584">
        <v>29.197080291970806</v>
      </c>
      <c r="Z124" s="584">
        <v>23.214285714285715</v>
      </c>
      <c r="AA124" s="584">
        <v>25.263157894736842</v>
      </c>
      <c r="AB124" s="582"/>
      <c r="AC124" s="582"/>
      <c r="AE124" s="584">
        <v>19.901719901719904</v>
      </c>
      <c r="AF124" s="584">
        <v>18.372093023255815</v>
      </c>
      <c r="AG124" s="584">
        <v>18.082788671023966</v>
      </c>
      <c r="AH124" s="584">
        <v>20.24793388429752</v>
      </c>
      <c r="AI124" s="582"/>
      <c r="AJ124" s="582"/>
      <c r="AL124" s="584">
        <v>27.011494252873558</v>
      </c>
      <c r="AM124" s="584">
        <v>29.281767955801108</v>
      </c>
      <c r="AN124" s="584">
        <v>32.446808510638299</v>
      </c>
      <c r="AO124" s="584">
        <v>30.526315789473685</v>
      </c>
      <c r="AP124" s="582"/>
      <c r="AQ124" s="582"/>
      <c r="AR124" s="582"/>
      <c r="AS124" s="582"/>
      <c r="AT124" s="585"/>
      <c r="AU124" s="586"/>
      <c r="AV124" s="586"/>
      <c r="AW124" s="586"/>
      <c r="AX124" s="586"/>
      <c r="AY124" s="586"/>
      <c r="AZ124" s="586"/>
      <c r="BA124" s="570"/>
      <c r="BB124" s="586"/>
      <c r="BC124" s="586"/>
      <c r="BD124" s="586"/>
      <c r="BE124" s="586"/>
      <c r="BF124" s="586"/>
      <c r="BG124" s="586"/>
      <c r="BH124" s="586"/>
      <c r="BI124" s="570"/>
      <c r="BJ124" s="582"/>
      <c r="BK124" s="582"/>
      <c r="BL124" s="582"/>
      <c r="BM124" s="582"/>
      <c r="BN124" s="582"/>
      <c r="BO124" s="582"/>
      <c r="BP124" s="587"/>
      <c r="BQ124" s="570"/>
      <c r="BR124" s="586"/>
      <c r="BS124" s="586"/>
      <c r="BT124" s="582"/>
      <c r="BU124" s="582"/>
      <c r="BV124" s="582"/>
      <c r="BW124" s="586"/>
      <c r="BX124" s="586"/>
      <c r="BY124" s="582"/>
      <c r="BZ124" s="582"/>
      <c r="CA124" s="582"/>
      <c r="CB124" s="582"/>
      <c r="CC124" s="582"/>
      <c r="CD124" s="582"/>
      <c r="CE124" s="586"/>
      <c r="CF124" s="586"/>
    </row>
    <row r="125" spans="1:228" s="566" customFormat="1" x14ac:dyDescent="0.25">
      <c r="B125" s="570"/>
      <c r="C125" s="582"/>
      <c r="D125" s="582"/>
      <c r="E125" s="582"/>
      <c r="F125" s="582"/>
      <c r="G125" s="582"/>
      <c r="I125" s="588"/>
      <c r="J125" s="582"/>
      <c r="K125" s="582"/>
      <c r="L125" s="582"/>
      <c r="M125" s="582"/>
      <c r="N125" s="582"/>
      <c r="O125" s="582"/>
      <c r="Q125" s="588"/>
      <c r="R125" s="582"/>
      <c r="S125" s="582"/>
      <c r="T125" s="582"/>
      <c r="U125" s="582"/>
      <c r="V125" s="582"/>
      <c r="X125" s="588"/>
      <c r="Y125" s="582"/>
      <c r="Z125" s="582"/>
      <c r="AA125" s="582"/>
      <c r="AB125" s="582"/>
      <c r="AC125" s="582"/>
      <c r="AE125" s="588"/>
      <c r="AF125" s="582"/>
      <c r="AG125" s="582"/>
      <c r="AH125" s="582"/>
      <c r="AI125" s="582"/>
      <c r="AJ125" s="582"/>
      <c r="AL125" s="588"/>
      <c r="AM125" s="582"/>
      <c r="AN125" s="582"/>
      <c r="AO125" s="582"/>
      <c r="AP125" s="582"/>
      <c r="AQ125" s="582"/>
      <c r="AR125" s="582"/>
      <c r="AS125" s="582"/>
      <c r="AT125" s="589"/>
      <c r="AU125" s="586"/>
      <c r="AV125" s="586"/>
      <c r="AW125" s="586"/>
      <c r="AX125" s="586"/>
      <c r="AY125" s="586"/>
      <c r="AZ125" s="586"/>
      <c r="BA125" s="570"/>
      <c r="BB125" s="586"/>
      <c r="BC125" s="586"/>
      <c r="BD125" s="586"/>
      <c r="BE125" s="586"/>
      <c r="BF125" s="586"/>
      <c r="BG125" s="586"/>
      <c r="BH125" s="586"/>
      <c r="BI125" s="570"/>
      <c r="BJ125" s="582"/>
      <c r="BK125" s="582"/>
      <c r="BL125" s="582"/>
      <c r="BM125" s="582"/>
      <c r="BN125" s="582"/>
      <c r="BO125" s="582"/>
      <c r="BP125" s="587"/>
      <c r="BQ125" s="570"/>
      <c r="BR125" s="586"/>
      <c r="BS125" s="586"/>
      <c r="BT125" s="582"/>
      <c r="BU125" s="582"/>
      <c r="BV125" s="582"/>
      <c r="BW125" s="586"/>
      <c r="BX125" s="586"/>
      <c r="BY125" s="582"/>
      <c r="BZ125" s="582"/>
      <c r="CA125" s="582"/>
      <c r="CB125" s="582"/>
      <c r="CC125" s="582"/>
      <c r="CD125" s="582"/>
      <c r="CE125" s="586"/>
      <c r="CF125" s="586"/>
    </row>
    <row r="126" spans="1:228" s="566" customFormat="1" ht="9.9" customHeight="1" x14ac:dyDescent="0.25">
      <c r="B126" s="570"/>
      <c r="C126" s="582" t="s">
        <v>212</v>
      </c>
      <c r="D126" s="582" t="s">
        <v>214</v>
      </c>
      <c r="E126" s="582" t="s">
        <v>216</v>
      </c>
      <c r="F126" s="582" t="s">
        <v>379</v>
      </c>
      <c r="G126" s="582"/>
      <c r="I126" s="588"/>
      <c r="J126" s="582"/>
      <c r="K126" s="582"/>
      <c r="L126" s="582"/>
      <c r="M126" s="582"/>
      <c r="N126" s="582"/>
      <c r="O126" s="582"/>
      <c r="Q126" s="588"/>
      <c r="R126" s="582"/>
      <c r="S126" s="582"/>
      <c r="T126" s="582"/>
      <c r="U126" s="582"/>
      <c r="V126" s="582"/>
      <c r="X126" s="588"/>
      <c r="Y126" s="582"/>
      <c r="Z126" s="582"/>
      <c r="AA126" s="582"/>
      <c r="AB126" s="582"/>
      <c r="AC126" s="582"/>
      <c r="AE126" s="588"/>
      <c r="AF126" s="582"/>
      <c r="AG126" s="582"/>
      <c r="AH126" s="582"/>
      <c r="AI126" s="582"/>
      <c r="AJ126" s="582"/>
      <c r="AL126" s="588"/>
      <c r="AM126" s="582"/>
      <c r="AN126" s="582"/>
      <c r="AO126" s="582"/>
      <c r="AP126" s="582"/>
      <c r="AQ126" s="582"/>
      <c r="AR126" s="582"/>
      <c r="AS126" s="582"/>
      <c r="AT126" s="590"/>
      <c r="AU126" s="586"/>
      <c r="AV126" s="586"/>
      <c r="AW126" s="586"/>
      <c r="AX126" s="586"/>
      <c r="AY126" s="586"/>
      <c r="AZ126" s="586"/>
      <c r="BA126" s="570"/>
      <c r="BB126" s="586"/>
      <c r="BC126" s="586"/>
      <c r="BD126" s="586"/>
      <c r="BE126" s="586"/>
      <c r="BF126" s="586"/>
      <c r="BG126" s="586"/>
      <c r="BH126" s="586"/>
      <c r="BI126" s="570"/>
      <c r="BJ126" s="582"/>
      <c r="BK126" s="582"/>
      <c r="BL126" s="582"/>
      <c r="BM126" s="582"/>
      <c r="BN126" s="582"/>
      <c r="BO126" s="582"/>
      <c r="BP126" s="587"/>
      <c r="BQ126" s="570"/>
      <c r="BR126" s="586"/>
      <c r="BS126" s="586"/>
      <c r="BT126" s="582"/>
      <c r="BU126" s="582"/>
      <c r="BV126" s="582"/>
      <c r="BW126" s="586"/>
      <c r="BX126" s="586"/>
      <c r="BY126" s="582"/>
      <c r="BZ126" s="582"/>
      <c r="CA126" s="582"/>
      <c r="CB126" s="582"/>
      <c r="CC126" s="582"/>
      <c r="CD126" s="582"/>
      <c r="CE126" s="586"/>
      <c r="CF126" s="586"/>
    </row>
    <row r="127" spans="1:228" s="566" customFormat="1" ht="9.9" customHeight="1" x14ac:dyDescent="0.25">
      <c r="B127" s="588"/>
      <c r="C127" s="582"/>
      <c r="D127" s="582"/>
      <c r="E127" s="582"/>
      <c r="F127" s="582"/>
      <c r="G127" s="582"/>
      <c r="I127" s="588"/>
      <c r="J127" s="582"/>
      <c r="K127" s="582"/>
      <c r="L127" s="582"/>
      <c r="M127" s="582"/>
      <c r="N127" s="582"/>
      <c r="O127" s="582"/>
      <c r="Q127" s="588"/>
      <c r="R127" s="582"/>
      <c r="S127" s="582"/>
      <c r="T127" s="582"/>
      <c r="U127" s="582"/>
      <c r="V127" s="582"/>
      <c r="X127" s="588"/>
      <c r="Y127" s="582"/>
      <c r="Z127" s="582"/>
      <c r="AA127" s="582"/>
      <c r="AB127" s="582"/>
      <c r="AC127" s="582"/>
      <c r="AE127" s="588"/>
      <c r="AF127" s="582"/>
      <c r="AG127" s="582"/>
      <c r="AH127" s="582"/>
      <c r="AI127" s="582"/>
      <c r="AJ127" s="582"/>
      <c r="AL127" s="588"/>
      <c r="AM127" s="582"/>
      <c r="AN127" s="582"/>
      <c r="AO127" s="582"/>
      <c r="AP127" s="582"/>
      <c r="AQ127" s="582"/>
      <c r="AR127" s="582"/>
      <c r="AS127" s="582"/>
      <c r="AT127" s="582"/>
      <c r="AU127" s="582"/>
      <c r="AV127" s="582"/>
      <c r="AW127" s="582"/>
      <c r="AX127" s="582"/>
      <c r="AY127" s="582"/>
      <c r="AZ127" s="582"/>
      <c r="BA127" s="588"/>
      <c r="BB127" s="586"/>
      <c r="BC127" s="586"/>
      <c r="BD127" s="586"/>
      <c r="BE127" s="586"/>
      <c r="BF127" s="586"/>
      <c r="BG127" s="586"/>
      <c r="BH127" s="586"/>
      <c r="BI127" s="588"/>
      <c r="BJ127" s="587"/>
      <c r="BK127" s="587"/>
      <c r="BL127" s="587"/>
      <c r="BM127" s="587"/>
      <c r="BN127" s="587"/>
      <c r="BO127" s="587"/>
      <c r="BP127" s="587"/>
      <c r="BQ127" s="588"/>
      <c r="BR127" s="586"/>
      <c r="BS127" s="586"/>
      <c r="BT127" s="586"/>
      <c r="BU127" s="586"/>
      <c r="BV127" s="586"/>
      <c r="BW127" s="586"/>
      <c r="BX127" s="586"/>
      <c r="BY127" s="582"/>
      <c r="BZ127" s="582"/>
      <c r="CA127" s="582"/>
      <c r="CB127" s="582"/>
      <c r="CC127" s="582"/>
      <c r="CD127" s="582"/>
      <c r="CE127" s="591"/>
      <c r="CF127" s="591"/>
    </row>
    <row r="128" spans="1:228" s="566" customFormat="1" ht="9.9" customHeight="1" x14ac:dyDescent="0.25">
      <c r="B128" s="588"/>
      <c r="C128" s="591"/>
      <c r="D128" s="591"/>
      <c r="E128" s="591"/>
      <c r="F128" s="591"/>
      <c r="G128" s="591"/>
      <c r="I128" s="588"/>
      <c r="J128" s="591"/>
      <c r="K128" s="591"/>
      <c r="L128" s="591"/>
      <c r="M128" s="591"/>
      <c r="N128" s="591"/>
      <c r="O128" s="591"/>
      <c r="Q128" s="588"/>
      <c r="R128" s="591"/>
      <c r="S128" s="591"/>
      <c r="T128" s="591"/>
      <c r="U128" s="591"/>
      <c r="V128" s="591"/>
      <c r="X128" s="588"/>
      <c r="Y128" s="591"/>
      <c r="Z128" s="591"/>
      <c r="AA128" s="591"/>
      <c r="AB128" s="591"/>
      <c r="AC128" s="591"/>
      <c r="AE128" s="588"/>
      <c r="AF128" s="591"/>
      <c r="AG128" s="591"/>
      <c r="AH128" s="591"/>
      <c r="AI128" s="591"/>
      <c r="AJ128" s="591"/>
      <c r="AL128" s="588"/>
      <c r="AM128" s="591"/>
      <c r="AN128" s="591"/>
      <c r="AO128" s="591"/>
      <c r="AP128" s="591"/>
      <c r="AQ128" s="591"/>
      <c r="AR128" s="591"/>
      <c r="AS128" s="591"/>
      <c r="AT128" s="591"/>
      <c r="AU128" s="591"/>
      <c r="AV128" s="591"/>
      <c r="AW128" s="591"/>
      <c r="AX128" s="591"/>
      <c r="AY128" s="591"/>
      <c r="AZ128" s="591"/>
      <c r="BA128" s="592"/>
      <c r="BB128" s="591"/>
      <c r="BC128" s="591"/>
      <c r="BD128" s="591"/>
      <c r="BE128" s="591"/>
      <c r="BF128" s="591"/>
      <c r="BG128" s="591"/>
      <c r="BH128" s="591"/>
      <c r="BI128" s="592"/>
      <c r="BJ128" s="587"/>
      <c r="BK128" s="587"/>
      <c r="BL128" s="587"/>
      <c r="BM128" s="587"/>
      <c r="BN128" s="587"/>
      <c r="BO128" s="587"/>
      <c r="BP128" s="587"/>
      <c r="BQ128" s="592"/>
      <c r="BR128" s="591"/>
      <c r="BS128" s="591"/>
      <c r="BT128" s="591"/>
      <c r="BU128" s="591"/>
      <c r="BV128" s="591"/>
      <c r="BW128" s="591"/>
      <c r="BX128" s="591"/>
      <c r="BY128" s="592"/>
      <c r="BZ128" s="591"/>
      <c r="CA128" s="591"/>
      <c r="CB128" s="591"/>
      <c r="CC128" s="591"/>
      <c r="CD128" s="591"/>
      <c r="CE128" s="591"/>
      <c r="CF128" s="591"/>
    </row>
    <row r="129" spans="1:84" s="566" customFormat="1" ht="9.9" customHeight="1" x14ac:dyDescent="0.25">
      <c r="B129" s="567"/>
      <c r="C129" s="567"/>
      <c r="D129" s="568"/>
      <c r="E129" s="569"/>
      <c r="F129" s="569"/>
      <c r="G129" s="569"/>
    </row>
    <row r="130" spans="1:84" s="566" customFormat="1" ht="9.9" customHeight="1" x14ac:dyDescent="0.25">
      <c r="B130" s="567"/>
      <c r="C130" s="567"/>
      <c r="D130" s="568"/>
      <c r="E130" s="569"/>
      <c r="F130" s="569"/>
      <c r="G130" s="569"/>
    </row>
    <row r="131" spans="1:84" s="566" customFormat="1" ht="17.25" customHeight="1" x14ac:dyDescent="0.25">
      <c r="B131" s="567"/>
      <c r="C131" s="567" t="s">
        <v>284</v>
      </c>
      <c r="D131" s="568"/>
      <c r="E131" s="569"/>
      <c r="F131" s="569"/>
      <c r="G131" s="569"/>
      <c r="J131" s="566" t="s">
        <v>285</v>
      </c>
      <c r="Q131" s="566" t="s">
        <v>296</v>
      </c>
      <c r="X131" s="566" t="s">
        <v>408</v>
      </c>
      <c r="Z131" s="1028"/>
      <c r="AA131" s="1028"/>
      <c r="AE131" s="566" t="s">
        <v>422</v>
      </c>
      <c r="AL131" s="566" t="s">
        <v>411</v>
      </c>
    </row>
    <row r="132" spans="1:84" s="566" customFormat="1" ht="17.25" customHeight="1" x14ac:dyDescent="0.25">
      <c r="B132" s="567"/>
      <c r="C132" s="567" t="s">
        <v>212</v>
      </c>
      <c r="D132" s="567" t="s">
        <v>214</v>
      </c>
      <c r="E132" s="567" t="s">
        <v>216</v>
      </c>
      <c r="F132" s="567" t="s">
        <v>379</v>
      </c>
      <c r="G132" s="567"/>
      <c r="J132" s="571" t="s">
        <v>212</v>
      </c>
      <c r="K132" s="571" t="s">
        <v>214</v>
      </c>
      <c r="L132" s="571" t="s">
        <v>216</v>
      </c>
      <c r="M132" s="571" t="s">
        <v>379</v>
      </c>
      <c r="N132" s="571"/>
      <c r="Q132" s="571" t="s">
        <v>212</v>
      </c>
      <c r="R132" s="571" t="s">
        <v>214</v>
      </c>
      <c r="S132" s="571" t="s">
        <v>216</v>
      </c>
      <c r="T132" s="571" t="s">
        <v>379</v>
      </c>
      <c r="X132" s="571" t="s">
        <v>212</v>
      </c>
      <c r="Y132" s="571" t="s">
        <v>214</v>
      </c>
      <c r="Z132" s="571" t="s">
        <v>216</v>
      </c>
      <c r="AA132" s="571" t="s">
        <v>379</v>
      </c>
      <c r="AE132" s="571" t="s">
        <v>212</v>
      </c>
      <c r="AF132" s="571" t="s">
        <v>214</v>
      </c>
      <c r="AG132" s="571" t="s">
        <v>216</v>
      </c>
      <c r="AH132" s="571" t="s">
        <v>379</v>
      </c>
      <c r="AL132" s="571" t="s">
        <v>212</v>
      </c>
      <c r="AM132" s="571" t="s">
        <v>214</v>
      </c>
      <c r="AN132" s="571" t="s">
        <v>216</v>
      </c>
      <c r="AO132" s="571" t="s">
        <v>379</v>
      </c>
    </row>
    <row r="133" spans="1:84" s="566" customFormat="1" ht="17.25" customHeight="1" x14ac:dyDescent="0.25">
      <c r="A133" s="566" t="s">
        <v>461</v>
      </c>
      <c r="B133" s="567"/>
      <c r="C133" s="593">
        <v>57.951070336391432</v>
      </c>
      <c r="D133" s="593">
        <v>45.806127574083376</v>
      </c>
      <c r="E133" s="593">
        <v>56.33528265107212</v>
      </c>
      <c r="F133" s="593">
        <v>57.874762808349146</v>
      </c>
      <c r="G133" s="567"/>
      <c r="J133" s="593">
        <v>45.762711864406782</v>
      </c>
      <c r="K133" s="593">
        <v>33.613445378151262</v>
      </c>
      <c r="L133" s="593">
        <v>37.5</v>
      </c>
      <c r="M133" s="593">
        <v>44.26229508196721</v>
      </c>
      <c r="N133" s="567"/>
      <c r="Q133" s="593">
        <v>63.77079482439926</v>
      </c>
      <c r="R133" s="593">
        <v>50.278293135435987</v>
      </c>
      <c r="S133" s="593">
        <v>61.91335740072202</v>
      </c>
      <c r="T133" s="593">
        <v>66.13190730837789</v>
      </c>
      <c r="U133" s="567"/>
      <c r="X133" s="593">
        <v>69.372693726937271</v>
      </c>
      <c r="Y133" s="593">
        <v>44.981412639405207</v>
      </c>
      <c r="Z133" s="593">
        <v>67.266187050359719</v>
      </c>
      <c r="AA133" s="593">
        <v>71.785714285714292</v>
      </c>
      <c r="AB133" s="567"/>
      <c r="AE133" s="593">
        <v>77.475247524752476</v>
      </c>
      <c r="AF133" s="593">
        <v>72.663551401869157</v>
      </c>
      <c r="AG133" s="593">
        <v>77.802197802197796</v>
      </c>
      <c r="AH133" s="593">
        <v>76.458333333333329</v>
      </c>
      <c r="AI133" s="567"/>
      <c r="AL133" s="593">
        <v>52.1</v>
      </c>
      <c r="AM133" s="593">
        <v>46.89</v>
      </c>
      <c r="AN133" s="593">
        <v>55.74</v>
      </c>
      <c r="AO133" s="593">
        <v>55.38</v>
      </c>
      <c r="AP133" s="567"/>
    </row>
    <row r="134" spans="1:84" s="566" customFormat="1" ht="9.9" customHeight="1" x14ac:dyDescent="0.25">
      <c r="A134" s="566" t="s">
        <v>462</v>
      </c>
      <c r="B134" s="567"/>
      <c r="C134" s="593">
        <v>0.45183026964813428</v>
      </c>
      <c r="D134" s="593">
        <v>0.38202546701901247</v>
      </c>
      <c r="E134" s="593">
        <v>0.42416174099897713</v>
      </c>
      <c r="F134" s="593">
        <v>0.45205196012770854</v>
      </c>
      <c r="G134" s="569"/>
      <c r="I134" s="566" t="s">
        <v>463</v>
      </c>
      <c r="J134" s="593">
        <v>0.57598751645377333</v>
      </c>
      <c r="K134" s="593">
        <v>0.49653512837521968</v>
      </c>
      <c r="L134" s="593">
        <v>0.5345424018008248</v>
      </c>
      <c r="M134" s="593">
        <v>0.63551232370843858</v>
      </c>
      <c r="N134" s="569"/>
      <c r="Q134" s="576">
        <v>0.30223269214388959</v>
      </c>
      <c r="R134" s="576">
        <v>0.30431465117047535</v>
      </c>
      <c r="S134" s="576">
        <v>0.36767952593409997</v>
      </c>
      <c r="T134" s="576">
        <v>0.35971722567040365</v>
      </c>
      <c r="U134" s="569"/>
      <c r="X134" s="576">
        <v>0.3943444562160347</v>
      </c>
      <c r="Y134" s="576">
        <v>0.15486887108210043</v>
      </c>
      <c r="Z134" s="576">
        <v>0.29163790182578259</v>
      </c>
      <c r="AA134" s="576">
        <v>0.32892021594934068</v>
      </c>
      <c r="AB134" s="569"/>
      <c r="AE134" s="576">
        <v>0.23513460533523345</v>
      </c>
      <c r="AF134" s="576">
        <v>0.14888157259413895</v>
      </c>
      <c r="AG134" s="576">
        <v>0.18977290157829974</v>
      </c>
      <c r="AH134" s="576">
        <v>0.2108616851708488</v>
      </c>
      <c r="AI134" s="569"/>
      <c r="AL134" s="576">
        <v>0.67073337856812232</v>
      </c>
      <c r="AM134" s="576">
        <v>0.58983330279136914</v>
      </c>
      <c r="AN134" s="576">
        <v>0.63096874134979242</v>
      </c>
      <c r="AO134" s="576">
        <v>0.60718844905556613</v>
      </c>
      <c r="AP134" s="569"/>
    </row>
    <row r="135" spans="1:84" s="566" customFormat="1" ht="9.9" customHeight="1" x14ac:dyDescent="0.25">
      <c r="B135" s="567"/>
      <c r="C135" s="567"/>
      <c r="D135" s="568"/>
      <c r="E135" s="569"/>
      <c r="F135" s="569"/>
      <c r="G135" s="569"/>
      <c r="Z135" s="594"/>
    </row>
    <row r="136" spans="1:84" s="566" customFormat="1" ht="9.9" customHeight="1" x14ac:dyDescent="0.25">
      <c r="B136" s="567"/>
      <c r="C136" s="567"/>
      <c r="D136" s="568"/>
      <c r="E136" s="569"/>
      <c r="F136" s="569"/>
      <c r="G136" s="569"/>
    </row>
    <row r="137" spans="1:84" s="566" customFormat="1" ht="9.9" customHeight="1" x14ac:dyDescent="0.25">
      <c r="B137" s="567"/>
      <c r="C137" s="567" t="s">
        <v>284</v>
      </c>
      <c r="D137" s="568"/>
      <c r="E137" s="569"/>
      <c r="F137" s="569"/>
      <c r="G137" s="569"/>
      <c r="J137" s="566" t="s">
        <v>285</v>
      </c>
      <c r="Q137" s="566" t="s">
        <v>296</v>
      </c>
      <c r="X137" s="566" t="s">
        <v>408</v>
      </c>
      <c r="AE137" s="566" t="s">
        <v>422</v>
      </c>
      <c r="AL137" s="566" t="s">
        <v>411</v>
      </c>
    </row>
    <row r="138" spans="1:84" s="566" customFormat="1" ht="9.9" customHeight="1" x14ac:dyDescent="0.25">
      <c r="B138" s="567"/>
      <c r="C138" s="567" t="s">
        <v>212</v>
      </c>
      <c r="D138" s="567" t="s">
        <v>214</v>
      </c>
      <c r="E138" s="567" t="s">
        <v>216</v>
      </c>
      <c r="F138" s="567" t="s">
        <v>379</v>
      </c>
      <c r="G138" s="567"/>
      <c r="J138" s="571" t="s">
        <v>212</v>
      </c>
      <c r="K138" s="571" t="s">
        <v>214</v>
      </c>
      <c r="L138" s="571" t="s">
        <v>216</v>
      </c>
      <c r="M138" s="571" t="s">
        <v>379</v>
      </c>
      <c r="N138" s="571"/>
      <c r="Q138" s="571" t="s">
        <v>212</v>
      </c>
      <c r="R138" s="571" t="s">
        <v>214</v>
      </c>
      <c r="S138" s="571" t="s">
        <v>216</v>
      </c>
      <c r="T138" s="571" t="s">
        <v>379</v>
      </c>
      <c r="X138" s="571" t="s">
        <v>212</v>
      </c>
      <c r="Y138" s="571" t="s">
        <v>214</v>
      </c>
      <c r="Z138" s="571" t="s">
        <v>216</v>
      </c>
      <c r="AA138" s="571" t="s">
        <v>379</v>
      </c>
      <c r="AE138" s="571" t="s">
        <v>212</v>
      </c>
      <c r="AF138" s="571" t="s">
        <v>214</v>
      </c>
      <c r="AG138" s="571" t="s">
        <v>216</v>
      </c>
      <c r="AH138" s="571" t="s">
        <v>379</v>
      </c>
      <c r="AL138" s="571" t="s">
        <v>212</v>
      </c>
      <c r="AM138" s="571" t="s">
        <v>214</v>
      </c>
      <c r="AN138" s="571" t="s">
        <v>216</v>
      </c>
      <c r="AO138" s="571" t="s">
        <v>379</v>
      </c>
    </row>
    <row r="139" spans="1:84" s="566" customFormat="1" ht="9.9" customHeight="1" x14ac:dyDescent="0.25">
      <c r="A139" s="573" t="s">
        <v>464</v>
      </c>
      <c r="B139" s="567"/>
      <c r="C139" s="593">
        <v>37.994858611825187</v>
      </c>
      <c r="D139" s="593">
        <v>32.006048387096776</v>
      </c>
      <c r="E139" s="593">
        <v>39.990186457311097</v>
      </c>
      <c r="F139" s="593">
        <v>39.44735588375417</v>
      </c>
      <c r="G139" s="569"/>
      <c r="J139" s="576">
        <v>38.135593220338983</v>
      </c>
      <c r="K139" s="576">
        <v>29.411764705882355</v>
      </c>
      <c r="L139" s="576">
        <v>41.666666666666671</v>
      </c>
      <c r="M139" s="576">
        <v>38.524590163934427</v>
      </c>
      <c r="Q139" s="576">
        <v>31.598513011152416</v>
      </c>
      <c r="R139" s="576">
        <v>25.8364312267658</v>
      </c>
      <c r="S139" s="576">
        <v>33.333333333333336</v>
      </c>
      <c r="T139" s="576">
        <v>32.558139534883722</v>
      </c>
      <c r="X139" s="576">
        <v>40.530303030303031</v>
      </c>
      <c r="Y139" s="576">
        <v>28.731343283582088</v>
      </c>
      <c r="Z139" s="576">
        <v>45.18518518518519</v>
      </c>
      <c r="AA139" s="576">
        <v>46.181818181818187</v>
      </c>
      <c r="AE139" s="576">
        <v>57.215189873417728</v>
      </c>
      <c r="AF139" s="576">
        <v>50.947867298578196</v>
      </c>
      <c r="AG139" s="576">
        <v>58.444444444444443</v>
      </c>
      <c r="AH139" s="576">
        <v>56.871035940803381</v>
      </c>
      <c r="AL139" s="576">
        <v>38.69047619047619</v>
      </c>
      <c r="AM139" s="576">
        <v>36.72316384180791</v>
      </c>
      <c r="AN139" s="576">
        <v>40.322580645161288</v>
      </c>
      <c r="AO139" s="576">
        <v>38.297872340425535</v>
      </c>
    </row>
    <row r="140" spans="1:84" s="566" customFormat="1" ht="18.75" customHeight="1" x14ac:dyDescent="0.25">
      <c r="A140" s="573" t="s">
        <v>465</v>
      </c>
      <c r="B140" s="567"/>
      <c r="C140" s="593">
        <v>42.724935732647815</v>
      </c>
      <c r="D140" s="593">
        <v>47.782258064516121</v>
      </c>
      <c r="E140" s="593">
        <v>40.578999018645732</v>
      </c>
      <c r="F140" s="593">
        <v>40.352548832777508</v>
      </c>
      <c r="G140" s="569"/>
      <c r="J140" s="576">
        <v>33.898305084745758</v>
      </c>
      <c r="K140" s="576">
        <v>37.815126050420169</v>
      </c>
      <c r="L140" s="576">
        <v>31.666666666666664</v>
      </c>
      <c r="M140" s="576">
        <v>32.786885245901644</v>
      </c>
      <c r="Q140" s="576">
        <v>45.167286245353161</v>
      </c>
      <c r="R140" s="576">
        <v>53.717472118959108</v>
      </c>
      <c r="S140" s="576">
        <v>41.485507246376805</v>
      </c>
      <c r="T140" s="576">
        <v>40.966010733452592</v>
      </c>
      <c r="X140" s="576">
        <v>43.939393939393945</v>
      </c>
      <c r="Y140" s="576">
        <v>53.731343283582092</v>
      </c>
      <c r="Z140" s="576">
        <v>36.666666666666664</v>
      </c>
      <c r="AA140" s="576">
        <v>36.363636363636367</v>
      </c>
      <c r="AE140" s="576">
        <v>28.860759493670884</v>
      </c>
      <c r="AF140" s="576">
        <v>33.649289099526072</v>
      </c>
      <c r="AG140" s="576">
        <v>28</v>
      </c>
      <c r="AH140" s="576">
        <v>28.752642706131077</v>
      </c>
      <c r="AL140" s="576">
        <v>40.476190476190474</v>
      </c>
      <c r="AM140" s="576">
        <v>39.548022598870055</v>
      </c>
      <c r="AN140" s="576">
        <v>38.172043010752695</v>
      </c>
      <c r="AO140" s="576">
        <v>39.361702127659576</v>
      </c>
    </row>
    <row r="141" spans="1:84" s="566" customFormat="1" ht="9.75" customHeight="1" x14ac:dyDescent="0.25">
      <c r="A141" s="573" t="s">
        <v>11</v>
      </c>
      <c r="B141" s="567"/>
      <c r="C141" s="593">
        <v>0.54965647496245162</v>
      </c>
      <c r="D141" s="593">
        <v>0.51401885085086363</v>
      </c>
      <c r="E141" s="593">
        <v>0.53614017412929338</v>
      </c>
      <c r="F141" s="593">
        <v>0.55554638553136848</v>
      </c>
      <c r="G141" s="569"/>
      <c r="J141" s="566">
        <v>0.34533199152782773</v>
      </c>
      <c r="K141" s="566">
        <v>0.3379469014132126</v>
      </c>
      <c r="L141" s="566">
        <v>0.34734638531919371</v>
      </c>
      <c r="M141" s="566">
        <v>0.36610440175593445</v>
      </c>
      <c r="Q141" s="593">
        <v>0.6741612935557032</v>
      </c>
      <c r="R141" s="593">
        <v>0.6930704514849606</v>
      </c>
      <c r="S141" s="593">
        <v>0.67904383508795585</v>
      </c>
      <c r="T141" s="593">
        <v>0.6659179205008916</v>
      </c>
      <c r="X141" s="576">
        <v>0.84356470070218659</v>
      </c>
      <c r="Y141" s="576">
        <v>0.91072694265675036</v>
      </c>
      <c r="Z141" s="576">
        <v>0.99465684629933904</v>
      </c>
      <c r="AA141" s="576">
        <v>0.8293799976854449</v>
      </c>
      <c r="AE141" s="576">
        <v>0.82513481877792239</v>
      </c>
      <c r="AF141" s="576">
        <v>0.83660109377443881</v>
      </c>
      <c r="AG141" s="576">
        <v>0.82170005253126355</v>
      </c>
      <c r="AH141" s="576">
        <v>0.85989138546777344</v>
      </c>
      <c r="AL141" s="576">
        <v>0.74664286080966458</v>
      </c>
      <c r="AM141" s="576">
        <v>0.70698542312219526</v>
      </c>
      <c r="AN141" s="576">
        <v>0.67842793861016659</v>
      </c>
      <c r="AO141" s="576">
        <v>0.66604582732242368</v>
      </c>
    </row>
    <row r="142" spans="1:84" s="566" customFormat="1" ht="9.9" customHeight="1" x14ac:dyDescent="0.25">
      <c r="B142" s="567"/>
      <c r="C142" s="567"/>
      <c r="D142" s="568"/>
      <c r="E142" s="569"/>
      <c r="F142" s="569"/>
      <c r="G142" s="569"/>
    </row>
    <row r="143" spans="1:84" s="566" customFormat="1" ht="9.9" customHeight="1" x14ac:dyDescent="0.25">
      <c r="B143" s="567"/>
      <c r="C143" s="567"/>
      <c r="D143" s="568"/>
      <c r="E143" s="569"/>
      <c r="F143" s="569"/>
      <c r="G143" s="569"/>
    </row>
    <row r="144" spans="1:84" s="566" customFormat="1" ht="12" customHeight="1" x14ac:dyDescent="0.25">
      <c r="B144" s="574"/>
      <c r="C144" s="595" t="s">
        <v>284</v>
      </c>
      <c r="J144" s="566" t="s">
        <v>285</v>
      </c>
      <c r="Q144" s="566" t="s">
        <v>296</v>
      </c>
      <c r="X144" s="566" t="s">
        <v>408</v>
      </c>
      <c r="AE144" s="566" t="s">
        <v>422</v>
      </c>
      <c r="AL144" s="566" t="s">
        <v>411</v>
      </c>
      <c r="AT144" s="574"/>
      <c r="AU144" s="574"/>
      <c r="AV144" s="574"/>
      <c r="AW144" s="574"/>
      <c r="AX144" s="574"/>
      <c r="AY144" s="574"/>
      <c r="AZ144" s="574"/>
      <c r="BA144" s="1028"/>
      <c r="BB144" s="1028"/>
      <c r="BC144" s="1028"/>
      <c r="BD144" s="1028"/>
      <c r="BE144" s="1028"/>
      <c r="BF144" s="1028"/>
      <c r="BG144" s="1028"/>
      <c r="BH144" s="1028"/>
      <c r="BI144" s="1028"/>
      <c r="BJ144" s="1028"/>
      <c r="BK144" s="1028"/>
      <c r="BL144" s="1028"/>
      <c r="BM144" s="1028"/>
      <c r="BN144" s="1028"/>
      <c r="BO144" s="1028"/>
      <c r="BP144" s="1028"/>
      <c r="BQ144" s="1028"/>
      <c r="BR144" s="1028"/>
      <c r="BS144" s="1028"/>
      <c r="BT144" s="1028"/>
      <c r="BU144" s="1028"/>
      <c r="BV144" s="1028"/>
      <c r="BW144" s="1028"/>
      <c r="BX144" s="1028"/>
      <c r="BY144" s="1028"/>
      <c r="BZ144" s="1028"/>
      <c r="CA144" s="1028"/>
      <c r="CB144" s="1028"/>
      <c r="CC144" s="1028"/>
      <c r="CD144" s="1028"/>
      <c r="CE144" s="1028"/>
      <c r="CF144" s="1028"/>
    </row>
    <row r="145" spans="1:84" s="566" customFormat="1" ht="9.9" customHeight="1" x14ac:dyDescent="0.25">
      <c r="B145" s="574"/>
      <c r="C145" s="595" t="s">
        <v>212</v>
      </c>
      <c r="D145" s="595" t="s">
        <v>214</v>
      </c>
      <c r="E145" s="595" t="s">
        <v>216</v>
      </c>
      <c r="F145" s="595" t="s">
        <v>379</v>
      </c>
      <c r="G145" s="595"/>
      <c r="I145" s="574"/>
      <c r="J145" s="595" t="s">
        <v>212</v>
      </c>
      <c r="K145" s="595" t="s">
        <v>214</v>
      </c>
      <c r="L145" s="595" t="s">
        <v>216</v>
      </c>
      <c r="M145" s="595" t="s">
        <v>379</v>
      </c>
      <c r="N145" s="595"/>
      <c r="O145" s="578"/>
      <c r="Q145" s="595" t="s">
        <v>212</v>
      </c>
      <c r="R145" s="595" t="s">
        <v>214</v>
      </c>
      <c r="S145" s="595" t="s">
        <v>216</v>
      </c>
      <c r="T145" s="595" t="s">
        <v>379</v>
      </c>
      <c r="U145" s="578"/>
      <c r="V145" s="578"/>
      <c r="X145" s="595" t="s">
        <v>212</v>
      </c>
      <c r="Y145" s="595" t="s">
        <v>214</v>
      </c>
      <c r="Z145" s="595" t="s">
        <v>216</v>
      </c>
      <c r="AA145" s="595" t="s">
        <v>379</v>
      </c>
      <c r="AB145" s="578"/>
      <c r="AC145" s="578"/>
      <c r="AE145" s="595" t="s">
        <v>212</v>
      </c>
      <c r="AF145" s="595" t="s">
        <v>214</v>
      </c>
      <c r="AG145" s="595" t="s">
        <v>216</v>
      </c>
      <c r="AH145" s="595" t="s">
        <v>379</v>
      </c>
      <c r="AI145" s="578"/>
      <c r="AJ145" s="578"/>
      <c r="AL145" s="595" t="s">
        <v>212</v>
      </c>
      <c r="AM145" s="595" t="s">
        <v>214</v>
      </c>
      <c r="AN145" s="595" t="s">
        <v>216</v>
      </c>
      <c r="AO145" s="595" t="s">
        <v>379</v>
      </c>
      <c r="AP145" s="578"/>
      <c r="AQ145" s="578"/>
      <c r="AR145" s="578"/>
      <c r="AS145" s="578"/>
      <c r="AT145" s="579"/>
      <c r="AU145" s="580"/>
      <c r="AV145" s="580"/>
      <c r="AW145" s="580"/>
      <c r="AX145" s="580"/>
      <c r="AY145" s="580"/>
      <c r="AZ145" s="580"/>
      <c r="BB145" s="580"/>
      <c r="BC145" s="580"/>
      <c r="BD145" s="580"/>
      <c r="BE145" s="580"/>
      <c r="BF145" s="580"/>
      <c r="BG145" s="580"/>
      <c r="BH145" s="580"/>
      <c r="BJ145" s="580"/>
      <c r="BK145" s="580"/>
      <c r="BL145" s="580"/>
      <c r="BM145" s="580"/>
      <c r="BN145" s="580"/>
      <c r="BO145" s="580"/>
      <c r="BP145" s="580"/>
      <c r="BR145" s="580"/>
      <c r="BS145" s="580"/>
      <c r="BT145" s="580"/>
      <c r="BU145" s="580"/>
      <c r="BV145" s="580"/>
      <c r="BW145" s="580"/>
      <c r="BX145" s="580"/>
      <c r="BZ145" s="580"/>
      <c r="CA145" s="580"/>
      <c r="CB145" s="580"/>
      <c r="CC145" s="580"/>
      <c r="CD145" s="580"/>
      <c r="CE145" s="580"/>
      <c r="CF145" s="580"/>
    </row>
    <row r="146" spans="1:84" s="566" customFormat="1" ht="14.25" customHeight="1" x14ac:dyDescent="0.25">
      <c r="A146" s="573" t="s">
        <v>466</v>
      </c>
      <c r="B146" s="570"/>
      <c r="C146" s="582">
        <v>29.39030745179781</v>
      </c>
      <c r="D146" s="582">
        <v>29.931614939505526</v>
      </c>
      <c r="E146" s="582">
        <v>31.715857928964482</v>
      </c>
      <c r="F146" s="582">
        <v>30.539215686274513</v>
      </c>
      <c r="G146" s="582"/>
      <c r="I146" s="588"/>
      <c r="J146" s="582">
        <v>60.176991150442483</v>
      </c>
      <c r="K146" s="582">
        <v>53.571428571428569</v>
      </c>
      <c r="L146" s="582">
        <v>64.102564102564102</v>
      </c>
      <c r="M146" s="582">
        <v>60.683760683760681</v>
      </c>
      <c r="N146" s="582"/>
      <c r="O146" s="582"/>
      <c r="Q146" s="584">
        <v>23.782771535580522</v>
      </c>
      <c r="R146" s="584">
        <v>22.648752399232247</v>
      </c>
      <c r="S146" s="584">
        <v>28.729281767955801</v>
      </c>
      <c r="T146" s="584">
        <v>29.15129151291513</v>
      </c>
      <c r="U146" s="582"/>
      <c r="V146" s="582"/>
      <c r="X146" s="584">
        <v>21.455938697318004</v>
      </c>
      <c r="Y146" s="584">
        <v>22.310756972111552</v>
      </c>
      <c r="Z146" s="584">
        <v>24.723247232472325</v>
      </c>
      <c r="AA146" s="584">
        <v>23.703703703703706</v>
      </c>
      <c r="AB146" s="582"/>
      <c r="AC146" s="582"/>
      <c r="AE146" s="584">
        <v>23.469387755102041</v>
      </c>
      <c r="AF146" s="584">
        <v>24.264705882352942</v>
      </c>
      <c r="AG146" s="584">
        <v>25.450450450450447</v>
      </c>
      <c r="AH146" s="584">
        <v>20.171673819742487</v>
      </c>
      <c r="AI146" s="582"/>
      <c r="AJ146" s="582"/>
      <c r="AL146" s="584">
        <v>35.087719298245617</v>
      </c>
      <c r="AM146" s="584">
        <v>37.288135593220339</v>
      </c>
      <c r="AN146" s="584">
        <v>34.054054054054056</v>
      </c>
      <c r="AO146" s="584">
        <v>33.513513513513516</v>
      </c>
      <c r="AP146" s="582"/>
      <c r="AQ146" s="582"/>
      <c r="AR146" s="582"/>
      <c r="AS146" s="582"/>
      <c r="AT146" s="585"/>
      <c r="AU146" s="586"/>
      <c r="AV146" s="586"/>
      <c r="AW146" s="586"/>
      <c r="AX146" s="586"/>
      <c r="AY146" s="586"/>
      <c r="AZ146" s="586"/>
      <c r="BA146" s="570"/>
      <c r="BB146" s="586"/>
      <c r="BC146" s="586"/>
      <c r="BD146" s="586"/>
      <c r="BE146" s="586"/>
      <c r="BF146" s="586"/>
      <c r="BG146" s="586"/>
      <c r="BH146" s="586"/>
      <c r="BI146" s="570"/>
      <c r="BJ146" s="582"/>
      <c r="BK146" s="582"/>
      <c r="BL146" s="582"/>
      <c r="BM146" s="582"/>
      <c r="BN146" s="582"/>
      <c r="BO146" s="582"/>
      <c r="BP146" s="586"/>
      <c r="BQ146" s="570"/>
      <c r="BR146" s="586"/>
      <c r="BS146" s="586"/>
      <c r="BT146" s="582"/>
      <c r="BU146" s="582"/>
      <c r="BV146" s="582"/>
      <c r="BW146" s="586"/>
      <c r="BX146" s="586"/>
      <c r="BY146" s="582"/>
      <c r="BZ146" s="582"/>
      <c r="CA146" s="582"/>
      <c r="CB146" s="582"/>
      <c r="CC146" s="582"/>
      <c r="CD146" s="582"/>
      <c r="CE146" s="586"/>
      <c r="CF146" s="586"/>
    </row>
    <row r="147" spans="1:84" s="566" customFormat="1" ht="9.75" customHeight="1" x14ac:dyDescent="0.25">
      <c r="A147" s="573" t="s">
        <v>467</v>
      </c>
      <c r="B147" s="570"/>
      <c r="C147" s="582">
        <v>42.730588848358522</v>
      </c>
      <c r="D147" s="582">
        <v>40.241977906365065</v>
      </c>
      <c r="E147" s="582">
        <v>42.121060530265133</v>
      </c>
      <c r="F147" s="582">
        <v>42.990196078431367</v>
      </c>
      <c r="G147" s="582"/>
      <c r="I147" s="588"/>
      <c r="J147" s="582">
        <v>29.20353982300886</v>
      </c>
      <c r="K147" s="582">
        <v>33.035714285714278</v>
      </c>
      <c r="L147" s="582">
        <v>18.803418803418804</v>
      </c>
      <c r="M147" s="582">
        <v>23.07692307692308</v>
      </c>
      <c r="N147" s="582"/>
      <c r="O147" s="582"/>
      <c r="Q147" s="584">
        <v>45.318352059925076</v>
      </c>
      <c r="R147" s="584">
        <v>44.337811900191944</v>
      </c>
      <c r="S147" s="584">
        <v>46.777163904235735</v>
      </c>
      <c r="T147" s="584">
        <v>49.630996309963088</v>
      </c>
      <c r="U147" s="582"/>
      <c r="V147" s="582"/>
      <c r="X147" s="584">
        <v>42.145593869731805</v>
      </c>
      <c r="Y147" s="584">
        <v>32.270916334661365</v>
      </c>
      <c r="Z147" s="584">
        <v>40.221402214022149</v>
      </c>
      <c r="AA147" s="584">
        <v>40.740740740740733</v>
      </c>
      <c r="AB147" s="582"/>
      <c r="AC147" s="582"/>
      <c r="AE147" s="584">
        <v>56.377551020408163</v>
      </c>
      <c r="AF147" s="584">
        <v>53.67647058823529</v>
      </c>
      <c r="AG147" s="584">
        <v>55.405405405405396</v>
      </c>
      <c r="AH147" s="584">
        <v>56.866952789699567</v>
      </c>
      <c r="AI147" s="582"/>
      <c r="AJ147" s="582"/>
      <c r="AL147" s="584">
        <v>35.672514619883039</v>
      </c>
      <c r="AM147" s="584">
        <v>40.677966101694921</v>
      </c>
      <c r="AN147" s="584">
        <v>44.32432432432433</v>
      </c>
      <c r="AO147" s="584">
        <v>37.837837837837839</v>
      </c>
      <c r="AP147" s="582"/>
      <c r="AQ147" s="582"/>
      <c r="AR147" s="582"/>
      <c r="AS147" s="582"/>
      <c r="AT147" s="589"/>
      <c r="AU147" s="586"/>
      <c r="AV147" s="586"/>
      <c r="AW147" s="586"/>
      <c r="AX147" s="586"/>
      <c r="AY147" s="586"/>
      <c r="AZ147" s="586"/>
      <c r="BA147" s="570"/>
      <c r="BB147" s="586"/>
      <c r="BC147" s="586"/>
      <c r="BD147" s="586"/>
      <c r="BE147" s="586"/>
      <c r="BF147" s="586"/>
      <c r="BG147" s="586"/>
      <c r="BH147" s="586"/>
      <c r="BI147" s="570"/>
      <c r="BJ147" s="582"/>
      <c r="BK147" s="582"/>
      <c r="BL147" s="582"/>
      <c r="BM147" s="582"/>
      <c r="BN147" s="582"/>
      <c r="BO147" s="582"/>
      <c r="BP147" s="586"/>
      <c r="BQ147" s="570"/>
      <c r="BR147" s="586"/>
      <c r="BS147" s="586"/>
      <c r="BT147" s="582"/>
      <c r="BU147" s="582"/>
      <c r="BV147" s="582"/>
      <c r="BW147" s="586"/>
      <c r="BX147" s="586"/>
      <c r="BY147" s="582"/>
      <c r="BZ147" s="582"/>
      <c r="CA147" s="582"/>
      <c r="CB147" s="582"/>
      <c r="CC147" s="582"/>
      <c r="CD147" s="582"/>
      <c r="CE147" s="586"/>
      <c r="CF147" s="586"/>
    </row>
    <row r="148" spans="1:84" s="566" customFormat="1" ht="9.75" customHeight="1" x14ac:dyDescent="0.25">
      <c r="A148" s="573" t="s">
        <v>468</v>
      </c>
      <c r="B148" s="570"/>
      <c r="C148" s="582">
        <v>27.879103699843665</v>
      </c>
      <c r="D148" s="582">
        <v>29.826407154129409</v>
      </c>
      <c r="E148" s="582">
        <v>26.163081540770385</v>
      </c>
      <c r="F148" s="582">
        <v>26.47058823529412</v>
      </c>
      <c r="G148" s="582"/>
      <c r="I148" s="588"/>
      <c r="J148" s="582">
        <v>10.619469026548671</v>
      </c>
      <c r="K148" s="582">
        <v>13.392857142857142</v>
      </c>
      <c r="L148" s="582">
        <v>17.094017094017094</v>
      </c>
      <c r="M148" s="582">
        <v>16.239316239316238</v>
      </c>
      <c r="N148" s="582"/>
      <c r="O148" s="582"/>
      <c r="Q148" s="584">
        <v>30.898876404494384</v>
      </c>
      <c r="R148" s="584">
        <v>33.013435700575819</v>
      </c>
      <c r="S148" s="584">
        <v>24.493554327808472</v>
      </c>
      <c r="T148" s="584">
        <v>21.217712177121776</v>
      </c>
      <c r="U148" s="582"/>
      <c r="V148" s="582"/>
      <c r="X148" s="584">
        <v>36.398467432950191</v>
      </c>
      <c r="Y148" s="584">
        <v>45.418326693227087</v>
      </c>
      <c r="Z148" s="584">
        <v>35.055350553505534</v>
      </c>
      <c r="AA148" s="584">
        <v>35.555555555555557</v>
      </c>
      <c r="AB148" s="582"/>
      <c r="AC148" s="582"/>
      <c r="AE148" s="584">
        <v>20.153061224489793</v>
      </c>
      <c r="AF148" s="584">
        <v>22.058823529411764</v>
      </c>
      <c r="AG148" s="584">
        <v>19.144144144144143</v>
      </c>
      <c r="AH148" s="584">
        <v>22.961373390557934</v>
      </c>
      <c r="AI148" s="582"/>
      <c r="AJ148" s="582"/>
      <c r="AL148" s="584">
        <v>29.239766081871345</v>
      </c>
      <c r="AM148" s="584">
        <v>22.033898305084744</v>
      </c>
      <c r="AN148" s="584">
        <v>21.621621621621621</v>
      </c>
      <c r="AO148" s="584">
        <v>28.648648648648649</v>
      </c>
      <c r="AP148" s="582"/>
      <c r="AQ148" s="582"/>
      <c r="AR148" s="582"/>
      <c r="AS148" s="582"/>
      <c r="AT148" s="590"/>
      <c r="AU148" s="586"/>
      <c r="AV148" s="586"/>
      <c r="AW148" s="586"/>
      <c r="AX148" s="586"/>
      <c r="AY148" s="586"/>
      <c r="AZ148" s="586"/>
      <c r="BA148" s="570"/>
      <c r="BB148" s="586"/>
      <c r="BC148" s="586"/>
      <c r="BD148" s="586"/>
      <c r="BE148" s="586"/>
      <c r="BF148" s="586"/>
      <c r="BG148" s="586"/>
      <c r="BH148" s="586"/>
      <c r="BI148" s="570"/>
      <c r="BJ148" s="582"/>
      <c r="BK148" s="582"/>
      <c r="BL148" s="582"/>
      <c r="BM148" s="582"/>
      <c r="BN148" s="582"/>
      <c r="BO148" s="582"/>
      <c r="BP148" s="586"/>
      <c r="BQ148" s="570"/>
      <c r="BR148" s="586"/>
      <c r="BS148" s="586"/>
      <c r="BT148" s="582"/>
      <c r="BU148" s="582"/>
      <c r="BV148" s="582"/>
      <c r="BW148" s="586"/>
      <c r="BX148" s="586"/>
      <c r="BY148" s="582"/>
      <c r="BZ148" s="582"/>
      <c r="CA148" s="582"/>
      <c r="CB148" s="582"/>
      <c r="CC148" s="582"/>
      <c r="CD148" s="582"/>
      <c r="CE148" s="586"/>
      <c r="CF148" s="586"/>
    </row>
    <row r="149" spans="1:84" s="566" customFormat="1" ht="9.9" customHeight="1" x14ac:dyDescent="0.25">
      <c r="B149" s="588"/>
      <c r="C149" s="582"/>
      <c r="D149" s="582"/>
      <c r="E149" s="582"/>
      <c r="F149" s="582"/>
      <c r="G149" s="582"/>
      <c r="I149" s="588"/>
      <c r="J149" s="582"/>
      <c r="K149" s="582"/>
      <c r="L149" s="582"/>
      <c r="M149" s="582"/>
      <c r="N149" s="582"/>
      <c r="O149" s="582"/>
      <c r="Q149" s="588"/>
      <c r="R149" s="582"/>
      <c r="S149" s="582"/>
      <c r="T149" s="582"/>
      <c r="U149" s="582"/>
      <c r="V149" s="582"/>
      <c r="X149" s="588"/>
      <c r="Y149" s="582"/>
      <c r="Z149" s="582"/>
      <c r="AA149" s="582"/>
      <c r="AB149" s="582"/>
      <c r="AC149" s="582"/>
      <c r="AE149" s="588"/>
      <c r="AF149" s="582"/>
      <c r="AG149" s="582"/>
      <c r="AH149" s="582"/>
      <c r="AI149" s="582"/>
      <c r="AJ149" s="582"/>
      <c r="AL149" s="588"/>
      <c r="AM149" s="582"/>
      <c r="AN149" s="582"/>
      <c r="AO149" s="582"/>
      <c r="AP149" s="582"/>
      <c r="AQ149" s="582"/>
      <c r="AR149" s="582"/>
      <c r="AS149" s="582"/>
      <c r="AT149" s="582"/>
      <c r="AU149" s="582"/>
      <c r="AV149" s="582"/>
      <c r="AW149" s="582"/>
      <c r="AX149" s="582"/>
      <c r="AY149" s="582"/>
      <c r="AZ149" s="582"/>
      <c r="BA149" s="588"/>
      <c r="BB149" s="586"/>
      <c r="BC149" s="586"/>
      <c r="BD149" s="586"/>
      <c r="BE149" s="586"/>
      <c r="BF149" s="586"/>
      <c r="BG149" s="586"/>
      <c r="BH149" s="586"/>
      <c r="BI149" s="588"/>
      <c r="BJ149" s="586"/>
      <c r="BK149" s="586"/>
      <c r="BL149" s="586"/>
      <c r="BM149" s="586"/>
      <c r="BN149" s="586"/>
      <c r="BO149" s="586"/>
      <c r="BP149" s="586"/>
      <c r="BQ149" s="588"/>
      <c r="BR149" s="586"/>
      <c r="BS149" s="586"/>
      <c r="BT149" s="586"/>
      <c r="BU149" s="586"/>
      <c r="BV149" s="586"/>
      <c r="BW149" s="586"/>
      <c r="BX149" s="586"/>
      <c r="BY149" s="582"/>
      <c r="BZ149" s="582"/>
      <c r="CA149" s="582"/>
      <c r="CB149" s="582"/>
      <c r="CC149" s="582"/>
      <c r="CD149" s="582"/>
      <c r="CE149" s="591"/>
      <c r="CF149" s="591"/>
    </row>
    <row r="150" spans="1:84" s="566" customFormat="1" ht="9.9" customHeight="1" x14ac:dyDescent="0.25">
      <c r="B150" s="588"/>
      <c r="C150" s="591"/>
      <c r="D150" s="591"/>
      <c r="E150" s="591"/>
      <c r="F150" s="591"/>
      <c r="G150" s="591"/>
      <c r="I150" s="588"/>
      <c r="J150" s="591"/>
      <c r="K150" s="591"/>
      <c r="L150" s="591"/>
      <c r="M150" s="591"/>
      <c r="N150" s="591"/>
      <c r="O150" s="591"/>
      <c r="Q150" s="588"/>
      <c r="R150" s="591"/>
      <c r="S150" s="591"/>
      <c r="T150" s="591"/>
      <c r="U150" s="591"/>
      <c r="V150" s="591"/>
      <c r="X150" s="588"/>
      <c r="Y150" s="591"/>
      <c r="Z150" s="591"/>
      <c r="AA150" s="591"/>
      <c r="AB150" s="591"/>
      <c r="AC150" s="591"/>
      <c r="AE150" s="588"/>
      <c r="AF150" s="591"/>
      <c r="AG150" s="591"/>
      <c r="AH150" s="591"/>
      <c r="AI150" s="591"/>
      <c r="AJ150" s="591"/>
      <c r="AL150" s="588"/>
      <c r="AM150" s="591"/>
      <c r="AN150" s="591"/>
      <c r="AO150" s="591"/>
      <c r="AP150" s="591"/>
      <c r="AQ150" s="591"/>
      <c r="AR150" s="591"/>
      <c r="AS150" s="591"/>
      <c r="AT150" s="591"/>
      <c r="AU150" s="591"/>
      <c r="AV150" s="591"/>
      <c r="AW150" s="591"/>
      <c r="AX150" s="591"/>
      <c r="AY150" s="591"/>
      <c r="AZ150" s="591"/>
      <c r="BA150" s="592"/>
      <c r="BB150" s="591"/>
      <c r="BC150" s="591"/>
      <c r="BD150" s="591"/>
      <c r="BE150" s="591"/>
      <c r="BF150" s="591"/>
      <c r="BG150" s="591"/>
      <c r="BH150" s="591"/>
      <c r="BI150" s="592"/>
      <c r="BJ150" s="591"/>
      <c r="BK150" s="591"/>
      <c r="BL150" s="591"/>
      <c r="BM150" s="591"/>
      <c r="BN150" s="591"/>
      <c r="BO150" s="591"/>
      <c r="BP150" s="591"/>
      <c r="BQ150" s="592"/>
      <c r="BR150" s="591"/>
      <c r="BS150" s="591"/>
      <c r="BT150" s="591"/>
      <c r="BU150" s="591"/>
      <c r="BV150" s="591"/>
      <c r="BW150" s="591"/>
      <c r="BX150" s="591"/>
    </row>
    <row r="151" spans="1:84" s="566" customFormat="1" ht="9.9" customHeight="1" x14ac:dyDescent="0.25">
      <c r="B151" s="567"/>
      <c r="C151" s="567"/>
      <c r="D151" s="568"/>
      <c r="E151" s="569"/>
      <c r="F151" s="569"/>
      <c r="G151" s="569"/>
    </row>
    <row r="152" spans="1:84" s="566" customFormat="1" ht="9.9" customHeight="1" x14ac:dyDescent="0.25">
      <c r="B152" s="567"/>
      <c r="C152" s="567"/>
      <c r="D152" s="568"/>
      <c r="E152" s="569"/>
      <c r="F152" s="569"/>
      <c r="G152" s="569"/>
    </row>
    <row r="153" spans="1:84" s="566" customFormat="1" ht="9.9" customHeight="1" x14ac:dyDescent="0.25">
      <c r="B153" s="567"/>
      <c r="C153" s="567"/>
      <c r="D153" s="568"/>
      <c r="E153" s="569"/>
      <c r="F153" s="569"/>
      <c r="G153" s="569"/>
    </row>
    <row r="154" spans="1:84" s="566" customFormat="1" ht="9.9" customHeight="1" x14ac:dyDescent="0.25">
      <c r="B154" s="567"/>
      <c r="C154" s="567"/>
      <c r="D154" s="568"/>
      <c r="E154" s="569"/>
      <c r="F154" s="569"/>
      <c r="G154" s="569"/>
    </row>
    <row r="155" spans="1:84" s="566" customFormat="1" ht="9.9" customHeight="1" x14ac:dyDescent="0.25">
      <c r="B155" s="567"/>
      <c r="C155" s="567"/>
      <c r="D155" s="568"/>
      <c r="E155" s="569"/>
      <c r="F155" s="569"/>
      <c r="G155" s="569"/>
    </row>
    <row r="156" spans="1:84" s="566" customFormat="1" ht="9.9" customHeight="1" x14ac:dyDescent="0.25">
      <c r="B156" s="567"/>
      <c r="C156" s="567"/>
      <c r="D156" s="568"/>
      <c r="E156" s="569"/>
      <c r="F156" s="569"/>
      <c r="G156" s="569"/>
    </row>
    <row r="157" spans="1:84" s="566" customFormat="1" ht="9.9" customHeight="1" x14ac:dyDescent="0.25">
      <c r="B157" s="567"/>
      <c r="C157" s="567"/>
      <c r="D157" s="568"/>
      <c r="E157" s="569"/>
      <c r="F157" s="569"/>
      <c r="G157" s="569"/>
    </row>
    <row r="158" spans="1:84" s="566" customFormat="1" ht="9.9" customHeight="1" x14ac:dyDescent="0.25">
      <c r="B158" s="567"/>
      <c r="C158" s="567"/>
      <c r="D158" s="568"/>
      <c r="E158" s="569"/>
      <c r="F158" s="569"/>
      <c r="G158" s="569"/>
    </row>
    <row r="159" spans="1:84" s="566" customFormat="1" ht="9.9" customHeight="1" x14ac:dyDescent="0.25">
      <c r="B159" s="567"/>
      <c r="C159" s="567"/>
      <c r="D159" s="568"/>
      <c r="E159" s="569"/>
      <c r="F159" s="569"/>
      <c r="G159" s="569"/>
    </row>
    <row r="160" spans="1:84" s="566" customFormat="1" ht="9.9" customHeight="1" x14ac:dyDescent="0.25">
      <c r="B160" s="567"/>
      <c r="C160" s="567"/>
      <c r="D160" s="568"/>
      <c r="E160" s="569"/>
      <c r="F160" s="569"/>
      <c r="G160" s="569"/>
    </row>
    <row r="161" spans="2:7" s="566" customFormat="1" ht="9.9" customHeight="1" x14ac:dyDescent="0.25">
      <c r="B161" s="567"/>
      <c r="C161" s="567"/>
      <c r="D161" s="568"/>
      <c r="E161" s="569"/>
      <c r="F161" s="569"/>
      <c r="G161" s="569"/>
    </row>
    <row r="162" spans="2:7" s="566" customFormat="1" ht="9.9" customHeight="1" x14ac:dyDescent="0.25">
      <c r="B162" s="567"/>
      <c r="C162" s="567"/>
      <c r="D162" s="568"/>
      <c r="E162" s="569"/>
      <c r="F162" s="569"/>
      <c r="G162" s="569"/>
    </row>
    <row r="163" spans="2:7" s="566" customFormat="1" ht="9.9" customHeight="1" x14ac:dyDescent="0.25">
      <c r="B163" s="567"/>
      <c r="C163" s="567"/>
      <c r="D163" s="568"/>
      <c r="E163" s="569"/>
      <c r="F163" s="569"/>
      <c r="G163" s="569"/>
    </row>
    <row r="164" spans="2:7" s="566" customFormat="1" ht="9.9" customHeight="1" x14ac:dyDescent="0.25"/>
    <row r="165" spans="2:7" s="566" customFormat="1" ht="9.9" customHeight="1" x14ac:dyDescent="0.25"/>
    <row r="166" spans="2:7" s="566" customFormat="1" ht="9.9" customHeight="1" x14ac:dyDescent="0.25"/>
    <row r="167" spans="2:7" s="566" customFormat="1" ht="9.9" customHeight="1" x14ac:dyDescent="0.25"/>
    <row r="168" spans="2:7" s="566" customFormat="1" x14ac:dyDescent="0.25"/>
    <row r="169" spans="2:7" s="566" customFormat="1" x14ac:dyDescent="0.25"/>
    <row r="170" spans="2:7" s="566" customFormat="1" x14ac:dyDescent="0.25"/>
    <row r="171" spans="2:7" s="566" customFormat="1" x14ac:dyDescent="0.25"/>
    <row r="172" spans="2:7" s="566" customFormat="1" x14ac:dyDescent="0.25"/>
    <row r="173" spans="2:7" s="566" customFormat="1" x14ac:dyDescent="0.25"/>
    <row r="174" spans="2:7" s="566" customFormat="1" x14ac:dyDescent="0.25"/>
    <row r="175" spans="2:7" s="566" customFormat="1" x14ac:dyDescent="0.25"/>
    <row r="176" spans="2:7" s="566" customFormat="1" x14ac:dyDescent="0.25"/>
    <row r="177" spans="54:55" s="566" customFormat="1" x14ac:dyDescent="0.25"/>
    <row r="178" spans="54:55" s="566" customFormat="1" x14ac:dyDescent="0.25">
      <c r="BB178" s="596"/>
    </row>
    <row r="179" spans="54:55" s="566" customFormat="1" x14ac:dyDescent="0.25">
      <c r="BB179" s="596"/>
    </row>
    <row r="180" spans="54:55" s="566" customFormat="1" x14ac:dyDescent="0.25">
      <c r="BB180" s="596"/>
    </row>
    <row r="181" spans="54:55" s="566" customFormat="1" x14ac:dyDescent="0.25">
      <c r="BB181" s="596"/>
    </row>
    <row r="182" spans="54:55" s="566" customFormat="1" x14ac:dyDescent="0.25">
      <c r="BB182" s="596"/>
    </row>
    <row r="183" spans="54:55" s="566" customFormat="1" x14ac:dyDescent="0.25">
      <c r="BB183" s="596"/>
    </row>
    <row r="184" spans="54:55" s="566" customFormat="1" x14ac:dyDescent="0.25">
      <c r="BB184" s="596"/>
    </row>
    <row r="185" spans="54:55" s="566" customFormat="1" x14ac:dyDescent="0.25">
      <c r="BB185" s="596"/>
    </row>
    <row r="186" spans="54:55" s="566" customFormat="1" x14ac:dyDescent="0.25">
      <c r="BB186" s="596"/>
    </row>
    <row r="187" spans="54:55" s="566" customFormat="1" x14ac:dyDescent="0.25">
      <c r="BB187" s="596"/>
    </row>
    <row r="188" spans="54:55" s="566" customFormat="1" x14ac:dyDescent="0.25">
      <c r="BB188" s="597"/>
    </row>
    <row r="189" spans="54:55" s="566" customFormat="1" x14ac:dyDescent="0.25">
      <c r="BB189" s="596"/>
      <c r="BC189" s="574"/>
    </row>
    <row r="190" spans="54:55" s="566" customFormat="1" x14ac:dyDescent="0.25">
      <c r="BB190" s="596"/>
    </row>
    <row r="191" spans="54:55" s="566" customFormat="1" x14ac:dyDescent="0.25">
      <c r="BB191" s="596"/>
    </row>
    <row r="192" spans="54:55" s="566" customFormat="1" x14ac:dyDescent="0.25">
      <c r="BB192" s="596"/>
    </row>
    <row r="193" spans="53:60" s="566" customFormat="1" x14ac:dyDescent="0.25">
      <c r="BB193" s="596"/>
    </row>
    <row r="194" spans="53:60" s="566" customFormat="1" x14ac:dyDescent="0.25">
      <c r="BB194" s="596"/>
    </row>
    <row r="195" spans="53:60" s="566" customFormat="1" x14ac:dyDescent="0.25">
      <c r="BB195" s="596"/>
    </row>
    <row r="196" spans="53:60" s="566" customFormat="1" x14ac:dyDescent="0.25">
      <c r="BB196" s="596"/>
    </row>
    <row r="197" spans="53:60" s="566" customFormat="1" x14ac:dyDescent="0.25">
      <c r="BB197" s="596"/>
    </row>
    <row r="198" spans="53:60" s="566" customFormat="1" x14ac:dyDescent="0.25">
      <c r="BB198" s="596"/>
    </row>
    <row r="199" spans="53:60" s="566" customFormat="1" x14ac:dyDescent="0.25">
      <c r="BB199" s="596"/>
    </row>
    <row r="200" spans="53:60" s="566" customFormat="1" x14ac:dyDescent="0.25">
      <c r="BB200" s="596"/>
    </row>
    <row r="201" spans="53:60" s="566" customFormat="1" x14ac:dyDescent="0.25">
      <c r="BB201" s="596"/>
    </row>
    <row r="202" spans="53:60" s="566" customFormat="1" x14ac:dyDescent="0.25">
      <c r="BB202" s="596"/>
    </row>
    <row r="203" spans="53:60" s="566" customFormat="1" x14ac:dyDescent="0.25">
      <c r="BB203" s="596"/>
    </row>
    <row r="204" spans="53:60" s="566" customFormat="1" x14ac:dyDescent="0.25">
      <c r="BB204" s="596"/>
    </row>
    <row r="205" spans="53:60" s="566" customFormat="1" x14ac:dyDescent="0.25">
      <c r="BB205" s="596"/>
    </row>
    <row r="206" spans="53:60" x14ac:dyDescent="0.25">
      <c r="BA206" s="8"/>
      <c r="BB206" s="117"/>
      <c r="BC206" s="8"/>
      <c r="BD206" s="8"/>
      <c r="BE206" s="8"/>
      <c r="BF206" s="8"/>
      <c r="BG206" s="8"/>
      <c r="BH206" s="8"/>
    </row>
    <row r="207" spans="53:60" x14ac:dyDescent="0.25">
      <c r="BA207" s="8"/>
      <c r="BB207" s="153"/>
      <c r="BC207" s="5"/>
      <c r="BD207" s="8"/>
      <c r="BE207" s="8"/>
      <c r="BF207" s="8"/>
      <c r="BG207" s="8"/>
      <c r="BH207" s="8"/>
    </row>
    <row r="208" spans="53:60" x14ac:dyDescent="0.25">
      <c r="BA208" s="8"/>
      <c r="BB208" s="153"/>
      <c r="BC208" s="8"/>
      <c r="BD208" s="8"/>
      <c r="BE208" s="8"/>
      <c r="BF208" s="8"/>
      <c r="BG208" s="8"/>
      <c r="BH208" s="8"/>
    </row>
    <row r="209" spans="53:60" x14ac:dyDescent="0.25">
      <c r="BA209" s="8"/>
      <c r="BB209" s="153"/>
      <c r="BC209" s="8"/>
      <c r="BD209" s="8"/>
      <c r="BE209" s="8"/>
      <c r="BF209" s="8"/>
      <c r="BG209" s="8"/>
      <c r="BH209" s="8"/>
    </row>
    <row r="210" spans="53:60" x14ac:dyDescent="0.25">
      <c r="BA210" s="8"/>
      <c r="BB210" s="153"/>
      <c r="BC210" s="8"/>
      <c r="BD210" s="8"/>
      <c r="BE210" s="8"/>
      <c r="BF210" s="8"/>
      <c r="BG210" s="8"/>
      <c r="BH210" s="8"/>
    </row>
    <row r="211" spans="53:60" x14ac:dyDescent="0.25">
      <c r="BA211" s="8"/>
      <c r="BB211" s="153"/>
      <c r="BC211" s="8"/>
      <c r="BD211" s="8"/>
      <c r="BE211" s="8"/>
      <c r="BF211" s="8"/>
      <c r="BG211" s="8"/>
      <c r="BH211" s="8"/>
    </row>
    <row r="212" spans="53:60" x14ac:dyDescent="0.25">
      <c r="BA212" s="8"/>
      <c r="BB212" s="153"/>
      <c r="BC212" s="8"/>
      <c r="BD212" s="8"/>
      <c r="BE212" s="8"/>
      <c r="BF212" s="8"/>
      <c r="BG212" s="8"/>
      <c r="BH212" s="8"/>
    </row>
    <row r="213" spans="53:60" x14ac:dyDescent="0.25">
      <c r="BA213" s="8"/>
      <c r="BB213" s="153"/>
      <c r="BC213" s="8"/>
      <c r="BD213" s="8"/>
      <c r="BE213" s="8"/>
      <c r="BF213" s="8"/>
      <c r="BG213" s="8"/>
      <c r="BH213" s="8"/>
    </row>
    <row r="214" spans="53:60" x14ac:dyDescent="0.25">
      <c r="BA214" s="8"/>
      <c r="BB214" s="153"/>
      <c r="BC214" s="8"/>
      <c r="BD214" s="8"/>
      <c r="BE214" s="8"/>
      <c r="BF214" s="8"/>
      <c r="BG214" s="8"/>
      <c r="BH214" s="8"/>
    </row>
    <row r="215" spans="53:60" x14ac:dyDescent="0.25">
      <c r="BA215" s="8"/>
      <c r="BB215" s="153"/>
      <c r="BC215" s="8"/>
      <c r="BD215" s="8"/>
      <c r="BE215" s="8"/>
      <c r="BF215" s="8"/>
      <c r="BG215" s="8"/>
      <c r="BH215" s="8"/>
    </row>
    <row r="216" spans="53:60" x14ac:dyDescent="0.25">
      <c r="BA216" s="8"/>
      <c r="BB216" s="153"/>
      <c r="BC216" s="8"/>
      <c r="BD216" s="8"/>
      <c r="BE216" s="8"/>
      <c r="BF216" s="8"/>
      <c r="BG216" s="8"/>
      <c r="BH216" s="8"/>
    </row>
    <row r="217" spans="53:60" x14ac:dyDescent="0.25">
      <c r="BA217" s="8"/>
      <c r="BB217" s="153"/>
      <c r="BC217" s="8"/>
      <c r="BD217" s="8"/>
      <c r="BE217" s="8"/>
      <c r="BF217" s="8"/>
      <c r="BG217" s="8"/>
      <c r="BH217" s="8"/>
    </row>
    <row r="218" spans="53:60" x14ac:dyDescent="0.25">
      <c r="BA218" s="8"/>
      <c r="BB218" s="153"/>
      <c r="BC218" s="8"/>
      <c r="BD218" s="8"/>
      <c r="BE218" s="8"/>
      <c r="BF218" s="8"/>
      <c r="BG218" s="8"/>
      <c r="BH218" s="8"/>
    </row>
    <row r="219" spans="53:60" x14ac:dyDescent="0.25">
      <c r="BA219" s="8"/>
      <c r="BB219" s="153"/>
      <c r="BC219" s="8"/>
      <c r="BD219" s="8"/>
      <c r="BE219" s="8"/>
      <c r="BF219" s="8"/>
      <c r="BG219" s="8"/>
      <c r="BH219" s="8"/>
    </row>
    <row r="220" spans="53:60" x14ac:dyDescent="0.25">
      <c r="BA220" s="8"/>
      <c r="BB220" s="8"/>
      <c r="BC220" s="8"/>
      <c r="BD220" s="8"/>
      <c r="BE220" s="8"/>
      <c r="BF220" s="8"/>
      <c r="BG220" s="8"/>
      <c r="BH220" s="8"/>
    </row>
    <row r="221" spans="53:60" x14ac:dyDescent="0.25">
      <c r="BA221" s="8"/>
      <c r="BB221" s="8"/>
      <c r="BC221" s="8"/>
      <c r="BD221" s="8"/>
      <c r="BE221" s="8"/>
      <c r="BF221" s="8"/>
      <c r="BG221" s="8"/>
      <c r="BH221" s="8"/>
    </row>
    <row r="222" spans="53:60" x14ac:dyDescent="0.25">
      <c r="BA222" s="8"/>
      <c r="BB222" s="8"/>
      <c r="BC222" s="8"/>
      <c r="BD222" s="8"/>
      <c r="BE222" s="8"/>
      <c r="BF222" s="8"/>
      <c r="BG222" s="8"/>
      <c r="BH222" s="8"/>
    </row>
    <row r="223" spans="53:60" x14ac:dyDescent="0.25">
      <c r="BA223" s="8"/>
      <c r="BB223" s="8"/>
      <c r="BC223" s="8"/>
      <c r="BD223" s="8"/>
      <c r="BE223" s="8"/>
      <c r="BF223" s="8"/>
      <c r="BG223" s="8"/>
      <c r="BH223" s="8"/>
    </row>
    <row r="224" spans="53:60" x14ac:dyDescent="0.25">
      <c r="BA224" s="8"/>
      <c r="BB224" s="117"/>
      <c r="BC224" s="117"/>
      <c r="BD224" s="8"/>
      <c r="BE224" s="8"/>
      <c r="BF224" s="8"/>
      <c r="BG224" s="8"/>
      <c r="BH224" s="8"/>
    </row>
    <row r="225" spans="53:60" x14ac:dyDescent="0.25">
      <c r="BA225" s="8"/>
      <c r="BB225" s="117"/>
      <c r="BC225" s="117"/>
      <c r="BD225" s="8"/>
      <c r="BE225" s="8"/>
      <c r="BF225" s="8"/>
      <c r="BG225" s="8"/>
      <c r="BH225" s="8"/>
    </row>
  </sheetData>
  <mergeCells count="74">
    <mergeCell ref="W88:AP88"/>
    <mergeCell ref="BI3:BP3"/>
    <mergeCell ref="BQ3:BX3"/>
    <mergeCell ref="BA3:BH3"/>
    <mergeCell ref="W20:AB28"/>
    <mergeCell ref="W82:AB87"/>
    <mergeCell ref="AD82:AI87"/>
    <mergeCell ref="BY3:CF3"/>
    <mergeCell ref="BY122:CF122"/>
    <mergeCell ref="AD50:AI57"/>
    <mergeCell ref="AK20:AP28"/>
    <mergeCell ref="W29:AP29"/>
    <mergeCell ref="W5:AB5"/>
    <mergeCell ref="W30:AB30"/>
    <mergeCell ref="W111:AB118"/>
    <mergeCell ref="AD5:AI5"/>
    <mergeCell ref="AK5:AP5"/>
    <mergeCell ref="W2:AP2"/>
    <mergeCell ref="W89:AB89"/>
    <mergeCell ref="AD89:AI89"/>
    <mergeCell ref="AD20:AI28"/>
    <mergeCell ref="AK89:AP89"/>
    <mergeCell ref="W50:AB57"/>
    <mergeCell ref="W60:AB60"/>
    <mergeCell ref="AK30:AP30"/>
    <mergeCell ref="AD60:AI60"/>
    <mergeCell ref="AD30:AI30"/>
    <mergeCell ref="BY144:CF144"/>
    <mergeCell ref="BQ144:BX144"/>
    <mergeCell ref="AD111:AI118"/>
    <mergeCell ref="AK111:AP118"/>
    <mergeCell ref="BI144:BP144"/>
    <mergeCell ref="BI122:BP122"/>
    <mergeCell ref="BA122:BH122"/>
    <mergeCell ref="BA144:BH144"/>
    <mergeCell ref="BQ122:BX122"/>
    <mergeCell ref="B1:U1"/>
    <mergeCell ref="B5:G5"/>
    <mergeCell ref="I5:N5"/>
    <mergeCell ref="P5:U5"/>
    <mergeCell ref="A2:U2"/>
    <mergeCell ref="A5:A28"/>
    <mergeCell ref="P20:U28"/>
    <mergeCell ref="B20:G28"/>
    <mergeCell ref="A30:A57"/>
    <mergeCell ref="I50:N57"/>
    <mergeCell ref="I111:N118"/>
    <mergeCell ref="A59:U59"/>
    <mergeCell ref="B82:G87"/>
    <mergeCell ref="I82:N87"/>
    <mergeCell ref="B30:G30"/>
    <mergeCell ref="P30:U30"/>
    <mergeCell ref="I30:N30"/>
    <mergeCell ref="P89:U89"/>
    <mergeCell ref="Z131:AA131"/>
    <mergeCell ref="I20:N28"/>
    <mergeCell ref="W59:AP59"/>
    <mergeCell ref="P60:U60"/>
    <mergeCell ref="P50:U57"/>
    <mergeCell ref="AK60:AP60"/>
    <mergeCell ref="A29:U29"/>
    <mergeCell ref="P111:U118"/>
    <mergeCell ref="AK82:AP87"/>
    <mergeCell ref="AK50:AP57"/>
    <mergeCell ref="B50:G57"/>
    <mergeCell ref="A88:U88"/>
    <mergeCell ref="A89:A118"/>
    <mergeCell ref="P82:U87"/>
    <mergeCell ref="B60:G60"/>
    <mergeCell ref="I60:N60"/>
    <mergeCell ref="B89:G89"/>
    <mergeCell ref="I89:N89"/>
    <mergeCell ref="A60:A87"/>
    <mergeCell ref="B111:G118"/>
  </mergeCells>
  <phoneticPr fontId="0" type="noConversion"/>
  <printOptions horizontalCentered="1"/>
  <pageMargins left="0.39370078740157483" right="0.39370078740157483" top="0.39370078740157483" bottom="0.39370078740157483" header="3.937007874015748E-2" footer="0"/>
  <pageSetup paperSize="9" scale="79" orientation="landscape" r:id="rId1"/>
  <headerFooter alignWithMargins="0"/>
  <rowBreaks count="1" manualBreakCount="1">
    <brk id="58" max="16383" man="1"/>
  </rowBreaks>
  <colBreaks count="2" manualBreakCount="2">
    <brk id="21" max="1048575" man="1"/>
    <brk id="4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259"/>
  <sheetViews>
    <sheetView workbookViewId="0">
      <selection activeCell="I7" sqref="I7"/>
    </sheetView>
  </sheetViews>
  <sheetFormatPr defaultColWidth="9.33203125" defaultRowHeight="13.2" x14ac:dyDescent="0.25"/>
  <cols>
    <col min="1" max="1" width="6.77734375" style="184" customWidth="1"/>
    <col min="2" max="2" width="35.77734375" style="184" customWidth="1"/>
    <col min="3" max="3" width="6.77734375" style="184" customWidth="1"/>
    <col min="4" max="8" width="10.77734375" style="184" customWidth="1"/>
    <col min="9" max="9" width="2" style="184" customWidth="1"/>
    <col min="10" max="14" width="10.77734375" style="184" customWidth="1"/>
    <col min="15" max="15" width="2" style="184" customWidth="1"/>
    <col min="16" max="20" width="10.77734375" style="184" customWidth="1"/>
    <col min="21" max="21" width="2" style="184" customWidth="1"/>
    <col min="22" max="26" width="10.77734375" style="184" customWidth="1"/>
    <col min="27" max="27" width="2" style="184" customWidth="1"/>
    <col min="28" max="71" width="10.77734375" style="184" customWidth="1"/>
    <col min="72" max="16384" width="9.33203125" style="184"/>
  </cols>
  <sheetData>
    <row r="1" spans="1:250" x14ac:dyDescent="0.25">
      <c r="B1" s="185" t="s">
        <v>127</v>
      </c>
      <c r="C1" s="185"/>
      <c r="H1" s="186"/>
      <c r="L1" s="187"/>
      <c r="M1" s="187"/>
      <c r="N1" s="187"/>
    </row>
    <row r="2" spans="1:250" s="192" customFormat="1" ht="13.8" x14ac:dyDescent="0.25">
      <c r="A2" s="184"/>
      <c r="B2" s="185"/>
      <c r="C2" s="185"/>
      <c r="D2" s="184"/>
      <c r="E2" s="184"/>
      <c r="F2" s="184"/>
      <c r="G2" s="184"/>
      <c r="H2" s="184"/>
      <c r="I2" s="184"/>
      <c r="J2" s="184"/>
      <c r="K2" s="184"/>
      <c r="L2" s="187"/>
      <c r="M2" s="187"/>
      <c r="N2" s="187"/>
      <c r="O2" s="184"/>
      <c r="P2" s="184"/>
      <c r="Q2" s="184"/>
      <c r="R2" s="184"/>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IC2" s="193"/>
      <c r="ID2" s="193"/>
      <c r="IE2" s="193"/>
      <c r="IF2" s="193"/>
      <c r="IG2" s="193"/>
      <c r="IH2" s="193"/>
      <c r="II2" s="193"/>
      <c r="IJ2" s="193"/>
      <c r="IK2" s="193"/>
      <c r="IL2" s="193"/>
      <c r="IM2" s="193"/>
      <c r="IN2" s="193"/>
      <c r="IO2" s="193"/>
      <c r="IP2" s="193"/>
    </row>
    <row r="3" spans="1:250" x14ac:dyDescent="0.25">
      <c r="A3" s="489"/>
      <c r="B3" s="490"/>
      <c r="C3" s="490"/>
      <c r="D3" s="186"/>
      <c r="E3" s="186"/>
      <c r="F3" s="186"/>
      <c r="G3" s="186"/>
      <c r="H3" s="186"/>
      <c r="I3" s="186"/>
      <c r="J3" s="186"/>
      <c r="K3" s="186"/>
      <c r="L3" s="187"/>
      <c r="M3" s="187"/>
      <c r="N3" s="187"/>
    </row>
    <row r="4" spans="1:250" s="198" customFormat="1" x14ac:dyDescent="0.25">
      <c r="A4" s="194"/>
      <c r="B4" s="195"/>
      <c r="C4" s="195"/>
      <c r="D4" s="196"/>
      <c r="E4" s="196"/>
      <c r="F4" s="196"/>
      <c r="G4" s="196"/>
      <c r="H4" s="196"/>
      <c r="I4" s="186"/>
      <c r="J4" s="186"/>
      <c r="K4" s="186"/>
      <c r="L4" s="186"/>
      <c r="M4" s="186"/>
      <c r="N4" s="186"/>
      <c r="O4" s="186"/>
      <c r="P4" s="187"/>
      <c r="Q4" s="187"/>
      <c r="R4" s="187"/>
      <c r="S4" s="491"/>
      <c r="T4" s="491"/>
      <c r="V4" s="491" t="s">
        <v>155</v>
      </c>
      <c r="W4" s="491"/>
      <c r="X4" s="491"/>
      <c r="Y4" s="491"/>
      <c r="Z4" s="491"/>
      <c r="AB4" s="491" t="s">
        <v>113</v>
      </c>
      <c r="AC4" s="491"/>
      <c r="AD4" s="491"/>
      <c r="AE4" s="491"/>
      <c r="AF4" s="491"/>
    </row>
    <row r="5" spans="1:250" x14ac:dyDescent="0.25">
      <c r="A5" s="492">
        <v>10</v>
      </c>
      <c r="B5" s="493" t="s">
        <v>128</v>
      </c>
      <c r="C5" s="201"/>
      <c r="D5" s="494"/>
      <c r="E5" s="494"/>
      <c r="F5" s="494"/>
      <c r="G5" s="494"/>
      <c r="H5" s="494"/>
      <c r="I5" s="186"/>
      <c r="J5" s="186"/>
      <c r="K5" s="186"/>
      <c r="L5" s="186"/>
      <c r="M5" s="186"/>
      <c r="N5" s="186"/>
      <c r="O5" s="186"/>
      <c r="P5" s="187"/>
      <c r="Q5" s="187"/>
      <c r="R5" s="187"/>
      <c r="S5" s="196"/>
      <c r="T5" s="196"/>
      <c r="V5" s="196"/>
      <c r="W5" s="196"/>
      <c r="X5" s="196"/>
      <c r="Y5" s="196"/>
      <c r="Z5" s="196"/>
      <c r="AB5" s="196"/>
      <c r="AC5" s="196"/>
      <c r="AD5" s="196"/>
      <c r="AE5" s="196"/>
      <c r="AF5" s="196"/>
    </row>
    <row r="6" spans="1:250" ht="21" x14ac:dyDescent="0.25">
      <c r="A6" s="202"/>
      <c r="B6" s="618"/>
      <c r="C6" s="620" t="s">
        <v>129</v>
      </c>
      <c r="D6" s="495" t="s">
        <v>207</v>
      </c>
      <c r="E6" s="495" t="s">
        <v>209</v>
      </c>
      <c r="F6" s="495" t="s">
        <v>213</v>
      </c>
      <c r="G6" s="495" t="s">
        <v>215</v>
      </c>
      <c r="H6" s="495" t="s">
        <v>363</v>
      </c>
      <c r="I6" s="496"/>
      <c r="J6" s="497"/>
      <c r="K6" s="497"/>
      <c r="L6" s="496"/>
      <c r="S6" s="201"/>
      <c r="T6" s="201"/>
      <c r="V6" s="201"/>
      <c r="W6" s="201"/>
      <c r="X6" s="201"/>
      <c r="Y6" s="201"/>
      <c r="Z6" s="201"/>
      <c r="AB6" s="201"/>
      <c r="AC6" s="201"/>
      <c r="AD6" s="201"/>
      <c r="AE6" s="201"/>
      <c r="AF6" s="201"/>
    </row>
    <row r="7" spans="1:250" ht="21" x14ac:dyDescent="0.25">
      <c r="A7" s="202"/>
      <c r="B7" s="619"/>
      <c r="C7" s="621"/>
      <c r="D7" s="204" t="s">
        <v>94</v>
      </c>
      <c r="E7" s="204" t="s">
        <v>94</v>
      </c>
      <c r="F7" s="204" t="s">
        <v>94</v>
      </c>
      <c r="G7" s="204" t="s">
        <v>94</v>
      </c>
      <c r="H7" s="204" t="s">
        <v>94</v>
      </c>
      <c r="J7" s="498"/>
      <c r="K7" s="498"/>
      <c r="S7" s="203" t="s">
        <v>215</v>
      </c>
      <c r="T7" s="203" t="s">
        <v>363</v>
      </c>
      <c r="V7" s="203" t="s">
        <v>207</v>
      </c>
      <c r="W7" s="203" t="s">
        <v>209</v>
      </c>
      <c r="X7" s="203" t="s">
        <v>213</v>
      </c>
      <c r="Y7" s="203" t="s">
        <v>215</v>
      </c>
      <c r="Z7" s="203" t="s">
        <v>363</v>
      </c>
      <c r="AB7" s="203" t="s">
        <v>207</v>
      </c>
      <c r="AC7" s="203" t="s">
        <v>209</v>
      </c>
      <c r="AD7" s="203" t="s">
        <v>213</v>
      </c>
      <c r="AE7" s="203" t="s">
        <v>215</v>
      </c>
      <c r="AF7" s="203" t="s">
        <v>363</v>
      </c>
    </row>
    <row r="8" spans="1:250" x14ac:dyDescent="0.25">
      <c r="A8" s="202"/>
      <c r="B8" s="499" t="s">
        <v>130</v>
      </c>
      <c r="C8" s="492">
        <v>1</v>
      </c>
      <c r="D8" s="207">
        <v>79.69</v>
      </c>
      <c r="E8" s="207">
        <v>78.19</v>
      </c>
      <c r="F8" s="207">
        <v>79.56</v>
      </c>
      <c r="G8" s="207">
        <v>79.709999999999994</v>
      </c>
      <c r="H8" s="207"/>
      <c r="I8" s="500"/>
      <c r="J8" s="498"/>
      <c r="K8" s="498"/>
      <c r="S8" s="204" t="s">
        <v>94</v>
      </c>
      <c r="T8" s="204" t="s">
        <v>94</v>
      </c>
      <c r="V8" s="204" t="s">
        <v>94</v>
      </c>
      <c r="W8" s="204" t="s">
        <v>94</v>
      </c>
      <c r="X8" s="204" t="s">
        <v>94</v>
      </c>
      <c r="Y8" s="204" t="s">
        <v>94</v>
      </c>
      <c r="Z8" s="204" t="s">
        <v>94</v>
      </c>
      <c r="AB8" s="204" t="s">
        <v>94</v>
      </c>
      <c r="AC8" s="204" t="s">
        <v>94</v>
      </c>
      <c r="AD8" s="204" t="s">
        <v>94</v>
      </c>
      <c r="AE8" s="204" t="s">
        <v>94</v>
      </c>
      <c r="AF8" s="204" t="s">
        <v>94</v>
      </c>
    </row>
    <row r="9" spans="1:250" x14ac:dyDescent="0.25">
      <c r="A9" s="202"/>
      <c r="B9" s="202"/>
      <c r="C9" s="208"/>
      <c r="D9" s="209"/>
      <c r="E9" s="209"/>
      <c r="F9" s="209"/>
      <c r="G9" s="209"/>
      <c r="H9" s="209"/>
      <c r="I9" s="500"/>
      <c r="J9" s="498"/>
      <c r="K9" s="498"/>
      <c r="S9" s="207">
        <v>80.349999999999994</v>
      </c>
      <c r="T9" s="207"/>
      <c r="V9" s="207">
        <v>77.510000000000005</v>
      </c>
      <c r="W9" s="207">
        <v>78.650000000000006</v>
      </c>
      <c r="X9" s="207">
        <v>77.83</v>
      </c>
      <c r="Y9" s="207">
        <v>78.14</v>
      </c>
      <c r="Z9" s="207"/>
      <c r="AB9" s="207">
        <v>79.89</v>
      </c>
      <c r="AC9" s="207">
        <v>76.92</v>
      </c>
      <c r="AD9" s="207">
        <v>80.42</v>
      </c>
      <c r="AE9" s="207">
        <v>74.349999999999994</v>
      </c>
      <c r="AF9" s="207"/>
    </row>
    <row r="10" spans="1:250" x14ac:dyDescent="0.25">
      <c r="A10" s="194"/>
      <c r="B10" s="195"/>
      <c r="C10" s="195"/>
      <c r="D10" s="196"/>
      <c r="E10" s="196"/>
      <c r="F10" s="196"/>
      <c r="G10" s="196"/>
      <c r="H10" s="196"/>
      <c r="S10" s="209"/>
      <c r="T10" s="209"/>
      <c r="V10" s="209"/>
      <c r="W10" s="209"/>
      <c r="X10" s="209"/>
      <c r="Y10" s="209"/>
      <c r="Z10" s="209"/>
      <c r="AB10" s="209"/>
      <c r="AC10" s="209"/>
      <c r="AD10" s="209"/>
      <c r="AE10" s="209"/>
      <c r="AF10" s="209"/>
    </row>
    <row r="11" spans="1:250" x14ac:dyDescent="0.25">
      <c r="A11" s="492">
        <v>11</v>
      </c>
      <c r="B11" s="493" t="s">
        <v>131</v>
      </c>
      <c r="C11" s="201"/>
      <c r="D11" s="494"/>
      <c r="E11" s="494"/>
      <c r="F11" s="494"/>
      <c r="G11" s="494"/>
      <c r="H11" s="494"/>
      <c r="S11" s="196"/>
      <c r="T11" s="196"/>
      <c r="V11" s="196"/>
      <c r="W11" s="196"/>
      <c r="X11" s="196"/>
      <c r="Y11" s="196"/>
      <c r="Z11" s="196"/>
      <c r="AB11" s="196"/>
      <c r="AC11" s="196"/>
      <c r="AD11" s="196"/>
      <c r="AE11" s="196"/>
      <c r="AF11" s="196"/>
    </row>
    <row r="12" spans="1:250" ht="21" x14ac:dyDescent="0.25">
      <c r="A12" s="202"/>
      <c r="B12" s="618"/>
      <c r="C12" s="620" t="s">
        <v>129</v>
      </c>
      <c r="D12" s="495" t="s">
        <v>207</v>
      </c>
      <c r="E12" s="495" t="s">
        <v>209</v>
      </c>
      <c r="F12" s="495" t="s">
        <v>213</v>
      </c>
      <c r="G12" s="495" t="s">
        <v>215</v>
      </c>
      <c r="H12" s="495" t="s">
        <v>363</v>
      </c>
      <c r="S12" s="201"/>
      <c r="T12" s="201"/>
      <c r="V12" s="201"/>
      <c r="W12" s="201"/>
      <c r="X12" s="201"/>
      <c r="Y12" s="201"/>
      <c r="Z12" s="201"/>
      <c r="AB12" s="201"/>
      <c r="AC12" s="201"/>
      <c r="AD12" s="201"/>
      <c r="AE12" s="201"/>
      <c r="AF12" s="201"/>
    </row>
    <row r="13" spans="1:250" ht="21" x14ac:dyDescent="0.25">
      <c r="A13" s="202"/>
      <c r="B13" s="619"/>
      <c r="C13" s="621"/>
      <c r="D13" s="204" t="s">
        <v>94</v>
      </c>
      <c r="E13" s="204" t="s">
        <v>94</v>
      </c>
      <c r="F13" s="204" t="s">
        <v>94</v>
      </c>
      <c r="G13" s="204" t="s">
        <v>94</v>
      </c>
      <c r="H13" s="204" t="s">
        <v>94</v>
      </c>
      <c r="S13" s="203" t="s">
        <v>215</v>
      </c>
      <c r="T13" s="203" t="s">
        <v>363</v>
      </c>
      <c r="V13" s="203" t="s">
        <v>207</v>
      </c>
      <c r="W13" s="203" t="s">
        <v>209</v>
      </c>
      <c r="X13" s="203" t="s">
        <v>213</v>
      </c>
      <c r="Y13" s="203" t="s">
        <v>215</v>
      </c>
      <c r="Z13" s="203" t="s">
        <v>363</v>
      </c>
      <c r="AB13" s="203" t="s">
        <v>207</v>
      </c>
      <c r="AC13" s="203" t="s">
        <v>209</v>
      </c>
      <c r="AD13" s="203" t="s">
        <v>213</v>
      </c>
      <c r="AE13" s="203" t="s">
        <v>215</v>
      </c>
      <c r="AF13" s="203" t="s">
        <v>363</v>
      </c>
    </row>
    <row r="14" spans="1:250" x14ac:dyDescent="0.25">
      <c r="A14" s="202"/>
      <c r="B14" s="499" t="s">
        <v>130</v>
      </c>
      <c r="C14" s="492">
        <v>1</v>
      </c>
      <c r="D14" s="207">
        <v>14.19</v>
      </c>
      <c r="E14" s="207">
        <v>14.05</v>
      </c>
      <c r="F14" s="207">
        <v>17.27</v>
      </c>
      <c r="G14" s="207">
        <v>16.64</v>
      </c>
      <c r="H14" s="207"/>
      <c r="S14" s="204" t="s">
        <v>94</v>
      </c>
      <c r="T14" s="204" t="s">
        <v>94</v>
      </c>
      <c r="V14" s="204" t="s">
        <v>94</v>
      </c>
      <c r="W14" s="204" t="s">
        <v>94</v>
      </c>
      <c r="X14" s="204" t="s">
        <v>94</v>
      </c>
      <c r="Y14" s="204" t="s">
        <v>94</v>
      </c>
      <c r="Z14" s="204" t="s">
        <v>94</v>
      </c>
      <c r="AB14" s="204" t="s">
        <v>94</v>
      </c>
      <c r="AC14" s="204" t="s">
        <v>94</v>
      </c>
      <c r="AD14" s="204" t="s">
        <v>94</v>
      </c>
      <c r="AE14" s="204" t="s">
        <v>94</v>
      </c>
      <c r="AF14" s="204" t="s">
        <v>94</v>
      </c>
    </row>
    <row r="15" spans="1:250" x14ac:dyDescent="0.25">
      <c r="A15" s="202"/>
      <c r="B15" s="202"/>
      <c r="C15" s="208"/>
      <c r="D15" s="209"/>
      <c r="E15" s="209"/>
      <c r="F15" s="209"/>
      <c r="G15" s="209"/>
      <c r="H15" s="209"/>
      <c r="S15" s="207">
        <v>18.600000000000001</v>
      </c>
      <c r="T15" s="207"/>
      <c r="V15" s="207">
        <v>24.69</v>
      </c>
      <c r="W15" s="207">
        <v>21.58</v>
      </c>
      <c r="X15" s="207">
        <v>25.87</v>
      </c>
      <c r="Y15" s="207">
        <v>26.19</v>
      </c>
      <c r="Z15" s="207"/>
      <c r="AB15" s="207">
        <v>3.45</v>
      </c>
      <c r="AC15" s="207">
        <v>3.85</v>
      </c>
      <c r="AD15" s="207">
        <v>6.35</v>
      </c>
      <c r="AE15" s="207">
        <v>7.33</v>
      </c>
      <c r="AF15" s="207"/>
    </row>
    <row r="16" spans="1:250" x14ac:dyDescent="0.25">
      <c r="A16" s="194"/>
      <c r="B16" s="195"/>
      <c r="C16" s="195"/>
      <c r="D16" s="196"/>
      <c r="E16" s="196"/>
      <c r="F16" s="196"/>
      <c r="G16" s="196"/>
      <c r="H16" s="196"/>
      <c r="S16" s="209"/>
      <c r="T16" s="209"/>
      <c r="V16" s="209"/>
      <c r="W16" s="209"/>
      <c r="X16" s="209"/>
      <c r="Y16" s="209"/>
      <c r="Z16" s="209"/>
      <c r="AB16" s="209"/>
      <c r="AC16" s="209"/>
      <c r="AD16" s="209"/>
      <c r="AE16" s="209"/>
      <c r="AF16" s="209"/>
    </row>
    <row r="17" spans="1:32" x14ac:dyDescent="0.25">
      <c r="A17" s="492">
        <v>12</v>
      </c>
      <c r="B17" s="493" t="s">
        <v>132</v>
      </c>
      <c r="C17" s="201"/>
      <c r="D17" s="494"/>
      <c r="E17" s="494"/>
      <c r="F17" s="494"/>
      <c r="G17" s="494"/>
      <c r="H17" s="494"/>
      <c r="I17" s="114"/>
      <c r="J17" s="114"/>
      <c r="K17" s="114"/>
      <c r="L17" s="114"/>
      <c r="M17" s="114"/>
      <c r="N17" s="114"/>
      <c r="O17" s="114"/>
      <c r="P17" s="114"/>
      <c r="Q17" s="114"/>
      <c r="R17" s="114"/>
      <c r="S17" s="196"/>
      <c r="T17" s="196"/>
      <c r="V17" s="196"/>
      <c r="W17" s="196"/>
      <c r="X17" s="196"/>
      <c r="Y17" s="196"/>
      <c r="Z17" s="196"/>
      <c r="AB17" s="196"/>
      <c r="AC17" s="196"/>
      <c r="AD17" s="196"/>
      <c r="AE17" s="196"/>
      <c r="AF17" s="196"/>
    </row>
    <row r="18" spans="1:32" ht="21" x14ac:dyDescent="0.25">
      <c r="A18" s="202"/>
      <c r="B18" s="618"/>
      <c r="C18" s="620" t="s">
        <v>129</v>
      </c>
      <c r="D18" s="495" t="s">
        <v>207</v>
      </c>
      <c r="E18" s="495" t="s">
        <v>209</v>
      </c>
      <c r="F18" s="495" t="s">
        <v>213</v>
      </c>
      <c r="G18" s="495" t="s">
        <v>215</v>
      </c>
      <c r="H18" s="495" t="s">
        <v>363</v>
      </c>
      <c r="I18" s="114"/>
      <c r="J18" s="114"/>
      <c r="K18" s="114"/>
      <c r="L18" s="114"/>
      <c r="M18" s="114"/>
      <c r="N18" s="114"/>
      <c r="O18" s="114"/>
      <c r="P18" s="114"/>
      <c r="Q18" s="114"/>
      <c r="R18" s="114"/>
      <c r="S18" s="201"/>
      <c r="T18" s="201"/>
      <c r="V18" s="201"/>
      <c r="W18" s="201"/>
      <c r="X18" s="201"/>
      <c r="Y18" s="201"/>
      <c r="Z18" s="201"/>
      <c r="AB18" s="201"/>
      <c r="AC18" s="201"/>
      <c r="AD18" s="201"/>
      <c r="AE18" s="201"/>
      <c r="AF18" s="201"/>
    </row>
    <row r="19" spans="1:32" ht="21" x14ac:dyDescent="0.25">
      <c r="A19" s="202"/>
      <c r="B19" s="619"/>
      <c r="C19" s="621"/>
      <c r="D19" s="204" t="s">
        <v>94</v>
      </c>
      <c r="E19" s="204" t="s">
        <v>94</v>
      </c>
      <c r="F19" s="204" t="s">
        <v>94</v>
      </c>
      <c r="G19" s="204" t="s">
        <v>94</v>
      </c>
      <c r="H19" s="204" t="s">
        <v>94</v>
      </c>
      <c r="I19" s="114"/>
      <c r="J19" s="114"/>
      <c r="K19" s="114"/>
      <c r="L19" s="114"/>
      <c r="M19" s="114"/>
      <c r="N19" s="114"/>
      <c r="O19" s="114"/>
      <c r="P19" s="114"/>
      <c r="Q19" s="114"/>
      <c r="R19" s="114"/>
      <c r="S19" s="203" t="s">
        <v>215</v>
      </c>
      <c r="T19" s="203" t="s">
        <v>363</v>
      </c>
      <c r="V19" s="203" t="s">
        <v>207</v>
      </c>
      <c r="W19" s="203" t="s">
        <v>209</v>
      </c>
      <c r="X19" s="203" t="s">
        <v>213</v>
      </c>
      <c r="Y19" s="203" t="s">
        <v>215</v>
      </c>
      <c r="Z19" s="203" t="s">
        <v>363</v>
      </c>
      <c r="AB19" s="203" t="s">
        <v>207</v>
      </c>
      <c r="AC19" s="203" t="s">
        <v>209</v>
      </c>
      <c r="AD19" s="203" t="s">
        <v>213</v>
      </c>
      <c r="AE19" s="203" t="s">
        <v>215</v>
      </c>
      <c r="AF19" s="203" t="s">
        <v>363</v>
      </c>
    </row>
    <row r="20" spans="1:32" x14ac:dyDescent="0.25">
      <c r="A20" s="202"/>
      <c r="B20" s="499" t="s">
        <v>133</v>
      </c>
      <c r="C20" s="492">
        <v>1</v>
      </c>
      <c r="D20" s="207">
        <v>6.12</v>
      </c>
      <c r="E20" s="207">
        <v>6.08</v>
      </c>
      <c r="F20" s="207">
        <v>5.92</v>
      </c>
      <c r="G20" s="207">
        <v>6.69</v>
      </c>
      <c r="H20" s="207"/>
      <c r="I20" s="114"/>
      <c r="J20" s="114"/>
      <c r="K20" s="114"/>
      <c r="L20" s="114"/>
      <c r="M20" s="114"/>
      <c r="N20" s="114"/>
      <c r="O20" s="114"/>
      <c r="P20" s="114"/>
      <c r="Q20" s="114"/>
      <c r="R20" s="114"/>
      <c r="S20" s="204" t="s">
        <v>94</v>
      </c>
      <c r="T20" s="204" t="s">
        <v>94</v>
      </c>
      <c r="V20" s="204" t="s">
        <v>94</v>
      </c>
      <c r="W20" s="204" t="s">
        <v>94</v>
      </c>
      <c r="X20" s="204" t="s">
        <v>94</v>
      </c>
      <c r="Y20" s="204" t="s">
        <v>94</v>
      </c>
      <c r="Z20" s="204" t="s">
        <v>94</v>
      </c>
      <c r="AB20" s="204" t="s">
        <v>94</v>
      </c>
      <c r="AC20" s="204" t="s">
        <v>94</v>
      </c>
      <c r="AD20" s="204" t="s">
        <v>94</v>
      </c>
      <c r="AE20" s="204" t="s">
        <v>94</v>
      </c>
      <c r="AF20" s="204" t="s">
        <v>94</v>
      </c>
    </row>
    <row r="21" spans="1:32" x14ac:dyDescent="0.25">
      <c r="A21" s="202"/>
      <c r="B21" s="202"/>
      <c r="C21" s="208"/>
      <c r="D21" s="209"/>
      <c r="E21" s="209"/>
      <c r="F21" s="209"/>
      <c r="G21" s="209"/>
      <c r="H21" s="209"/>
      <c r="I21" s="114"/>
      <c r="J21" s="114"/>
      <c r="K21" s="114"/>
      <c r="L21" s="114"/>
      <c r="M21" s="114"/>
      <c r="N21" s="114"/>
      <c r="O21" s="114"/>
      <c r="P21" s="114"/>
      <c r="Q21" s="114"/>
      <c r="R21" s="114"/>
      <c r="S21" s="207">
        <v>7.72</v>
      </c>
      <c r="T21" s="207"/>
      <c r="V21" s="207">
        <v>4.8899999999999997</v>
      </c>
      <c r="W21" s="207">
        <v>5.34</v>
      </c>
      <c r="X21" s="207">
        <v>4.3499999999999996</v>
      </c>
      <c r="Y21" s="207">
        <v>4.54</v>
      </c>
      <c r="Z21" s="207"/>
      <c r="AB21" s="207">
        <v>5.75</v>
      </c>
      <c r="AC21" s="207">
        <v>4.95</v>
      </c>
      <c r="AD21" s="207">
        <v>4.2300000000000004</v>
      </c>
      <c r="AE21" s="207">
        <v>5.76</v>
      </c>
      <c r="AF21" s="207"/>
    </row>
    <row r="22" spans="1:32" x14ac:dyDescent="0.25">
      <c r="A22" s="194"/>
      <c r="B22" s="195"/>
      <c r="C22" s="195"/>
      <c r="D22" s="196"/>
      <c r="E22" s="196"/>
      <c r="F22" s="196"/>
      <c r="G22" s="196"/>
      <c r="H22" s="196"/>
      <c r="I22" s="114"/>
      <c r="J22" s="114"/>
      <c r="K22" s="114"/>
      <c r="L22" s="114"/>
      <c r="M22" s="114"/>
      <c r="N22" s="114"/>
      <c r="O22" s="114"/>
      <c r="P22" s="114"/>
      <c r="Q22" s="114"/>
      <c r="R22" s="114"/>
      <c r="S22" s="209"/>
      <c r="T22" s="209"/>
      <c r="V22" s="209"/>
      <c r="W22" s="209"/>
      <c r="X22" s="209"/>
      <c r="Y22" s="209"/>
      <c r="Z22" s="209"/>
      <c r="AB22" s="209"/>
      <c r="AC22" s="209"/>
      <c r="AD22" s="209"/>
      <c r="AE22" s="209"/>
      <c r="AF22" s="209"/>
    </row>
    <row r="23" spans="1:32" x14ac:dyDescent="0.25">
      <c r="A23" s="492">
        <v>13</v>
      </c>
      <c r="B23" s="493" t="s">
        <v>134</v>
      </c>
      <c r="C23" s="201"/>
      <c r="D23" s="494"/>
      <c r="E23" s="494"/>
      <c r="F23" s="494"/>
      <c r="G23" s="494"/>
      <c r="H23" s="494"/>
      <c r="I23" s="114"/>
      <c r="J23" s="114"/>
      <c r="K23" s="114"/>
      <c r="L23" s="114"/>
      <c r="M23" s="114"/>
      <c r="N23" s="114"/>
      <c r="O23" s="114"/>
      <c r="P23" s="114"/>
      <c r="Q23" s="114"/>
      <c r="R23" s="114"/>
      <c r="S23" s="196"/>
      <c r="T23" s="196"/>
      <c r="V23" s="196"/>
      <c r="W23" s="196"/>
      <c r="X23" s="196"/>
      <c r="Y23" s="196"/>
      <c r="Z23" s="196"/>
      <c r="AB23" s="196"/>
      <c r="AC23" s="196"/>
      <c r="AD23" s="196"/>
      <c r="AE23" s="196"/>
      <c r="AF23" s="196"/>
    </row>
    <row r="24" spans="1:32" ht="21" x14ac:dyDescent="0.25">
      <c r="A24" s="202"/>
      <c r="B24" s="618"/>
      <c r="C24" s="620" t="s">
        <v>129</v>
      </c>
      <c r="D24" s="495" t="s">
        <v>207</v>
      </c>
      <c r="E24" s="495" t="s">
        <v>209</v>
      </c>
      <c r="F24" s="495" t="s">
        <v>213</v>
      </c>
      <c r="G24" s="495" t="s">
        <v>215</v>
      </c>
      <c r="H24" s="495" t="s">
        <v>363</v>
      </c>
      <c r="I24" s="114"/>
      <c r="J24" s="114"/>
      <c r="K24" s="114"/>
      <c r="L24" s="114"/>
      <c r="M24" s="114"/>
      <c r="N24" s="114"/>
      <c r="O24" s="114"/>
      <c r="P24" s="114"/>
      <c r="Q24" s="114"/>
      <c r="R24" s="114"/>
      <c r="S24" s="201"/>
      <c r="T24" s="201"/>
      <c r="V24" s="201"/>
      <c r="W24" s="201"/>
      <c r="X24" s="201"/>
      <c r="Y24" s="201"/>
      <c r="Z24" s="201"/>
      <c r="AB24" s="201"/>
      <c r="AC24" s="201"/>
      <c r="AD24" s="201"/>
      <c r="AE24" s="201"/>
      <c r="AF24" s="201"/>
    </row>
    <row r="25" spans="1:32" ht="21" x14ac:dyDescent="0.25">
      <c r="A25" s="202"/>
      <c r="B25" s="619"/>
      <c r="C25" s="621"/>
      <c r="D25" s="204" t="s">
        <v>94</v>
      </c>
      <c r="E25" s="204" t="s">
        <v>94</v>
      </c>
      <c r="F25" s="204" t="s">
        <v>94</v>
      </c>
      <c r="G25" s="204" t="s">
        <v>94</v>
      </c>
      <c r="H25" s="204" t="s">
        <v>94</v>
      </c>
      <c r="I25" s="114"/>
      <c r="J25" s="114"/>
      <c r="K25" s="114"/>
      <c r="L25" s="114"/>
      <c r="M25" s="114"/>
      <c r="N25" s="114"/>
      <c r="O25" s="114"/>
      <c r="P25" s="114"/>
      <c r="Q25" s="114"/>
      <c r="R25" s="114"/>
      <c r="S25" s="203" t="s">
        <v>215</v>
      </c>
      <c r="T25" s="203" t="s">
        <v>363</v>
      </c>
      <c r="V25" s="203" t="s">
        <v>207</v>
      </c>
      <c r="W25" s="203" t="s">
        <v>209</v>
      </c>
      <c r="X25" s="203" t="s">
        <v>213</v>
      </c>
      <c r="Y25" s="203" t="s">
        <v>215</v>
      </c>
      <c r="Z25" s="203" t="s">
        <v>363</v>
      </c>
      <c r="AB25" s="203" t="s">
        <v>207</v>
      </c>
      <c r="AC25" s="203" t="s">
        <v>209</v>
      </c>
      <c r="AD25" s="203" t="s">
        <v>213</v>
      </c>
      <c r="AE25" s="203" t="s">
        <v>215</v>
      </c>
      <c r="AF25" s="203" t="s">
        <v>363</v>
      </c>
    </row>
    <row r="26" spans="1:32" x14ac:dyDescent="0.25">
      <c r="A26" s="202"/>
      <c r="B26" s="499" t="s">
        <v>133</v>
      </c>
      <c r="C26" s="492">
        <v>1</v>
      </c>
      <c r="D26" s="207">
        <v>54.51</v>
      </c>
      <c r="E26" s="207">
        <v>49.16</v>
      </c>
      <c r="F26" s="207">
        <v>50.36</v>
      </c>
      <c r="G26" s="207">
        <v>52.83</v>
      </c>
      <c r="H26" s="207"/>
      <c r="I26" s="114"/>
      <c r="J26" s="114"/>
      <c r="K26" s="114"/>
      <c r="L26" s="114"/>
      <c r="M26" s="114"/>
      <c r="N26" s="114"/>
      <c r="O26" s="114"/>
      <c r="P26" s="114"/>
      <c r="Q26" s="114"/>
      <c r="R26" s="114"/>
      <c r="S26" s="204" t="s">
        <v>94</v>
      </c>
      <c r="T26" s="204" t="s">
        <v>94</v>
      </c>
      <c r="V26" s="204" t="s">
        <v>94</v>
      </c>
      <c r="W26" s="204" t="s">
        <v>94</v>
      </c>
      <c r="X26" s="204" t="s">
        <v>94</v>
      </c>
      <c r="Y26" s="204" t="s">
        <v>94</v>
      </c>
      <c r="Z26" s="204" t="s">
        <v>94</v>
      </c>
      <c r="AB26" s="204" t="s">
        <v>94</v>
      </c>
      <c r="AC26" s="204" t="s">
        <v>94</v>
      </c>
      <c r="AD26" s="204" t="s">
        <v>94</v>
      </c>
      <c r="AE26" s="204" t="s">
        <v>94</v>
      </c>
      <c r="AF26" s="204" t="s">
        <v>94</v>
      </c>
    </row>
    <row r="27" spans="1:32" x14ac:dyDescent="0.25">
      <c r="A27" s="202"/>
      <c r="B27" s="202"/>
      <c r="C27" s="208"/>
      <c r="D27" s="209"/>
      <c r="E27" s="209"/>
      <c r="F27" s="209"/>
      <c r="G27" s="209"/>
      <c r="H27" s="209"/>
      <c r="I27" s="114"/>
      <c r="J27" s="114"/>
      <c r="K27" s="114"/>
      <c r="L27" s="114"/>
      <c r="M27" s="114"/>
      <c r="N27" s="114"/>
      <c r="O27" s="114"/>
      <c r="P27" s="114"/>
      <c r="Q27" s="114"/>
      <c r="R27" s="114"/>
      <c r="S27" s="207">
        <v>52.63</v>
      </c>
      <c r="T27" s="207"/>
      <c r="V27" s="207">
        <v>43.28</v>
      </c>
      <c r="W27" s="207">
        <v>39.68</v>
      </c>
      <c r="X27" s="207">
        <v>37.39</v>
      </c>
      <c r="Y27" s="207">
        <v>43.09</v>
      </c>
      <c r="Z27" s="207"/>
      <c r="AB27" s="207">
        <v>58.62</v>
      </c>
      <c r="AC27" s="207">
        <v>53.85</v>
      </c>
      <c r="AD27" s="207">
        <v>53.97</v>
      </c>
      <c r="AE27" s="207">
        <v>55.5</v>
      </c>
      <c r="AF27" s="207"/>
    </row>
    <row r="28" spans="1:32" x14ac:dyDescent="0.25">
      <c r="A28" s="194"/>
      <c r="B28" s="195"/>
      <c r="C28" s="195"/>
      <c r="D28" s="196"/>
      <c r="E28" s="196"/>
      <c r="F28" s="196"/>
      <c r="G28" s="196"/>
      <c r="H28" s="196"/>
      <c r="I28" s="114"/>
      <c r="J28" s="114"/>
      <c r="K28" s="114"/>
      <c r="L28" s="114"/>
      <c r="M28" s="114"/>
      <c r="N28" s="114"/>
      <c r="O28" s="114"/>
      <c r="P28" s="114"/>
      <c r="Q28" s="114"/>
      <c r="R28" s="114"/>
      <c r="S28" s="209"/>
      <c r="T28" s="209"/>
      <c r="V28" s="209"/>
      <c r="W28" s="209"/>
      <c r="X28" s="209"/>
      <c r="Y28" s="209"/>
      <c r="Z28" s="209"/>
      <c r="AB28" s="209"/>
      <c r="AC28" s="209"/>
      <c r="AD28" s="209"/>
      <c r="AE28" s="209"/>
      <c r="AF28" s="209"/>
    </row>
    <row r="29" spans="1:32" x14ac:dyDescent="0.25">
      <c r="A29" s="492">
        <v>14</v>
      </c>
      <c r="B29" s="493" t="s">
        <v>135</v>
      </c>
      <c r="C29" s="201"/>
      <c r="D29" s="494"/>
      <c r="E29" s="494"/>
      <c r="F29" s="494"/>
      <c r="G29" s="494"/>
      <c r="H29" s="494"/>
      <c r="I29" s="114"/>
      <c r="J29" s="114"/>
      <c r="K29" s="114"/>
      <c r="L29" s="114"/>
      <c r="M29" s="114"/>
      <c r="N29" s="114"/>
      <c r="O29" s="114"/>
      <c r="P29" s="114"/>
      <c r="Q29" s="114"/>
      <c r="R29" s="114"/>
      <c r="S29" s="196"/>
      <c r="T29" s="196"/>
      <c r="V29" s="196"/>
      <c r="W29" s="196"/>
      <c r="X29" s="196"/>
      <c r="Y29" s="196"/>
      <c r="Z29" s="196"/>
      <c r="AB29" s="196"/>
      <c r="AC29" s="196"/>
      <c r="AD29" s="196"/>
      <c r="AE29" s="196"/>
      <c r="AF29" s="196"/>
    </row>
    <row r="30" spans="1:32" ht="21" x14ac:dyDescent="0.25">
      <c r="A30" s="202"/>
      <c r="B30" s="618"/>
      <c r="C30" s="620" t="s">
        <v>129</v>
      </c>
      <c r="D30" s="495" t="s">
        <v>207</v>
      </c>
      <c r="E30" s="495" t="s">
        <v>209</v>
      </c>
      <c r="F30" s="495" t="s">
        <v>213</v>
      </c>
      <c r="G30" s="495" t="s">
        <v>215</v>
      </c>
      <c r="H30" s="495" t="s">
        <v>363</v>
      </c>
      <c r="I30" s="114"/>
      <c r="J30" s="114"/>
      <c r="K30" s="114"/>
      <c r="L30" s="114"/>
      <c r="M30" s="114"/>
      <c r="N30" s="114"/>
      <c r="O30" s="114"/>
      <c r="P30" s="114"/>
      <c r="Q30" s="114"/>
      <c r="R30" s="114"/>
      <c r="S30" s="201"/>
      <c r="T30" s="201"/>
      <c r="V30" s="201"/>
      <c r="W30" s="201"/>
      <c r="X30" s="201"/>
      <c r="Y30" s="201"/>
      <c r="Z30" s="201"/>
      <c r="AB30" s="201"/>
      <c r="AC30" s="201"/>
      <c r="AD30" s="201"/>
      <c r="AE30" s="201"/>
      <c r="AF30" s="201"/>
    </row>
    <row r="31" spans="1:32" ht="21" x14ac:dyDescent="0.25">
      <c r="A31" s="202"/>
      <c r="B31" s="619"/>
      <c r="C31" s="621"/>
      <c r="D31" s="204" t="s">
        <v>94</v>
      </c>
      <c r="E31" s="204" t="s">
        <v>94</v>
      </c>
      <c r="F31" s="204" t="s">
        <v>94</v>
      </c>
      <c r="G31" s="204" t="s">
        <v>94</v>
      </c>
      <c r="H31" s="204" t="s">
        <v>94</v>
      </c>
      <c r="I31" s="114"/>
      <c r="J31" s="114"/>
      <c r="K31" s="114"/>
      <c r="L31" s="114"/>
      <c r="M31" s="114"/>
      <c r="N31" s="114"/>
      <c r="O31" s="114"/>
      <c r="P31" s="114"/>
      <c r="Q31" s="114"/>
      <c r="R31" s="114"/>
      <c r="S31" s="203" t="s">
        <v>215</v>
      </c>
      <c r="T31" s="203" t="s">
        <v>363</v>
      </c>
      <c r="V31" s="203" t="s">
        <v>207</v>
      </c>
      <c r="W31" s="203" t="s">
        <v>209</v>
      </c>
      <c r="X31" s="203" t="s">
        <v>213</v>
      </c>
      <c r="Y31" s="203" t="s">
        <v>215</v>
      </c>
      <c r="Z31" s="203" t="s">
        <v>363</v>
      </c>
      <c r="AB31" s="203" t="s">
        <v>207</v>
      </c>
      <c r="AC31" s="203" t="s">
        <v>209</v>
      </c>
      <c r="AD31" s="203" t="s">
        <v>213</v>
      </c>
      <c r="AE31" s="203" t="s">
        <v>215</v>
      </c>
      <c r="AF31" s="203" t="s">
        <v>363</v>
      </c>
    </row>
    <row r="32" spans="1:32" x14ac:dyDescent="0.25">
      <c r="A32" s="202"/>
      <c r="B32" s="499" t="s">
        <v>133</v>
      </c>
      <c r="C32" s="492">
        <v>1</v>
      </c>
      <c r="D32" s="207">
        <v>3.66</v>
      </c>
      <c r="E32" s="207">
        <v>3.26</v>
      </c>
      <c r="F32" s="207">
        <v>4.28</v>
      </c>
      <c r="G32" s="207">
        <v>4.21</v>
      </c>
      <c r="H32" s="207"/>
      <c r="I32" s="114"/>
      <c r="J32" s="114"/>
      <c r="K32" s="114"/>
      <c r="L32" s="114"/>
      <c r="M32" s="114"/>
      <c r="N32" s="114"/>
      <c r="O32" s="114"/>
      <c r="P32" s="114"/>
      <c r="Q32" s="114"/>
      <c r="R32" s="114"/>
      <c r="S32" s="204" t="s">
        <v>94</v>
      </c>
      <c r="T32" s="204" t="s">
        <v>94</v>
      </c>
      <c r="V32" s="204" t="s">
        <v>94</v>
      </c>
      <c r="W32" s="204" t="s">
        <v>94</v>
      </c>
      <c r="X32" s="204" t="s">
        <v>94</v>
      </c>
      <c r="Y32" s="204" t="s">
        <v>94</v>
      </c>
      <c r="Z32" s="204" t="s">
        <v>94</v>
      </c>
      <c r="AB32" s="204" t="s">
        <v>94</v>
      </c>
      <c r="AC32" s="204" t="s">
        <v>94</v>
      </c>
      <c r="AD32" s="204" t="s">
        <v>94</v>
      </c>
      <c r="AE32" s="204" t="s">
        <v>94</v>
      </c>
      <c r="AF32" s="204" t="s">
        <v>94</v>
      </c>
    </row>
    <row r="33" spans="1:32" x14ac:dyDescent="0.25">
      <c r="A33" s="202"/>
      <c r="B33" s="202"/>
      <c r="C33" s="208"/>
      <c r="D33" s="209"/>
      <c r="E33" s="209"/>
      <c r="F33" s="209"/>
      <c r="G33" s="209"/>
      <c r="H33" s="209"/>
      <c r="I33" s="114"/>
      <c r="J33" s="114"/>
      <c r="K33" s="114"/>
      <c r="L33" s="114"/>
      <c r="M33" s="114"/>
      <c r="N33" s="114"/>
      <c r="O33" s="114"/>
      <c r="P33" s="114"/>
      <c r="Q33" s="114"/>
      <c r="R33" s="114"/>
      <c r="S33" s="207">
        <v>3.51</v>
      </c>
      <c r="T33" s="207"/>
      <c r="V33" s="207">
        <v>3.18</v>
      </c>
      <c r="W33" s="207">
        <v>2.09</v>
      </c>
      <c r="X33" s="207">
        <v>1.3</v>
      </c>
      <c r="Y33" s="207">
        <v>3.51</v>
      </c>
      <c r="Z33" s="207"/>
      <c r="AB33" s="207">
        <v>1.72</v>
      </c>
      <c r="AC33" s="207">
        <v>2.75</v>
      </c>
      <c r="AD33" s="207">
        <v>3.17</v>
      </c>
      <c r="AE33" s="207">
        <v>5.24</v>
      </c>
      <c r="AF33" s="207"/>
    </row>
    <row r="34" spans="1:32" x14ac:dyDescent="0.25">
      <c r="A34" s="194"/>
      <c r="B34" s="195"/>
      <c r="C34" s="195"/>
      <c r="D34" s="196"/>
      <c r="E34" s="196"/>
      <c r="F34" s="196"/>
      <c r="G34" s="196"/>
      <c r="H34" s="196"/>
      <c r="I34" s="114"/>
      <c r="J34" s="114"/>
      <c r="K34" s="114"/>
      <c r="L34" s="114"/>
      <c r="M34" s="114"/>
      <c r="N34" s="114"/>
      <c r="O34" s="114"/>
      <c r="P34" s="114"/>
      <c r="Q34" s="114"/>
      <c r="R34" s="114"/>
      <c r="S34" s="209"/>
      <c r="T34" s="209"/>
      <c r="V34" s="209"/>
      <c r="W34" s="209"/>
      <c r="X34" s="209"/>
      <c r="Y34" s="209"/>
      <c r="Z34" s="209"/>
      <c r="AB34" s="209"/>
      <c r="AC34" s="209"/>
      <c r="AD34" s="209"/>
      <c r="AE34" s="209"/>
      <c r="AF34" s="209"/>
    </row>
    <row r="35" spans="1:32" x14ac:dyDescent="0.25">
      <c r="A35" s="492">
        <v>15</v>
      </c>
      <c r="B35" s="493" t="s">
        <v>136</v>
      </c>
      <c r="C35" s="201"/>
      <c r="D35" s="494"/>
      <c r="E35" s="494"/>
      <c r="F35" s="494"/>
      <c r="G35" s="494"/>
      <c r="H35" s="494"/>
      <c r="I35" s="114"/>
      <c r="J35" s="114"/>
      <c r="K35" s="114"/>
      <c r="L35" s="114"/>
      <c r="M35" s="114"/>
      <c r="N35" s="114"/>
      <c r="O35" s="114"/>
      <c r="P35" s="114"/>
      <c r="Q35" s="114"/>
      <c r="R35" s="114"/>
      <c r="S35" s="196"/>
      <c r="T35" s="196"/>
      <c r="V35" s="196"/>
      <c r="W35" s="196"/>
      <c r="X35" s="196"/>
      <c r="Y35" s="196"/>
      <c r="Z35" s="196"/>
      <c r="AB35" s="196"/>
      <c r="AC35" s="196"/>
      <c r="AD35" s="196"/>
      <c r="AE35" s="196"/>
      <c r="AF35" s="196"/>
    </row>
    <row r="36" spans="1:32" ht="21" x14ac:dyDescent="0.25">
      <c r="A36" s="202"/>
      <c r="B36" s="618"/>
      <c r="C36" s="620" t="s">
        <v>129</v>
      </c>
      <c r="D36" s="495" t="s">
        <v>207</v>
      </c>
      <c r="E36" s="495" t="s">
        <v>209</v>
      </c>
      <c r="F36" s="495" t="s">
        <v>213</v>
      </c>
      <c r="G36" s="495" t="s">
        <v>215</v>
      </c>
      <c r="H36" s="495" t="s">
        <v>363</v>
      </c>
      <c r="I36" s="114"/>
      <c r="J36" s="114"/>
      <c r="K36" s="114"/>
      <c r="L36" s="114"/>
      <c r="M36" s="114"/>
      <c r="N36" s="114"/>
      <c r="O36" s="114"/>
      <c r="P36" s="114"/>
      <c r="Q36" s="114"/>
      <c r="R36" s="114"/>
      <c r="S36" s="201"/>
      <c r="T36" s="201"/>
      <c r="V36" s="201"/>
      <c r="W36" s="201"/>
      <c r="X36" s="201"/>
      <c r="Y36" s="201"/>
      <c r="Z36" s="201"/>
      <c r="AB36" s="201"/>
      <c r="AC36" s="201"/>
      <c r="AD36" s="201"/>
      <c r="AE36" s="201"/>
      <c r="AF36" s="201"/>
    </row>
    <row r="37" spans="1:32" ht="21" x14ac:dyDescent="0.25">
      <c r="A37" s="202"/>
      <c r="B37" s="619"/>
      <c r="C37" s="621"/>
      <c r="D37" s="204" t="s">
        <v>94</v>
      </c>
      <c r="E37" s="204" t="s">
        <v>94</v>
      </c>
      <c r="F37" s="204" t="s">
        <v>94</v>
      </c>
      <c r="G37" s="204" t="s">
        <v>94</v>
      </c>
      <c r="H37" s="204" t="s">
        <v>94</v>
      </c>
      <c r="I37" s="114"/>
      <c r="J37" s="114"/>
      <c r="K37" s="114"/>
      <c r="L37" s="114"/>
      <c r="M37" s="114"/>
      <c r="N37" s="114"/>
      <c r="O37" s="114"/>
      <c r="P37" s="114"/>
      <c r="Q37" s="114"/>
      <c r="R37" s="114"/>
      <c r="S37" s="203" t="s">
        <v>215</v>
      </c>
      <c r="T37" s="203" t="s">
        <v>363</v>
      </c>
      <c r="V37" s="203" t="s">
        <v>207</v>
      </c>
      <c r="W37" s="203" t="s">
        <v>209</v>
      </c>
      <c r="X37" s="203" t="s">
        <v>213</v>
      </c>
      <c r="Y37" s="203" t="s">
        <v>215</v>
      </c>
      <c r="Z37" s="203" t="s">
        <v>363</v>
      </c>
      <c r="AB37" s="203" t="s">
        <v>207</v>
      </c>
      <c r="AC37" s="203" t="s">
        <v>209</v>
      </c>
      <c r="AD37" s="203" t="s">
        <v>213</v>
      </c>
      <c r="AE37" s="203" t="s">
        <v>215</v>
      </c>
      <c r="AF37" s="203" t="s">
        <v>363</v>
      </c>
    </row>
    <row r="38" spans="1:32" x14ac:dyDescent="0.25">
      <c r="A38" s="202"/>
      <c r="B38" s="499" t="s">
        <v>133</v>
      </c>
      <c r="C38" s="492">
        <v>1</v>
      </c>
      <c r="D38" s="207">
        <v>3.56</v>
      </c>
      <c r="E38" s="207">
        <v>3.41</v>
      </c>
      <c r="F38" s="207">
        <v>3.99</v>
      </c>
      <c r="G38" s="207">
        <v>4.07</v>
      </c>
      <c r="H38" s="207"/>
      <c r="I38" s="114"/>
      <c r="J38" s="114"/>
      <c r="K38" s="114"/>
      <c r="L38" s="114"/>
      <c r="M38" s="114"/>
      <c r="N38" s="114"/>
      <c r="O38" s="114"/>
      <c r="P38" s="114"/>
      <c r="Q38" s="114"/>
      <c r="R38" s="114"/>
      <c r="S38" s="204" t="s">
        <v>94</v>
      </c>
      <c r="T38" s="204" t="s">
        <v>94</v>
      </c>
      <c r="V38" s="204" t="s">
        <v>94</v>
      </c>
      <c r="W38" s="204" t="s">
        <v>94</v>
      </c>
      <c r="X38" s="204" t="s">
        <v>94</v>
      </c>
      <c r="Y38" s="204" t="s">
        <v>94</v>
      </c>
      <c r="Z38" s="204" t="s">
        <v>94</v>
      </c>
      <c r="AB38" s="204" t="s">
        <v>94</v>
      </c>
      <c r="AC38" s="204" t="s">
        <v>94</v>
      </c>
      <c r="AD38" s="204" t="s">
        <v>94</v>
      </c>
      <c r="AE38" s="204" t="s">
        <v>94</v>
      </c>
      <c r="AF38" s="204" t="s">
        <v>94</v>
      </c>
    </row>
    <row r="39" spans="1:32" x14ac:dyDescent="0.25">
      <c r="A39" s="202"/>
      <c r="B39" s="202"/>
      <c r="C39" s="208"/>
      <c r="D39" s="209"/>
      <c r="E39" s="209"/>
      <c r="F39" s="209"/>
      <c r="G39" s="209"/>
      <c r="H39" s="209"/>
      <c r="I39" s="114"/>
      <c r="J39" s="114"/>
      <c r="K39" s="114"/>
      <c r="L39" s="114"/>
      <c r="M39" s="114"/>
      <c r="N39" s="114"/>
      <c r="O39" s="114"/>
      <c r="P39" s="114"/>
      <c r="Q39" s="114"/>
      <c r="R39" s="114"/>
      <c r="S39" s="207">
        <v>1.75</v>
      </c>
      <c r="T39" s="207"/>
      <c r="V39" s="207">
        <v>0.73</v>
      </c>
      <c r="W39" s="207">
        <v>1.1599999999999999</v>
      </c>
      <c r="X39" s="207">
        <v>1.0900000000000001</v>
      </c>
      <c r="Y39" s="207">
        <v>1.03</v>
      </c>
      <c r="Z39" s="207"/>
      <c r="AB39" s="207">
        <v>3.45</v>
      </c>
      <c r="AC39" s="207">
        <v>2.75</v>
      </c>
      <c r="AD39" s="207">
        <v>2.12</v>
      </c>
      <c r="AE39" s="207">
        <v>3.14</v>
      </c>
      <c r="AF39" s="207"/>
    </row>
    <row r="40" spans="1:32" x14ac:dyDescent="0.25">
      <c r="A40" s="194"/>
      <c r="B40" s="195"/>
      <c r="C40" s="195"/>
      <c r="D40" s="196"/>
      <c r="E40" s="196"/>
      <c r="F40" s="196"/>
      <c r="G40" s="196"/>
      <c r="H40" s="196"/>
      <c r="I40" s="114"/>
      <c r="J40" s="114"/>
      <c r="K40" s="114"/>
      <c r="L40" s="114"/>
      <c r="M40" s="114"/>
      <c r="N40" s="114"/>
      <c r="O40" s="114"/>
      <c r="P40" s="114"/>
      <c r="Q40" s="114"/>
      <c r="R40" s="114"/>
      <c r="S40" s="209"/>
      <c r="T40" s="209"/>
      <c r="V40" s="209"/>
      <c r="W40" s="209"/>
      <c r="X40" s="209"/>
      <c r="Y40" s="209"/>
      <c r="Z40" s="209"/>
      <c r="AB40" s="209"/>
      <c r="AC40" s="209"/>
      <c r="AD40" s="209"/>
      <c r="AE40" s="209"/>
      <c r="AF40" s="209"/>
    </row>
    <row r="41" spans="1:32" x14ac:dyDescent="0.25">
      <c r="A41" s="492">
        <v>16</v>
      </c>
      <c r="B41" s="493" t="s">
        <v>137</v>
      </c>
      <c r="C41" s="201"/>
      <c r="D41" s="494"/>
      <c r="E41" s="494"/>
      <c r="F41" s="494"/>
      <c r="G41" s="494"/>
      <c r="H41" s="494"/>
      <c r="I41" s="114"/>
      <c r="J41" s="114"/>
      <c r="K41" s="114"/>
      <c r="L41" s="114"/>
      <c r="M41" s="114"/>
      <c r="N41" s="114"/>
      <c r="O41" s="114"/>
      <c r="P41" s="114"/>
      <c r="Q41" s="114"/>
      <c r="R41" s="114"/>
      <c r="S41" s="196"/>
      <c r="T41" s="196"/>
      <c r="V41" s="196"/>
      <c r="W41" s="196"/>
      <c r="X41" s="196"/>
      <c r="Y41" s="196"/>
      <c r="Z41" s="196"/>
      <c r="AB41" s="196"/>
      <c r="AC41" s="196"/>
      <c r="AD41" s="196"/>
      <c r="AE41" s="196"/>
      <c r="AF41" s="196"/>
    </row>
    <row r="42" spans="1:32" ht="21" x14ac:dyDescent="0.25">
      <c r="A42" s="202"/>
      <c r="B42" s="618"/>
      <c r="C42" s="620" t="s">
        <v>129</v>
      </c>
      <c r="D42" s="495" t="s">
        <v>207</v>
      </c>
      <c r="E42" s="495" t="s">
        <v>209</v>
      </c>
      <c r="F42" s="495" t="s">
        <v>213</v>
      </c>
      <c r="G42" s="495" t="s">
        <v>215</v>
      </c>
      <c r="H42" s="495" t="s">
        <v>363</v>
      </c>
      <c r="I42" s="114"/>
      <c r="J42" s="114"/>
      <c r="K42" s="114"/>
      <c r="L42" s="114"/>
      <c r="M42" s="114"/>
      <c r="N42" s="114"/>
      <c r="O42" s="114"/>
      <c r="P42" s="114"/>
      <c r="Q42" s="114"/>
      <c r="R42" s="114"/>
      <c r="S42" s="201"/>
      <c r="T42" s="201"/>
      <c r="V42" s="201"/>
      <c r="W42" s="201"/>
      <c r="X42" s="201"/>
      <c r="Y42" s="201"/>
      <c r="Z42" s="201"/>
      <c r="AB42" s="201"/>
      <c r="AC42" s="201"/>
      <c r="AD42" s="201"/>
      <c r="AE42" s="201"/>
      <c r="AF42" s="201"/>
    </row>
    <row r="43" spans="1:32" ht="21" x14ac:dyDescent="0.25">
      <c r="A43" s="202"/>
      <c r="B43" s="619"/>
      <c r="C43" s="621"/>
      <c r="D43" s="204" t="s">
        <v>94</v>
      </c>
      <c r="E43" s="204" t="s">
        <v>94</v>
      </c>
      <c r="F43" s="204" t="s">
        <v>94</v>
      </c>
      <c r="G43" s="204" t="s">
        <v>94</v>
      </c>
      <c r="H43" s="204" t="s">
        <v>94</v>
      </c>
      <c r="I43" s="114"/>
      <c r="J43" s="114"/>
      <c r="K43" s="114"/>
      <c r="L43" s="114"/>
      <c r="M43" s="114"/>
      <c r="N43" s="114"/>
      <c r="O43" s="114"/>
      <c r="P43" s="114"/>
      <c r="Q43" s="114"/>
      <c r="R43" s="114"/>
      <c r="S43" s="203" t="s">
        <v>215</v>
      </c>
      <c r="T43" s="203" t="s">
        <v>363</v>
      </c>
      <c r="V43" s="203" t="s">
        <v>207</v>
      </c>
      <c r="W43" s="203" t="s">
        <v>209</v>
      </c>
      <c r="X43" s="203" t="s">
        <v>213</v>
      </c>
      <c r="Y43" s="203" t="s">
        <v>215</v>
      </c>
      <c r="Z43" s="203" t="s">
        <v>363</v>
      </c>
      <c r="AB43" s="203" t="s">
        <v>207</v>
      </c>
      <c r="AC43" s="203" t="s">
        <v>209</v>
      </c>
      <c r="AD43" s="203" t="s">
        <v>213</v>
      </c>
      <c r="AE43" s="203" t="s">
        <v>215</v>
      </c>
      <c r="AF43" s="203" t="s">
        <v>363</v>
      </c>
    </row>
    <row r="44" spans="1:32" x14ac:dyDescent="0.25">
      <c r="A44" s="202"/>
      <c r="B44" s="499" t="s">
        <v>133</v>
      </c>
      <c r="C44" s="492">
        <v>1</v>
      </c>
      <c r="D44" s="207">
        <v>41.47</v>
      </c>
      <c r="E44" s="207">
        <v>46.83</v>
      </c>
      <c r="F44" s="207">
        <v>43.77</v>
      </c>
      <c r="G44" s="207">
        <v>41.61</v>
      </c>
      <c r="H44" s="207"/>
      <c r="I44" s="114"/>
      <c r="J44" s="114"/>
      <c r="K44" s="114"/>
      <c r="L44" s="114"/>
      <c r="M44" s="114"/>
      <c r="N44" s="114"/>
      <c r="O44" s="114"/>
      <c r="P44" s="114"/>
      <c r="Q44" s="114"/>
      <c r="R44" s="114"/>
      <c r="S44" s="204" t="s">
        <v>94</v>
      </c>
      <c r="T44" s="204" t="s">
        <v>94</v>
      </c>
      <c r="V44" s="204" t="s">
        <v>94</v>
      </c>
      <c r="W44" s="204" t="s">
        <v>94</v>
      </c>
      <c r="X44" s="204" t="s">
        <v>94</v>
      </c>
      <c r="Y44" s="204" t="s">
        <v>94</v>
      </c>
      <c r="Z44" s="204" t="s">
        <v>94</v>
      </c>
      <c r="AB44" s="204" t="s">
        <v>94</v>
      </c>
      <c r="AC44" s="204" t="s">
        <v>94</v>
      </c>
      <c r="AD44" s="204" t="s">
        <v>94</v>
      </c>
      <c r="AE44" s="204" t="s">
        <v>94</v>
      </c>
      <c r="AF44" s="204" t="s">
        <v>94</v>
      </c>
    </row>
    <row r="45" spans="1:32" x14ac:dyDescent="0.25">
      <c r="A45" s="202"/>
      <c r="B45" s="202"/>
      <c r="C45" s="208"/>
      <c r="D45" s="209"/>
      <c r="E45" s="209"/>
      <c r="F45" s="209"/>
      <c r="G45" s="209"/>
      <c r="H45" s="209"/>
      <c r="I45" s="114"/>
      <c r="J45" s="114"/>
      <c r="K45" s="114"/>
      <c r="L45" s="114"/>
      <c r="M45" s="114"/>
      <c r="N45" s="114"/>
      <c r="O45" s="114"/>
      <c r="P45" s="114"/>
      <c r="Q45" s="114"/>
      <c r="R45" s="114"/>
      <c r="S45" s="207">
        <v>42.46</v>
      </c>
      <c r="T45" s="207"/>
      <c r="V45" s="207">
        <v>54.52</v>
      </c>
      <c r="W45" s="207">
        <v>58.24</v>
      </c>
      <c r="X45" s="207">
        <v>61.09</v>
      </c>
      <c r="Y45" s="207">
        <v>54.23</v>
      </c>
      <c r="Z45" s="207"/>
      <c r="AB45" s="207">
        <v>37.36</v>
      </c>
      <c r="AC45" s="207">
        <v>44.51</v>
      </c>
      <c r="AD45" s="207">
        <v>41.27</v>
      </c>
      <c r="AE45" s="207">
        <v>39.270000000000003</v>
      </c>
      <c r="AF45" s="207"/>
    </row>
    <row r="46" spans="1:32" x14ac:dyDescent="0.25">
      <c r="A46" s="194"/>
      <c r="B46" s="195"/>
      <c r="C46" s="195"/>
      <c r="D46" s="196"/>
      <c r="E46" s="196"/>
      <c r="F46" s="196"/>
      <c r="G46" s="196"/>
      <c r="H46" s="196"/>
      <c r="I46" s="114"/>
      <c r="J46" s="114"/>
      <c r="K46" s="114"/>
      <c r="L46" s="114"/>
      <c r="M46" s="114"/>
      <c r="N46" s="114"/>
      <c r="O46" s="114"/>
      <c r="P46" s="114"/>
      <c r="Q46" s="114"/>
      <c r="R46" s="114"/>
      <c r="S46" s="209"/>
      <c r="T46" s="209"/>
      <c r="V46" s="209"/>
      <c r="W46" s="209"/>
      <c r="X46" s="209"/>
      <c r="Y46" s="209"/>
      <c r="Z46" s="209"/>
      <c r="AB46" s="209"/>
      <c r="AC46" s="209"/>
      <c r="AD46" s="209"/>
      <c r="AE46" s="209"/>
      <c r="AF46" s="209"/>
    </row>
    <row r="47" spans="1:32" x14ac:dyDescent="0.25">
      <c r="A47" s="492">
        <v>17</v>
      </c>
      <c r="B47" s="493" t="s">
        <v>138</v>
      </c>
      <c r="C47" s="201"/>
      <c r="D47" s="494"/>
      <c r="E47" s="494"/>
      <c r="F47" s="494"/>
      <c r="G47" s="494"/>
      <c r="H47" s="494"/>
      <c r="I47" s="114"/>
      <c r="J47" s="114"/>
      <c r="K47" s="114"/>
      <c r="L47" s="114"/>
      <c r="M47" s="114"/>
      <c r="N47" s="114"/>
      <c r="O47" s="114"/>
      <c r="P47" s="114"/>
      <c r="Q47" s="114"/>
      <c r="R47" s="114"/>
      <c r="S47" s="196"/>
      <c r="T47" s="196"/>
      <c r="V47" s="196"/>
      <c r="W47" s="196"/>
      <c r="X47" s="196"/>
      <c r="Y47" s="196"/>
      <c r="Z47" s="196"/>
      <c r="AB47" s="196"/>
      <c r="AC47" s="196"/>
      <c r="AD47" s="196"/>
      <c r="AE47" s="196"/>
      <c r="AF47" s="196"/>
    </row>
    <row r="48" spans="1:32" ht="21" x14ac:dyDescent="0.25">
      <c r="A48" s="202"/>
      <c r="B48" s="618"/>
      <c r="C48" s="620" t="s">
        <v>129</v>
      </c>
      <c r="D48" s="495" t="s">
        <v>207</v>
      </c>
      <c r="E48" s="495" t="s">
        <v>209</v>
      </c>
      <c r="F48" s="495" t="s">
        <v>213</v>
      </c>
      <c r="G48" s="495" t="s">
        <v>215</v>
      </c>
      <c r="H48" s="495" t="s">
        <v>363</v>
      </c>
      <c r="I48" s="114"/>
      <c r="J48" s="114"/>
      <c r="K48" s="114"/>
      <c r="L48" s="114"/>
      <c r="M48" s="114"/>
      <c r="N48" s="114"/>
      <c r="O48" s="114"/>
      <c r="P48" s="114"/>
      <c r="Q48" s="114"/>
      <c r="R48" s="114"/>
      <c r="S48" s="201"/>
      <c r="T48" s="201"/>
      <c r="V48" s="201"/>
      <c r="W48" s="201"/>
      <c r="X48" s="201"/>
      <c r="Y48" s="201"/>
      <c r="Z48" s="201"/>
      <c r="AB48" s="201"/>
      <c r="AC48" s="201"/>
      <c r="AD48" s="201"/>
      <c r="AE48" s="201"/>
      <c r="AF48" s="201"/>
    </row>
    <row r="49" spans="1:32" ht="21" x14ac:dyDescent="0.25">
      <c r="A49" s="202"/>
      <c r="B49" s="619"/>
      <c r="C49" s="621"/>
      <c r="D49" s="204" t="s">
        <v>94</v>
      </c>
      <c r="E49" s="204" t="s">
        <v>94</v>
      </c>
      <c r="F49" s="204" t="s">
        <v>94</v>
      </c>
      <c r="G49" s="204" t="s">
        <v>94</v>
      </c>
      <c r="H49" s="204" t="s">
        <v>139</v>
      </c>
      <c r="I49" s="114"/>
      <c r="J49" s="114"/>
      <c r="K49" s="114"/>
      <c r="L49" s="114"/>
      <c r="M49" s="114"/>
      <c r="N49" s="114"/>
      <c r="O49" s="114"/>
      <c r="P49" s="114"/>
      <c r="Q49" s="114"/>
      <c r="R49" s="114"/>
      <c r="S49" s="203" t="s">
        <v>215</v>
      </c>
      <c r="T49" s="203" t="s">
        <v>363</v>
      </c>
      <c r="V49" s="203" t="s">
        <v>207</v>
      </c>
      <c r="W49" s="203" t="s">
        <v>209</v>
      </c>
      <c r="X49" s="203" t="s">
        <v>213</v>
      </c>
      <c r="Y49" s="203" t="s">
        <v>215</v>
      </c>
      <c r="Z49" s="203" t="s">
        <v>363</v>
      </c>
      <c r="AB49" s="203" t="s">
        <v>207</v>
      </c>
      <c r="AC49" s="203" t="s">
        <v>209</v>
      </c>
      <c r="AD49" s="203" t="s">
        <v>213</v>
      </c>
      <c r="AE49" s="203" t="s">
        <v>215</v>
      </c>
      <c r="AF49" s="203" t="s">
        <v>363</v>
      </c>
    </row>
    <row r="50" spans="1:32" x14ac:dyDescent="0.25">
      <c r="A50" s="202"/>
      <c r="B50" s="499" t="s">
        <v>104</v>
      </c>
      <c r="C50" s="492">
        <v>1</v>
      </c>
      <c r="D50" s="207">
        <v>5.07</v>
      </c>
      <c r="E50" s="207">
        <v>4.0999999999999996</v>
      </c>
      <c r="F50" s="207">
        <v>4.28</v>
      </c>
      <c r="G50" s="207">
        <v>4.25</v>
      </c>
      <c r="H50" s="207">
        <v>2.66</v>
      </c>
      <c r="I50" s="114"/>
      <c r="J50" s="114"/>
      <c r="K50" s="114"/>
      <c r="L50" s="114"/>
      <c r="M50" s="114"/>
      <c r="N50" s="114"/>
      <c r="O50" s="114"/>
      <c r="P50" s="114"/>
      <c r="Q50" s="114"/>
      <c r="R50" s="114"/>
      <c r="S50" s="204" t="s">
        <v>94</v>
      </c>
      <c r="T50" s="204" t="s">
        <v>139</v>
      </c>
      <c r="V50" s="204" t="s">
        <v>94</v>
      </c>
      <c r="W50" s="204" t="s">
        <v>94</v>
      </c>
      <c r="X50" s="204" t="s">
        <v>94</v>
      </c>
      <c r="Y50" s="204" t="s">
        <v>94</v>
      </c>
      <c r="Z50" s="204" t="s">
        <v>139</v>
      </c>
      <c r="AB50" s="204" t="s">
        <v>94</v>
      </c>
      <c r="AC50" s="204" t="s">
        <v>94</v>
      </c>
      <c r="AD50" s="204" t="s">
        <v>94</v>
      </c>
      <c r="AE50" s="204" t="s">
        <v>94</v>
      </c>
      <c r="AF50" s="204" t="s">
        <v>139</v>
      </c>
    </row>
    <row r="51" spans="1:32" x14ac:dyDescent="0.25">
      <c r="A51" s="202"/>
      <c r="B51" s="499" t="s">
        <v>140</v>
      </c>
      <c r="C51" s="492">
        <v>0</v>
      </c>
      <c r="D51" s="207">
        <v>8.32</v>
      </c>
      <c r="E51" s="207">
        <v>9.64</v>
      </c>
      <c r="F51" s="207">
        <v>9.48</v>
      </c>
      <c r="G51" s="207">
        <v>9.49</v>
      </c>
      <c r="H51" s="207">
        <v>8.4600000000000009</v>
      </c>
      <c r="I51" s="114"/>
      <c r="J51" s="114"/>
      <c r="K51" s="114"/>
      <c r="L51" s="114"/>
      <c r="M51" s="114"/>
      <c r="N51" s="114"/>
      <c r="O51" s="114"/>
      <c r="P51" s="114"/>
      <c r="Q51" s="114"/>
      <c r="R51" s="114"/>
      <c r="S51" s="207">
        <v>3.86</v>
      </c>
      <c r="T51" s="207">
        <v>1.75</v>
      </c>
      <c r="V51" s="207">
        <v>1.71</v>
      </c>
      <c r="W51" s="207">
        <v>1.1599999999999999</v>
      </c>
      <c r="X51" s="207">
        <v>0.87</v>
      </c>
      <c r="Y51" s="207">
        <v>1.03</v>
      </c>
      <c r="Z51" s="207">
        <v>0.41</v>
      </c>
      <c r="AB51" s="207">
        <v>6.9</v>
      </c>
      <c r="AC51" s="207">
        <v>7.14</v>
      </c>
      <c r="AD51" s="207">
        <v>7.94</v>
      </c>
      <c r="AE51" s="207">
        <v>6.28</v>
      </c>
      <c r="AF51" s="207">
        <v>4.1900000000000004</v>
      </c>
    </row>
    <row r="52" spans="1:32" x14ac:dyDescent="0.25">
      <c r="A52" s="202"/>
      <c r="B52" s="499" t="s">
        <v>141</v>
      </c>
      <c r="C52" s="492">
        <v>-1</v>
      </c>
      <c r="D52" s="207">
        <v>3.61</v>
      </c>
      <c r="E52" s="207">
        <v>4.0999999999999996</v>
      </c>
      <c r="F52" s="207">
        <v>3.13</v>
      </c>
      <c r="G52" s="207">
        <v>2.52</v>
      </c>
      <c r="H52" s="207">
        <v>1.92</v>
      </c>
      <c r="I52" s="114"/>
      <c r="J52" s="114"/>
      <c r="K52" s="114"/>
      <c r="L52" s="114"/>
      <c r="M52" s="114"/>
      <c r="N52" s="114"/>
      <c r="O52" s="114"/>
      <c r="P52" s="114"/>
      <c r="Q52" s="114"/>
      <c r="R52" s="114"/>
      <c r="S52" s="207">
        <v>9.1199999999999992</v>
      </c>
      <c r="T52" s="207">
        <v>5.96</v>
      </c>
      <c r="V52" s="207">
        <v>3.42</v>
      </c>
      <c r="W52" s="207">
        <v>3.48</v>
      </c>
      <c r="X52" s="207">
        <v>3.48</v>
      </c>
      <c r="Y52" s="207">
        <v>4.12</v>
      </c>
      <c r="Z52" s="207">
        <v>3.71</v>
      </c>
      <c r="AB52" s="207">
        <v>8.0500000000000007</v>
      </c>
      <c r="AC52" s="207">
        <v>10.99</v>
      </c>
      <c r="AD52" s="207">
        <v>8.99</v>
      </c>
      <c r="AE52" s="207">
        <v>9.42</v>
      </c>
      <c r="AF52" s="207">
        <v>8.3800000000000008</v>
      </c>
    </row>
    <row r="53" spans="1:32" x14ac:dyDescent="0.25">
      <c r="A53" s="202"/>
      <c r="B53" s="499" t="s">
        <v>142</v>
      </c>
      <c r="C53" s="492">
        <v>-2</v>
      </c>
      <c r="D53" s="207">
        <v>82.9</v>
      </c>
      <c r="E53" s="207">
        <v>81.8</v>
      </c>
      <c r="F53" s="207">
        <v>82.97</v>
      </c>
      <c r="G53" s="207">
        <v>83.26</v>
      </c>
      <c r="H53" s="207">
        <v>81.02</v>
      </c>
      <c r="I53" s="114"/>
      <c r="J53" s="114"/>
      <c r="K53" s="114"/>
      <c r="L53" s="114"/>
      <c r="M53" s="114"/>
      <c r="N53" s="114"/>
      <c r="O53" s="114"/>
      <c r="P53" s="114"/>
      <c r="Q53" s="114"/>
      <c r="R53" s="114"/>
      <c r="S53" s="207">
        <v>3.51</v>
      </c>
      <c r="T53" s="207">
        <v>2.46</v>
      </c>
      <c r="V53" s="207">
        <v>2.93</v>
      </c>
      <c r="W53" s="207">
        <v>2.3199999999999998</v>
      </c>
      <c r="X53" s="207">
        <v>1.74</v>
      </c>
      <c r="Y53" s="207">
        <v>1.65</v>
      </c>
      <c r="Z53" s="207">
        <v>1.03</v>
      </c>
      <c r="AB53" s="207">
        <v>3.45</v>
      </c>
      <c r="AC53" s="207">
        <v>2.75</v>
      </c>
      <c r="AD53" s="207">
        <v>3.7</v>
      </c>
      <c r="AE53" s="207">
        <v>1.57</v>
      </c>
      <c r="AF53" s="207">
        <v>1.57</v>
      </c>
    </row>
    <row r="54" spans="1:32" x14ac:dyDescent="0.25">
      <c r="A54" s="202"/>
      <c r="B54" s="499" t="s">
        <v>108</v>
      </c>
      <c r="C54" s="492">
        <v>-3</v>
      </c>
      <c r="D54" s="207">
        <v>0.1</v>
      </c>
      <c r="E54" s="207">
        <v>0.35</v>
      </c>
      <c r="F54" s="207">
        <v>0.14000000000000001</v>
      </c>
      <c r="G54" s="207">
        <v>0.47</v>
      </c>
      <c r="H54" s="207">
        <v>5.94</v>
      </c>
      <c r="I54" s="114"/>
      <c r="J54" s="114"/>
      <c r="K54" s="114"/>
      <c r="L54" s="114"/>
      <c r="M54" s="114"/>
      <c r="N54" s="114"/>
      <c r="O54" s="114"/>
      <c r="P54" s="114"/>
      <c r="Q54" s="114"/>
      <c r="R54" s="114"/>
      <c r="S54" s="207">
        <v>83.51</v>
      </c>
      <c r="T54" s="207">
        <v>84.21</v>
      </c>
      <c r="V54" s="207">
        <v>91.93</v>
      </c>
      <c r="W54" s="207">
        <v>92.34</v>
      </c>
      <c r="X54" s="207">
        <v>93.91</v>
      </c>
      <c r="Y54" s="207">
        <v>92.58</v>
      </c>
      <c r="Z54" s="207">
        <v>90.52</v>
      </c>
      <c r="AB54" s="207">
        <v>81.61</v>
      </c>
      <c r="AC54" s="207">
        <v>79.12</v>
      </c>
      <c r="AD54" s="207">
        <v>79.37</v>
      </c>
      <c r="AE54" s="207">
        <v>82.72</v>
      </c>
      <c r="AF54" s="207">
        <v>79.06</v>
      </c>
    </row>
    <row r="55" spans="1:32" x14ac:dyDescent="0.25">
      <c r="A55" s="202"/>
      <c r="B55" s="202"/>
      <c r="C55" s="208"/>
      <c r="D55" s="209"/>
      <c r="E55" s="209"/>
      <c r="F55" s="209"/>
      <c r="G55" s="209"/>
      <c r="H55" s="209"/>
      <c r="I55" s="114"/>
      <c r="J55" s="114"/>
      <c r="K55" s="114"/>
      <c r="L55" s="114"/>
      <c r="M55" s="114"/>
      <c r="N55" s="114"/>
      <c r="O55" s="114"/>
      <c r="P55" s="114"/>
      <c r="Q55" s="114"/>
      <c r="R55" s="114"/>
      <c r="S55" s="207">
        <v>0</v>
      </c>
      <c r="T55" s="207">
        <v>5.61</v>
      </c>
      <c r="V55" s="207">
        <v>0</v>
      </c>
      <c r="W55" s="207">
        <v>0.7</v>
      </c>
      <c r="X55" s="207">
        <v>0</v>
      </c>
      <c r="Y55" s="207">
        <v>0.62</v>
      </c>
      <c r="Z55" s="207">
        <v>4.33</v>
      </c>
      <c r="AB55" s="207">
        <v>0</v>
      </c>
      <c r="AC55" s="207">
        <v>0</v>
      </c>
      <c r="AD55" s="207">
        <v>0</v>
      </c>
      <c r="AE55" s="207">
        <v>0</v>
      </c>
      <c r="AF55" s="207">
        <v>6.81</v>
      </c>
    </row>
    <row r="56" spans="1:32" x14ac:dyDescent="0.25">
      <c r="A56" s="194"/>
      <c r="B56" s="195"/>
      <c r="C56" s="195"/>
      <c r="D56" s="196"/>
      <c r="E56" s="196"/>
      <c r="F56" s="196"/>
      <c r="G56" s="196"/>
      <c r="H56" s="196"/>
      <c r="I56" s="114"/>
      <c r="J56" s="114"/>
      <c r="K56" s="114"/>
      <c r="L56" s="114"/>
      <c r="M56" s="114"/>
      <c r="N56" s="114"/>
      <c r="O56" s="114"/>
      <c r="P56" s="114"/>
      <c r="Q56" s="114"/>
      <c r="R56" s="114"/>
      <c r="S56" s="209"/>
      <c r="T56" s="209"/>
      <c r="V56" s="209"/>
      <c r="W56" s="209"/>
      <c r="X56" s="209"/>
      <c r="Y56" s="209"/>
      <c r="Z56" s="209"/>
      <c r="AB56" s="209"/>
      <c r="AC56" s="209"/>
      <c r="AD56" s="209"/>
      <c r="AE56" s="209"/>
      <c r="AF56" s="209"/>
    </row>
    <row r="57" spans="1:32" x14ac:dyDescent="0.25">
      <c r="A57" s="492">
        <v>18</v>
      </c>
      <c r="B57" s="493" t="s">
        <v>143</v>
      </c>
      <c r="C57" s="201"/>
      <c r="D57" s="494"/>
      <c r="E57" s="494"/>
      <c r="F57" s="494"/>
      <c r="G57" s="494"/>
      <c r="H57" s="494"/>
      <c r="I57" s="114"/>
      <c r="J57" s="114"/>
      <c r="K57" s="114"/>
      <c r="L57" s="114"/>
      <c r="M57" s="114"/>
      <c r="N57" s="114"/>
      <c r="O57" s="114"/>
      <c r="P57" s="114"/>
      <c r="Q57" s="114"/>
      <c r="R57" s="114"/>
      <c r="S57" s="196"/>
      <c r="T57" s="196"/>
      <c r="V57" s="196"/>
      <c r="W57" s="196"/>
      <c r="X57" s="196"/>
      <c r="Y57" s="196"/>
      <c r="Z57" s="196"/>
      <c r="AB57" s="196"/>
      <c r="AC57" s="196"/>
      <c r="AD57" s="196"/>
      <c r="AE57" s="196"/>
      <c r="AF57" s="196"/>
    </row>
    <row r="58" spans="1:32" ht="21" x14ac:dyDescent="0.25">
      <c r="A58" s="202"/>
      <c r="B58" s="618"/>
      <c r="C58" s="620" t="s">
        <v>129</v>
      </c>
      <c r="D58" s="495" t="s">
        <v>207</v>
      </c>
      <c r="E58" s="495" t="s">
        <v>209</v>
      </c>
      <c r="F58" s="495" t="s">
        <v>213</v>
      </c>
      <c r="G58" s="495" t="s">
        <v>215</v>
      </c>
      <c r="H58" s="495" t="s">
        <v>363</v>
      </c>
      <c r="I58" s="114"/>
      <c r="J58" s="114"/>
      <c r="K58" s="114"/>
      <c r="L58" s="114"/>
      <c r="M58" s="114"/>
      <c r="N58" s="114"/>
      <c r="O58" s="114"/>
      <c r="P58" s="114"/>
      <c r="Q58" s="114"/>
      <c r="R58" s="114"/>
      <c r="S58" s="201"/>
      <c r="T58" s="201"/>
      <c r="V58" s="201"/>
      <c r="W58" s="201"/>
      <c r="X58" s="201"/>
      <c r="Y58" s="201"/>
      <c r="Z58" s="201"/>
      <c r="AB58" s="201"/>
      <c r="AC58" s="201"/>
      <c r="AD58" s="201"/>
      <c r="AE58" s="201"/>
      <c r="AF58" s="201"/>
    </row>
    <row r="59" spans="1:32" ht="21" x14ac:dyDescent="0.25">
      <c r="A59" s="202"/>
      <c r="B59" s="619"/>
      <c r="C59" s="621"/>
      <c r="D59" s="204" t="s">
        <v>139</v>
      </c>
      <c r="E59" s="204" t="s">
        <v>139</v>
      </c>
      <c r="F59" s="204" t="s">
        <v>139</v>
      </c>
      <c r="G59" s="204" t="s">
        <v>139</v>
      </c>
      <c r="H59" s="204" t="s">
        <v>139</v>
      </c>
      <c r="I59" s="114"/>
      <c r="J59" s="114"/>
      <c r="K59" s="114"/>
      <c r="L59" s="114"/>
      <c r="M59" s="114"/>
      <c r="N59" s="114"/>
      <c r="O59" s="114"/>
      <c r="P59" s="114"/>
      <c r="Q59" s="114"/>
      <c r="R59" s="114"/>
      <c r="S59" s="203" t="s">
        <v>215</v>
      </c>
      <c r="T59" s="203" t="s">
        <v>363</v>
      </c>
      <c r="V59" s="203" t="s">
        <v>207</v>
      </c>
      <c r="W59" s="203" t="s">
        <v>209</v>
      </c>
      <c r="X59" s="203" t="s">
        <v>213</v>
      </c>
      <c r="Y59" s="203" t="s">
        <v>215</v>
      </c>
      <c r="Z59" s="203" t="s">
        <v>363</v>
      </c>
      <c r="AB59" s="203" t="s">
        <v>207</v>
      </c>
      <c r="AC59" s="203" t="s">
        <v>209</v>
      </c>
      <c r="AD59" s="203" t="s">
        <v>213</v>
      </c>
      <c r="AE59" s="203" t="s">
        <v>215</v>
      </c>
      <c r="AF59" s="203" t="s">
        <v>363</v>
      </c>
    </row>
    <row r="60" spans="1:32" x14ac:dyDescent="0.25">
      <c r="A60" s="202"/>
      <c r="B60" s="499" t="s">
        <v>144</v>
      </c>
      <c r="C60" s="492">
        <v>1</v>
      </c>
      <c r="D60" s="207">
        <v>30.15</v>
      </c>
      <c r="E60" s="207">
        <v>30.24</v>
      </c>
      <c r="F60" s="207">
        <v>29.28</v>
      </c>
      <c r="G60" s="207">
        <v>30.25</v>
      </c>
      <c r="H60" s="207">
        <v>31.32</v>
      </c>
      <c r="I60" s="114"/>
      <c r="J60" s="114"/>
      <c r="K60" s="114"/>
      <c r="L60" s="114"/>
      <c r="M60" s="114"/>
      <c r="N60" s="114"/>
      <c r="O60" s="114"/>
      <c r="P60" s="114"/>
      <c r="Q60" s="114"/>
      <c r="R60" s="114"/>
      <c r="S60" s="204" t="s">
        <v>139</v>
      </c>
      <c r="T60" s="204" t="s">
        <v>139</v>
      </c>
      <c r="V60" s="204" t="s">
        <v>139</v>
      </c>
      <c r="W60" s="204" t="s">
        <v>139</v>
      </c>
      <c r="X60" s="204" t="s">
        <v>139</v>
      </c>
      <c r="Y60" s="204" t="s">
        <v>139</v>
      </c>
      <c r="Z60" s="204" t="s">
        <v>139</v>
      </c>
      <c r="AB60" s="204" t="s">
        <v>139</v>
      </c>
      <c r="AC60" s="204" t="s">
        <v>139</v>
      </c>
      <c r="AD60" s="204" t="s">
        <v>139</v>
      </c>
      <c r="AE60" s="204" t="s">
        <v>139</v>
      </c>
      <c r="AF60" s="204" t="s">
        <v>139</v>
      </c>
    </row>
    <row r="61" spans="1:32" x14ac:dyDescent="0.25">
      <c r="A61" s="202"/>
      <c r="B61" s="499" t="s">
        <v>145</v>
      </c>
      <c r="C61" s="492">
        <v>0</v>
      </c>
      <c r="D61" s="207">
        <v>59.73</v>
      </c>
      <c r="E61" s="207">
        <v>58.83</v>
      </c>
      <c r="F61" s="207">
        <v>60.88</v>
      </c>
      <c r="G61" s="207">
        <v>59.16</v>
      </c>
      <c r="H61" s="207">
        <v>60.26</v>
      </c>
      <c r="I61" s="114"/>
      <c r="J61" s="114"/>
      <c r="K61" s="114"/>
      <c r="L61" s="114"/>
      <c r="M61" s="114"/>
      <c r="N61" s="114"/>
      <c r="O61" s="114"/>
      <c r="P61" s="114"/>
      <c r="Q61" s="114"/>
      <c r="R61" s="114"/>
      <c r="S61" s="207">
        <v>33.57</v>
      </c>
      <c r="T61" s="207">
        <v>30.53</v>
      </c>
      <c r="V61" s="207">
        <v>38.24</v>
      </c>
      <c r="W61" s="207">
        <v>37.409999999999997</v>
      </c>
      <c r="X61" s="207">
        <v>35.03</v>
      </c>
      <c r="Y61" s="207">
        <v>36.299999999999997</v>
      </c>
      <c r="Z61" s="207">
        <v>36.49</v>
      </c>
      <c r="AB61" s="207">
        <v>27.38</v>
      </c>
      <c r="AC61" s="207">
        <v>22.99</v>
      </c>
      <c r="AD61" s="207">
        <v>21.98</v>
      </c>
      <c r="AE61" s="207">
        <v>24.34</v>
      </c>
      <c r="AF61" s="207">
        <v>26.7</v>
      </c>
    </row>
    <row r="62" spans="1:32" x14ac:dyDescent="0.25">
      <c r="A62" s="202"/>
      <c r="B62" s="499" t="s">
        <v>146</v>
      </c>
      <c r="C62" s="492">
        <v>-1</v>
      </c>
      <c r="D62" s="207">
        <v>10.119999999999999</v>
      </c>
      <c r="E62" s="207">
        <v>10.93</v>
      </c>
      <c r="F62" s="207">
        <v>9.84</v>
      </c>
      <c r="G62" s="207">
        <v>10.58</v>
      </c>
      <c r="H62" s="207">
        <v>8.42</v>
      </c>
      <c r="I62" s="114"/>
      <c r="J62" s="114"/>
      <c r="K62" s="114"/>
      <c r="L62" s="114"/>
      <c r="M62" s="114"/>
      <c r="N62" s="114"/>
      <c r="O62" s="114"/>
      <c r="P62" s="114"/>
      <c r="Q62" s="114"/>
      <c r="R62" s="114"/>
      <c r="S62" s="207">
        <v>57.86</v>
      </c>
      <c r="T62" s="207">
        <v>61.05</v>
      </c>
      <c r="V62" s="207">
        <v>51.16</v>
      </c>
      <c r="W62" s="207">
        <v>52.32</v>
      </c>
      <c r="X62" s="207">
        <v>55.92</v>
      </c>
      <c r="Y62" s="207">
        <v>50.43</v>
      </c>
      <c r="Z62" s="207">
        <v>53.81</v>
      </c>
      <c r="AB62" s="207">
        <v>58.33</v>
      </c>
      <c r="AC62" s="207">
        <v>58.05</v>
      </c>
      <c r="AD62" s="207">
        <v>64.84</v>
      </c>
      <c r="AE62" s="207">
        <v>62.96</v>
      </c>
      <c r="AF62" s="207">
        <v>62.3</v>
      </c>
    </row>
    <row r="63" spans="1:32" x14ac:dyDescent="0.25">
      <c r="A63" s="202"/>
      <c r="B63" s="202"/>
      <c r="C63" s="208"/>
      <c r="D63" s="209"/>
      <c r="E63" s="209"/>
      <c r="F63" s="209"/>
      <c r="G63" s="209"/>
      <c r="H63" s="209"/>
      <c r="I63" s="114"/>
      <c r="J63" s="114"/>
      <c r="K63" s="114"/>
      <c r="L63" s="114"/>
      <c r="M63" s="114"/>
      <c r="N63" s="114"/>
      <c r="O63" s="114"/>
      <c r="P63" s="114"/>
      <c r="Q63" s="114"/>
      <c r="R63" s="114"/>
      <c r="S63" s="207">
        <v>8.57</v>
      </c>
      <c r="T63" s="207">
        <v>8.42</v>
      </c>
      <c r="V63" s="207">
        <v>10.59</v>
      </c>
      <c r="W63" s="207">
        <v>10.27</v>
      </c>
      <c r="X63" s="207">
        <v>9.0500000000000007</v>
      </c>
      <c r="Y63" s="207">
        <v>13.26</v>
      </c>
      <c r="Z63" s="207">
        <v>9.69</v>
      </c>
      <c r="AB63" s="207">
        <v>14.29</v>
      </c>
      <c r="AC63" s="207">
        <v>18.97</v>
      </c>
      <c r="AD63" s="207">
        <v>13.19</v>
      </c>
      <c r="AE63" s="207">
        <v>12.7</v>
      </c>
      <c r="AF63" s="207">
        <v>10.99</v>
      </c>
    </row>
    <row r="64" spans="1:32" x14ac:dyDescent="0.25">
      <c r="A64" s="194"/>
      <c r="B64" s="195"/>
      <c r="C64" s="195"/>
      <c r="D64" s="196"/>
      <c r="E64" s="196"/>
      <c r="F64" s="196"/>
      <c r="G64" s="196"/>
      <c r="H64" s="196"/>
      <c r="I64" s="114"/>
      <c r="J64" s="114"/>
      <c r="K64" s="114"/>
      <c r="L64" s="114"/>
      <c r="M64" s="114"/>
      <c r="N64" s="114"/>
      <c r="O64" s="114"/>
      <c r="P64" s="114"/>
      <c r="Q64" s="114"/>
      <c r="R64" s="114"/>
      <c r="S64" s="209"/>
      <c r="T64" s="209"/>
      <c r="V64" s="209"/>
      <c r="W64" s="209"/>
      <c r="X64" s="209"/>
      <c r="Y64" s="209"/>
      <c r="Z64" s="209"/>
      <c r="AB64" s="209"/>
      <c r="AC64" s="209"/>
      <c r="AD64" s="209"/>
      <c r="AE64" s="209"/>
      <c r="AF64" s="209"/>
    </row>
    <row r="65" spans="1:32" x14ac:dyDescent="0.25">
      <c r="A65" s="492">
        <v>19</v>
      </c>
      <c r="B65" s="493" t="s">
        <v>147</v>
      </c>
      <c r="C65" s="201"/>
      <c r="D65" s="494"/>
      <c r="E65" s="494"/>
      <c r="F65" s="494"/>
      <c r="G65" s="494"/>
      <c r="H65" s="494"/>
      <c r="I65" s="114"/>
      <c r="J65" s="114"/>
      <c r="K65" s="114"/>
      <c r="L65" s="114"/>
      <c r="M65" s="114"/>
      <c r="N65" s="114"/>
      <c r="O65" s="114"/>
      <c r="P65" s="114"/>
      <c r="Q65" s="114"/>
      <c r="R65" s="114"/>
      <c r="S65" s="196"/>
      <c r="T65" s="196"/>
      <c r="V65" s="196"/>
      <c r="W65" s="196"/>
      <c r="X65" s="196"/>
      <c r="Y65" s="196"/>
      <c r="Z65" s="196"/>
      <c r="AB65" s="196"/>
      <c r="AC65" s="196"/>
      <c r="AD65" s="196"/>
      <c r="AE65" s="196"/>
      <c r="AF65" s="196"/>
    </row>
    <row r="66" spans="1:32" ht="21" x14ac:dyDescent="0.25">
      <c r="A66" s="202"/>
      <c r="B66" s="618"/>
      <c r="C66" s="620" t="s">
        <v>129</v>
      </c>
      <c r="D66" s="495" t="s">
        <v>207</v>
      </c>
      <c r="E66" s="495" t="s">
        <v>209</v>
      </c>
      <c r="F66" s="495" t="s">
        <v>213</v>
      </c>
      <c r="G66" s="495" t="s">
        <v>215</v>
      </c>
      <c r="H66" s="495" t="s">
        <v>363</v>
      </c>
      <c r="I66" s="114"/>
      <c r="J66" s="114"/>
      <c r="K66" s="114"/>
      <c r="L66" s="114"/>
      <c r="M66" s="114"/>
      <c r="N66" s="114"/>
      <c r="O66" s="114"/>
      <c r="P66" s="114"/>
      <c r="Q66" s="114"/>
      <c r="R66" s="114"/>
      <c r="S66" s="201"/>
      <c r="T66" s="201"/>
      <c r="V66" s="201"/>
      <c r="W66" s="201"/>
      <c r="X66" s="201"/>
      <c r="Y66" s="201"/>
      <c r="Z66" s="201"/>
      <c r="AB66" s="201"/>
      <c r="AC66" s="201"/>
      <c r="AD66" s="201"/>
      <c r="AE66" s="201"/>
      <c r="AF66" s="201"/>
    </row>
    <row r="67" spans="1:32" ht="21" x14ac:dyDescent="0.25">
      <c r="A67" s="202"/>
      <c r="B67" s="619"/>
      <c r="C67" s="621"/>
      <c r="D67" s="204" t="s">
        <v>139</v>
      </c>
      <c r="E67" s="204" t="s">
        <v>139</v>
      </c>
      <c r="F67" s="204" t="s">
        <v>139</v>
      </c>
      <c r="G67" s="204" t="s">
        <v>139</v>
      </c>
      <c r="H67" s="204" t="s">
        <v>139</v>
      </c>
      <c r="I67" s="114"/>
      <c r="J67" s="114"/>
      <c r="K67" s="114"/>
      <c r="L67" s="114"/>
      <c r="M67" s="114"/>
      <c r="N67" s="114"/>
      <c r="O67" s="114"/>
      <c r="P67" s="114"/>
      <c r="Q67" s="114"/>
      <c r="R67" s="114"/>
      <c r="S67" s="203" t="s">
        <v>215</v>
      </c>
      <c r="T67" s="203" t="s">
        <v>363</v>
      </c>
      <c r="V67" s="203" t="s">
        <v>207</v>
      </c>
      <c r="W67" s="203" t="s">
        <v>209</v>
      </c>
      <c r="X67" s="203" t="s">
        <v>213</v>
      </c>
      <c r="Y67" s="203" t="s">
        <v>215</v>
      </c>
      <c r="Z67" s="203" t="s">
        <v>363</v>
      </c>
      <c r="AB67" s="203" t="s">
        <v>207</v>
      </c>
      <c r="AC67" s="203" t="s">
        <v>209</v>
      </c>
      <c r="AD67" s="203" t="s">
        <v>213</v>
      </c>
      <c r="AE67" s="203" t="s">
        <v>215</v>
      </c>
      <c r="AF67" s="203" t="s">
        <v>363</v>
      </c>
    </row>
    <row r="68" spans="1:32" x14ac:dyDescent="0.25">
      <c r="A68" s="202"/>
      <c r="B68" s="499" t="s">
        <v>144</v>
      </c>
      <c r="C68" s="492">
        <v>1</v>
      </c>
      <c r="D68" s="207">
        <v>23.53</v>
      </c>
      <c r="E68" s="207">
        <v>23.22</v>
      </c>
      <c r="F68" s="207">
        <v>22.75</v>
      </c>
      <c r="G68" s="207">
        <v>24.72</v>
      </c>
      <c r="H68" s="207">
        <v>25.67</v>
      </c>
      <c r="I68" s="114"/>
      <c r="J68" s="114"/>
      <c r="K68" s="114"/>
      <c r="L68" s="114"/>
      <c r="M68" s="114"/>
      <c r="N68" s="114"/>
      <c r="O68" s="114"/>
      <c r="P68" s="114"/>
      <c r="Q68" s="114"/>
      <c r="R68" s="114"/>
      <c r="S68" s="204" t="s">
        <v>139</v>
      </c>
      <c r="T68" s="204" t="s">
        <v>139</v>
      </c>
      <c r="V68" s="204" t="s">
        <v>139</v>
      </c>
      <c r="W68" s="204" t="s">
        <v>139</v>
      </c>
      <c r="X68" s="204" t="s">
        <v>139</v>
      </c>
      <c r="Y68" s="204" t="s">
        <v>139</v>
      </c>
      <c r="Z68" s="204" t="s">
        <v>139</v>
      </c>
      <c r="AB68" s="204" t="s">
        <v>139</v>
      </c>
      <c r="AC68" s="204" t="s">
        <v>139</v>
      </c>
      <c r="AD68" s="204" t="s">
        <v>139</v>
      </c>
      <c r="AE68" s="204" t="s">
        <v>139</v>
      </c>
      <c r="AF68" s="204" t="s">
        <v>139</v>
      </c>
    </row>
    <row r="69" spans="1:32" x14ac:dyDescent="0.25">
      <c r="A69" s="202"/>
      <c r="B69" s="499" t="s">
        <v>145</v>
      </c>
      <c r="C69" s="492">
        <v>0</v>
      </c>
      <c r="D69" s="207">
        <v>62.6</v>
      </c>
      <c r="E69" s="207">
        <v>61.48</v>
      </c>
      <c r="F69" s="207">
        <v>62.12</v>
      </c>
      <c r="G69" s="207">
        <v>58.59</v>
      </c>
      <c r="H69" s="207">
        <v>61.2</v>
      </c>
      <c r="I69" s="114"/>
      <c r="J69" s="114"/>
      <c r="K69" s="114"/>
      <c r="L69" s="114"/>
      <c r="M69" s="114"/>
      <c r="N69" s="114"/>
      <c r="O69" s="114"/>
      <c r="P69" s="114"/>
      <c r="Q69" s="114"/>
      <c r="R69" s="114"/>
      <c r="S69" s="207">
        <v>23.93</v>
      </c>
      <c r="T69" s="207">
        <v>25.96</v>
      </c>
      <c r="V69" s="207">
        <v>28.17</v>
      </c>
      <c r="W69" s="207">
        <v>27.38</v>
      </c>
      <c r="X69" s="207">
        <v>27.15</v>
      </c>
      <c r="Y69" s="207">
        <v>29.13</v>
      </c>
      <c r="Z69" s="207">
        <v>28.25</v>
      </c>
      <c r="AB69" s="207">
        <v>21.43</v>
      </c>
      <c r="AC69" s="207">
        <v>21.26</v>
      </c>
      <c r="AD69" s="207">
        <v>22.53</v>
      </c>
      <c r="AE69" s="207">
        <v>23.81</v>
      </c>
      <c r="AF69" s="207">
        <v>21.99</v>
      </c>
    </row>
    <row r="70" spans="1:32" x14ac:dyDescent="0.25">
      <c r="A70" s="202"/>
      <c r="B70" s="499" t="s">
        <v>146</v>
      </c>
      <c r="C70" s="492">
        <v>-1</v>
      </c>
      <c r="D70" s="207">
        <v>13.72</v>
      </c>
      <c r="E70" s="207">
        <v>14.79</v>
      </c>
      <c r="F70" s="207">
        <v>13.95</v>
      </c>
      <c r="G70" s="207">
        <v>15.1</v>
      </c>
      <c r="H70" s="207">
        <v>11.03</v>
      </c>
      <c r="I70" s="114"/>
      <c r="J70" s="114"/>
      <c r="K70" s="114"/>
      <c r="L70" s="114"/>
      <c r="M70" s="114"/>
      <c r="N70" s="114"/>
      <c r="O70" s="114"/>
      <c r="P70" s="114"/>
      <c r="Q70" s="114"/>
      <c r="R70" s="114"/>
      <c r="S70" s="207">
        <v>61.79</v>
      </c>
      <c r="T70" s="207">
        <v>62.11</v>
      </c>
      <c r="V70" s="207">
        <v>57.11</v>
      </c>
      <c r="W70" s="207">
        <v>55.5</v>
      </c>
      <c r="X70" s="207">
        <v>57.77</v>
      </c>
      <c r="Y70" s="207">
        <v>53.26</v>
      </c>
      <c r="Z70" s="207">
        <v>57.53</v>
      </c>
      <c r="AB70" s="207">
        <v>58.93</v>
      </c>
      <c r="AC70" s="207">
        <v>58.62</v>
      </c>
      <c r="AD70" s="207">
        <v>63.74</v>
      </c>
      <c r="AE70" s="207">
        <v>58.73</v>
      </c>
      <c r="AF70" s="207">
        <v>63.35</v>
      </c>
    </row>
    <row r="71" spans="1:32" x14ac:dyDescent="0.25">
      <c r="A71" s="202"/>
      <c r="B71" s="202"/>
      <c r="C71" s="208"/>
      <c r="D71" s="209"/>
      <c r="E71" s="209"/>
      <c r="F71" s="209"/>
      <c r="G71" s="209"/>
      <c r="H71" s="209"/>
      <c r="I71" s="114"/>
      <c r="J71" s="114"/>
      <c r="K71" s="114"/>
      <c r="L71" s="114"/>
      <c r="M71" s="114"/>
      <c r="N71" s="114"/>
      <c r="O71" s="114"/>
      <c r="P71" s="114"/>
      <c r="Q71" s="114"/>
      <c r="R71" s="114"/>
      <c r="S71" s="207">
        <v>12.14</v>
      </c>
      <c r="T71" s="207">
        <v>9.4700000000000006</v>
      </c>
      <c r="V71" s="207">
        <v>14.73</v>
      </c>
      <c r="W71" s="207">
        <v>17.11</v>
      </c>
      <c r="X71" s="207">
        <v>14.85</v>
      </c>
      <c r="Y71" s="207">
        <v>16.3</v>
      </c>
      <c r="Z71" s="207">
        <v>12.78</v>
      </c>
      <c r="AB71" s="207">
        <v>19.05</v>
      </c>
      <c r="AC71" s="207">
        <v>18.97</v>
      </c>
      <c r="AD71" s="207">
        <v>12.64</v>
      </c>
      <c r="AE71" s="207">
        <v>15.34</v>
      </c>
      <c r="AF71" s="207">
        <v>12.57</v>
      </c>
    </row>
    <row r="72" spans="1:32" x14ac:dyDescent="0.25">
      <c r="A72" s="194"/>
      <c r="B72" s="195"/>
      <c r="C72" s="195"/>
      <c r="D72" s="196"/>
      <c r="E72" s="196"/>
      <c r="F72" s="196"/>
      <c r="G72" s="196"/>
      <c r="H72" s="196"/>
      <c r="I72" s="114"/>
      <c r="J72" s="114"/>
      <c r="K72" s="114"/>
      <c r="L72" s="114"/>
      <c r="M72" s="114"/>
      <c r="N72" s="114"/>
      <c r="O72" s="114"/>
      <c r="P72" s="114"/>
      <c r="Q72" s="114"/>
      <c r="R72" s="114"/>
      <c r="S72" s="209"/>
      <c r="T72" s="209"/>
      <c r="V72" s="209"/>
      <c r="W72" s="209"/>
      <c r="X72" s="209"/>
      <c r="Y72" s="209"/>
      <c r="Z72" s="209"/>
      <c r="AB72" s="209"/>
      <c r="AC72" s="209"/>
      <c r="AD72" s="209"/>
      <c r="AE72" s="209"/>
      <c r="AF72" s="209"/>
    </row>
    <row r="73" spans="1:32" x14ac:dyDescent="0.25">
      <c r="A73" s="492">
        <v>20</v>
      </c>
      <c r="B73" s="493" t="s">
        <v>148</v>
      </c>
      <c r="C73" s="201"/>
      <c r="D73" s="494"/>
      <c r="E73" s="494"/>
      <c r="F73" s="494"/>
      <c r="G73" s="494"/>
      <c r="H73" s="494"/>
      <c r="I73" s="114"/>
      <c r="J73" s="114"/>
      <c r="K73" s="114"/>
      <c r="L73" s="114"/>
      <c r="M73" s="114"/>
      <c r="N73" s="114"/>
      <c r="O73" s="114"/>
      <c r="P73" s="114"/>
      <c r="Q73" s="114"/>
      <c r="R73" s="114"/>
      <c r="S73" s="196"/>
      <c r="T73" s="196"/>
      <c r="V73" s="196"/>
      <c r="W73" s="196"/>
      <c r="X73" s="196"/>
      <c r="Y73" s="196"/>
      <c r="Z73" s="196"/>
      <c r="AB73" s="196"/>
      <c r="AC73" s="196"/>
      <c r="AD73" s="196"/>
      <c r="AE73" s="196"/>
      <c r="AF73" s="196"/>
    </row>
    <row r="74" spans="1:32" ht="21" x14ac:dyDescent="0.25">
      <c r="A74" s="202"/>
      <c r="B74" s="618"/>
      <c r="C74" s="620" t="s">
        <v>129</v>
      </c>
      <c r="D74" s="495" t="s">
        <v>207</v>
      </c>
      <c r="E74" s="495" t="s">
        <v>209</v>
      </c>
      <c r="F74" s="495" t="s">
        <v>213</v>
      </c>
      <c r="G74" s="495" t="s">
        <v>215</v>
      </c>
      <c r="H74" s="495" t="s">
        <v>363</v>
      </c>
      <c r="I74" s="114"/>
      <c r="J74" s="114"/>
      <c r="K74" s="114"/>
      <c r="L74" s="114"/>
      <c r="M74" s="114"/>
      <c r="N74" s="114"/>
      <c r="O74" s="114"/>
      <c r="P74" s="114"/>
      <c r="Q74" s="114"/>
      <c r="R74" s="114"/>
      <c r="S74" s="201"/>
      <c r="T74" s="201"/>
      <c r="V74" s="201"/>
      <c r="W74" s="201"/>
      <c r="X74" s="201"/>
      <c r="Y74" s="201"/>
      <c r="Z74" s="201"/>
      <c r="AB74" s="201"/>
      <c r="AC74" s="201"/>
      <c r="AD74" s="201"/>
      <c r="AE74" s="201"/>
      <c r="AF74" s="201"/>
    </row>
    <row r="75" spans="1:32" ht="21" x14ac:dyDescent="0.25">
      <c r="A75" s="202"/>
      <c r="B75" s="619"/>
      <c r="C75" s="621"/>
      <c r="D75" s="204" t="s">
        <v>94</v>
      </c>
      <c r="E75" s="204" t="s">
        <v>94</v>
      </c>
      <c r="F75" s="204" t="s">
        <v>94</v>
      </c>
      <c r="G75" s="204" t="s">
        <v>94</v>
      </c>
      <c r="H75" s="204" t="s">
        <v>94</v>
      </c>
      <c r="I75" s="114"/>
      <c r="J75" s="114"/>
      <c r="K75" s="114"/>
      <c r="L75" s="114"/>
      <c r="M75" s="114"/>
      <c r="N75" s="114"/>
      <c r="O75" s="114"/>
      <c r="P75" s="114"/>
      <c r="Q75" s="114"/>
      <c r="R75" s="114"/>
      <c r="S75" s="203" t="s">
        <v>215</v>
      </c>
      <c r="T75" s="203" t="s">
        <v>363</v>
      </c>
      <c r="V75" s="203" t="s">
        <v>207</v>
      </c>
      <c r="W75" s="203" t="s">
        <v>209</v>
      </c>
      <c r="X75" s="203" t="s">
        <v>213</v>
      </c>
      <c r="Y75" s="203" t="s">
        <v>215</v>
      </c>
      <c r="Z75" s="203" t="s">
        <v>363</v>
      </c>
      <c r="AB75" s="203" t="s">
        <v>207</v>
      </c>
      <c r="AC75" s="203" t="s">
        <v>209</v>
      </c>
      <c r="AD75" s="203" t="s">
        <v>213</v>
      </c>
      <c r="AE75" s="203" t="s">
        <v>215</v>
      </c>
      <c r="AF75" s="203" t="s">
        <v>363</v>
      </c>
    </row>
    <row r="76" spans="1:32" x14ac:dyDescent="0.25">
      <c r="A76" s="202"/>
      <c r="B76" s="499" t="s">
        <v>149</v>
      </c>
      <c r="C76" s="492">
        <v>1</v>
      </c>
      <c r="D76" s="207">
        <v>86.66</v>
      </c>
      <c r="E76" s="207">
        <v>87.54</v>
      </c>
      <c r="F76" s="207">
        <v>88.07</v>
      </c>
      <c r="G76" s="207">
        <v>88.41</v>
      </c>
      <c r="H76" s="207"/>
      <c r="I76" s="114"/>
      <c r="J76" s="114"/>
      <c r="K76" s="114"/>
      <c r="L76" s="114"/>
      <c r="M76" s="114"/>
      <c r="N76" s="114"/>
      <c r="O76" s="114"/>
      <c r="P76" s="114"/>
      <c r="Q76" s="114"/>
      <c r="R76" s="114"/>
      <c r="S76" s="204" t="s">
        <v>94</v>
      </c>
      <c r="T76" s="204" t="s">
        <v>94</v>
      </c>
      <c r="V76" s="204" t="s">
        <v>94</v>
      </c>
      <c r="W76" s="204" t="s">
        <v>94</v>
      </c>
      <c r="X76" s="204" t="s">
        <v>94</v>
      </c>
      <c r="Y76" s="204" t="s">
        <v>94</v>
      </c>
      <c r="Z76" s="204" t="s">
        <v>94</v>
      </c>
      <c r="AB76" s="204" t="s">
        <v>94</v>
      </c>
      <c r="AC76" s="204" t="s">
        <v>94</v>
      </c>
      <c r="AD76" s="204" t="s">
        <v>94</v>
      </c>
      <c r="AE76" s="204" t="s">
        <v>94</v>
      </c>
      <c r="AF76" s="204" t="s">
        <v>94</v>
      </c>
    </row>
    <row r="77" spans="1:32" x14ac:dyDescent="0.25">
      <c r="A77" s="202"/>
      <c r="B77" s="499" t="s">
        <v>146</v>
      </c>
      <c r="C77" s="492">
        <v>-1</v>
      </c>
      <c r="D77" s="207">
        <v>12.99</v>
      </c>
      <c r="E77" s="207">
        <v>12.02</v>
      </c>
      <c r="F77" s="207">
        <v>11.54</v>
      </c>
      <c r="G77" s="207">
        <v>10.94</v>
      </c>
      <c r="H77" s="207"/>
      <c r="I77" s="114"/>
      <c r="J77" s="114"/>
      <c r="K77" s="114"/>
      <c r="L77" s="114"/>
      <c r="M77" s="114"/>
      <c r="N77" s="114"/>
      <c r="O77" s="114"/>
      <c r="P77" s="114"/>
      <c r="Q77" s="114"/>
      <c r="R77" s="114"/>
      <c r="S77" s="207">
        <v>90.88</v>
      </c>
      <c r="T77" s="207"/>
      <c r="V77" s="207">
        <v>86.31</v>
      </c>
      <c r="W77" s="207">
        <v>87.01</v>
      </c>
      <c r="X77" s="207">
        <v>87.61</v>
      </c>
      <c r="Y77" s="207">
        <v>85.98</v>
      </c>
      <c r="Z77" s="207"/>
      <c r="AB77" s="207">
        <v>81.61</v>
      </c>
      <c r="AC77" s="207">
        <v>87.91</v>
      </c>
      <c r="AD77" s="207">
        <v>85.71</v>
      </c>
      <c r="AE77" s="207">
        <v>85.34</v>
      </c>
      <c r="AF77" s="207"/>
    </row>
    <row r="78" spans="1:32" x14ac:dyDescent="0.25">
      <c r="A78" s="202"/>
      <c r="B78" s="202"/>
      <c r="C78" s="208"/>
      <c r="D78" s="209"/>
      <c r="E78" s="209"/>
      <c r="F78" s="209"/>
      <c r="G78" s="209"/>
      <c r="H78" s="209"/>
      <c r="I78" s="114"/>
      <c r="J78" s="114"/>
      <c r="K78" s="114"/>
      <c r="L78" s="114"/>
      <c r="M78" s="114"/>
      <c r="N78" s="114"/>
      <c r="O78" s="114"/>
      <c r="P78" s="114"/>
      <c r="Q78" s="114"/>
      <c r="R78" s="114"/>
      <c r="S78" s="207">
        <v>8.07</v>
      </c>
      <c r="T78" s="207"/>
      <c r="V78" s="207">
        <v>13.45</v>
      </c>
      <c r="W78" s="207">
        <v>12.53</v>
      </c>
      <c r="X78" s="207">
        <v>12.17</v>
      </c>
      <c r="Y78" s="207">
        <v>14.02</v>
      </c>
      <c r="Z78" s="207"/>
      <c r="AB78" s="207">
        <v>17.82</v>
      </c>
      <c r="AC78" s="207">
        <v>11.54</v>
      </c>
      <c r="AD78" s="207">
        <v>13.23</v>
      </c>
      <c r="AE78" s="207">
        <v>13.61</v>
      </c>
      <c r="AF78" s="207"/>
    </row>
    <row r="79" spans="1:32" x14ac:dyDescent="0.25">
      <c r="A79" s="194"/>
      <c r="B79" s="195"/>
      <c r="C79" s="195"/>
      <c r="D79" s="196"/>
      <c r="E79" s="196"/>
      <c r="F79" s="196"/>
      <c r="G79" s="196"/>
      <c r="H79" s="196"/>
      <c r="I79" s="114"/>
      <c r="J79" s="114"/>
      <c r="K79" s="114"/>
      <c r="L79" s="114"/>
      <c r="M79" s="114"/>
      <c r="N79" s="114"/>
      <c r="O79" s="114"/>
      <c r="P79" s="114"/>
      <c r="Q79" s="114"/>
      <c r="R79" s="114"/>
      <c r="S79" s="209"/>
      <c r="T79" s="209"/>
      <c r="V79" s="209"/>
      <c r="W79" s="209"/>
      <c r="X79" s="209"/>
      <c r="Y79" s="209"/>
      <c r="Z79" s="209"/>
      <c r="AB79" s="209"/>
      <c r="AC79" s="209"/>
      <c r="AD79" s="209"/>
      <c r="AE79" s="209"/>
      <c r="AF79" s="209"/>
    </row>
    <row r="80" spans="1:32" x14ac:dyDescent="0.25">
      <c r="A80" s="492">
        <v>21</v>
      </c>
      <c r="B80" s="493" t="s">
        <v>150</v>
      </c>
      <c r="C80" s="201"/>
      <c r="D80" s="494"/>
      <c r="E80" s="494"/>
      <c r="F80" s="494"/>
      <c r="G80" s="494"/>
      <c r="H80" s="494"/>
      <c r="I80" s="114"/>
      <c r="J80" s="114"/>
      <c r="K80" s="114"/>
      <c r="L80" s="114"/>
      <c r="M80" s="114"/>
      <c r="N80" s="114"/>
      <c r="O80" s="114"/>
      <c r="P80" s="114"/>
      <c r="Q80" s="114"/>
      <c r="R80" s="114"/>
      <c r="S80" s="196"/>
      <c r="T80" s="196"/>
      <c r="V80" s="196"/>
      <c r="W80" s="196"/>
      <c r="X80" s="196"/>
      <c r="Y80" s="196"/>
      <c r="Z80" s="196"/>
      <c r="AB80" s="196"/>
      <c r="AC80" s="196"/>
      <c r="AD80" s="196"/>
      <c r="AE80" s="196"/>
      <c r="AF80" s="196"/>
    </row>
    <row r="81" spans="1:32" ht="21" x14ac:dyDescent="0.25">
      <c r="A81" s="202"/>
      <c r="B81" s="618"/>
      <c r="C81" s="620" t="s">
        <v>129</v>
      </c>
      <c r="D81" s="495" t="s">
        <v>207</v>
      </c>
      <c r="E81" s="495" t="s">
        <v>209</v>
      </c>
      <c r="F81" s="495" t="s">
        <v>213</v>
      </c>
      <c r="G81" s="495" t="s">
        <v>215</v>
      </c>
      <c r="H81" s="495" t="s">
        <v>363</v>
      </c>
      <c r="I81" s="114"/>
      <c r="J81" s="114"/>
      <c r="K81" s="114"/>
      <c r="L81" s="114"/>
      <c r="M81" s="114"/>
      <c r="N81" s="114"/>
      <c r="O81" s="114"/>
      <c r="P81" s="114"/>
      <c r="Q81" s="114"/>
      <c r="R81" s="114"/>
      <c r="S81" s="201"/>
      <c r="T81" s="201"/>
      <c r="V81" s="201"/>
      <c r="W81" s="201"/>
      <c r="X81" s="201"/>
      <c r="Y81" s="201"/>
      <c r="Z81" s="201"/>
      <c r="AB81" s="201"/>
      <c r="AC81" s="201"/>
      <c r="AD81" s="201"/>
      <c r="AE81" s="201"/>
      <c r="AF81" s="201"/>
    </row>
    <row r="82" spans="1:32" ht="21" x14ac:dyDescent="0.25">
      <c r="A82" s="202"/>
      <c r="B82" s="619"/>
      <c r="C82" s="621"/>
      <c r="D82" s="204" t="s">
        <v>94</v>
      </c>
      <c r="E82" s="204" t="s">
        <v>94</v>
      </c>
      <c r="F82" s="204" t="s">
        <v>94</v>
      </c>
      <c r="G82" s="204" t="s">
        <v>94</v>
      </c>
      <c r="H82" s="204" t="s">
        <v>94</v>
      </c>
      <c r="I82" s="114"/>
      <c r="J82" s="114"/>
      <c r="K82" s="114"/>
      <c r="L82" s="114"/>
      <c r="M82" s="114"/>
      <c r="N82" s="114"/>
      <c r="O82" s="114"/>
      <c r="P82" s="114"/>
      <c r="Q82" s="114"/>
      <c r="R82" s="114"/>
      <c r="S82" s="203" t="s">
        <v>215</v>
      </c>
      <c r="T82" s="203" t="s">
        <v>363</v>
      </c>
      <c r="V82" s="203" t="s">
        <v>207</v>
      </c>
      <c r="W82" s="203" t="s">
        <v>209</v>
      </c>
      <c r="X82" s="203" t="s">
        <v>213</v>
      </c>
      <c r="Y82" s="203" t="s">
        <v>215</v>
      </c>
      <c r="Z82" s="203" t="s">
        <v>363</v>
      </c>
      <c r="AB82" s="203" t="s">
        <v>207</v>
      </c>
      <c r="AC82" s="203" t="s">
        <v>209</v>
      </c>
      <c r="AD82" s="203" t="s">
        <v>213</v>
      </c>
      <c r="AE82" s="203" t="s">
        <v>215</v>
      </c>
      <c r="AF82" s="203" t="s">
        <v>363</v>
      </c>
    </row>
    <row r="83" spans="1:32" x14ac:dyDescent="0.25">
      <c r="A83" s="202"/>
      <c r="B83" s="499" t="s">
        <v>151</v>
      </c>
      <c r="C83" s="492">
        <v>1</v>
      </c>
      <c r="D83" s="207">
        <v>40.369999999999997</v>
      </c>
      <c r="E83" s="207">
        <v>40.700000000000003</v>
      </c>
      <c r="F83" s="207">
        <v>41.99</v>
      </c>
      <c r="G83" s="207">
        <v>41.28</v>
      </c>
      <c r="H83" s="207"/>
      <c r="I83" s="114"/>
      <c r="J83" s="114"/>
      <c r="K83" s="114"/>
      <c r="L83" s="114"/>
      <c r="M83" s="114"/>
      <c r="N83" s="114"/>
      <c r="O83" s="114"/>
      <c r="P83" s="114"/>
      <c r="Q83" s="114"/>
      <c r="R83" s="114"/>
      <c r="S83" s="204" t="s">
        <v>94</v>
      </c>
      <c r="T83" s="204" t="s">
        <v>94</v>
      </c>
      <c r="V83" s="204" t="s">
        <v>94</v>
      </c>
      <c r="W83" s="204" t="s">
        <v>94</v>
      </c>
      <c r="X83" s="204" t="s">
        <v>94</v>
      </c>
      <c r="Y83" s="204" t="s">
        <v>94</v>
      </c>
      <c r="Z83" s="204" t="s">
        <v>94</v>
      </c>
      <c r="AB83" s="204" t="s">
        <v>94</v>
      </c>
      <c r="AC83" s="204" t="s">
        <v>94</v>
      </c>
      <c r="AD83" s="204" t="s">
        <v>94</v>
      </c>
      <c r="AE83" s="204" t="s">
        <v>94</v>
      </c>
      <c r="AF83" s="204" t="s">
        <v>94</v>
      </c>
    </row>
    <row r="84" spans="1:32" x14ac:dyDescent="0.25">
      <c r="A84" s="202"/>
      <c r="B84" s="499" t="s">
        <v>152</v>
      </c>
      <c r="C84" s="492">
        <v>-1</v>
      </c>
      <c r="D84" s="207">
        <v>54.36</v>
      </c>
      <c r="E84" s="207">
        <v>55.59</v>
      </c>
      <c r="F84" s="207">
        <v>55.94</v>
      </c>
      <c r="G84" s="207">
        <v>55.26</v>
      </c>
      <c r="H84" s="207"/>
      <c r="I84" s="114"/>
      <c r="J84" s="114"/>
      <c r="K84" s="114"/>
      <c r="L84" s="114"/>
      <c r="M84" s="114"/>
      <c r="N84" s="114"/>
      <c r="O84" s="114"/>
      <c r="P84" s="114"/>
      <c r="Q84" s="114"/>
      <c r="R84" s="114"/>
      <c r="S84" s="207">
        <v>44.21</v>
      </c>
      <c r="T84" s="207"/>
      <c r="V84" s="207">
        <v>43.77</v>
      </c>
      <c r="W84" s="207">
        <v>44.55</v>
      </c>
      <c r="X84" s="207">
        <v>43.91</v>
      </c>
      <c r="Y84" s="207">
        <v>44.33</v>
      </c>
      <c r="Z84" s="207"/>
      <c r="AB84" s="207">
        <v>36.21</v>
      </c>
      <c r="AC84" s="207">
        <v>34.619999999999997</v>
      </c>
      <c r="AD84" s="207">
        <v>34.39</v>
      </c>
      <c r="AE84" s="207">
        <v>31.41</v>
      </c>
      <c r="AF84" s="207"/>
    </row>
    <row r="85" spans="1:32" x14ac:dyDescent="0.25">
      <c r="A85" s="202"/>
      <c r="B85" s="202"/>
      <c r="C85" s="208"/>
      <c r="D85" s="209"/>
      <c r="E85" s="209"/>
      <c r="F85" s="209"/>
      <c r="G85" s="209"/>
      <c r="H85" s="209"/>
      <c r="I85" s="114"/>
      <c r="J85" s="114"/>
      <c r="K85" s="114"/>
      <c r="L85" s="114"/>
      <c r="M85" s="114"/>
      <c r="N85" s="114"/>
      <c r="O85" s="114"/>
      <c r="P85" s="114"/>
      <c r="Q85" s="114"/>
      <c r="R85" s="114"/>
      <c r="S85" s="207">
        <v>51.23</v>
      </c>
      <c r="T85" s="207"/>
      <c r="V85" s="207">
        <v>52.57</v>
      </c>
      <c r="W85" s="207">
        <v>53.36</v>
      </c>
      <c r="X85" s="207">
        <v>53.7</v>
      </c>
      <c r="Y85" s="207">
        <v>52.37</v>
      </c>
      <c r="Z85" s="207"/>
      <c r="AB85" s="207">
        <v>55.75</v>
      </c>
      <c r="AC85" s="207">
        <v>60.99</v>
      </c>
      <c r="AD85" s="207">
        <v>63.49</v>
      </c>
      <c r="AE85" s="207">
        <v>67.02</v>
      </c>
      <c r="AF85" s="207"/>
    </row>
    <row r="86" spans="1:32" x14ac:dyDescent="0.25">
      <c r="A86" s="194"/>
      <c r="B86" s="195"/>
      <c r="C86" s="195"/>
      <c r="D86" s="196"/>
      <c r="E86" s="196"/>
      <c r="F86" s="196"/>
      <c r="G86" s="196"/>
      <c r="H86" s="196"/>
      <c r="I86" s="114"/>
      <c r="J86" s="114"/>
      <c r="K86" s="114"/>
      <c r="L86" s="114"/>
      <c r="M86" s="114"/>
      <c r="N86" s="114"/>
      <c r="O86" s="114"/>
      <c r="P86" s="114"/>
      <c r="Q86" s="114"/>
      <c r="R86" s="114"/>
      <c r="S86" s="209"/>
      <c r="T86" s="209"/>
      <c r="V86" s="209"/>
      <c r="W86" s="209"/>
      <c r="X86" s="209"/>
      <c r="Y86" s="209"/>
      <c r="Z86" s="209"/>
      <c r="AB86" s="209"/>
      <c r="AC86" s="209"/>
      <c r="AD86" s="209"/>
      <c r="AE86" s="209"/>
      <c r="AF86" s="209"/>
    </row>
    <row r="87" spans="1:32" x14ac:dyDescent="0.25">
      <c r="A87" s="492">
        <v>22</v>
      </c>
      <c r="B87" s="493" t="s">
        <v>153</v>
      </c>
      <c r="C87" s="201"/>
      <c r="D87" s="494"/>
      <c r="E87" s="494"/>
      <c r="F87" s="494"/>
      <c r="G87" s="494"/>
      <c r="H87" s="494"/>
      <c r="I87" s="114"/>
      <c r="J87" s="114"/>
      <c r="K87" s="114"/>
      <c r="L87" s="114"/>
      <c r="M87" s="114"/>
      <c r="N87" s="114"/>
      <c r="O87" s="114"/>
      <c r="P87" s="114"/>
      <c r="Q87" s="114"/>
      <c r="R87" s="114"/>
      <c r="S87" s="196"/>
      <c r="T87" s="196"/>
      <c r="V87" s="196"/>
      <c r="W87" s="196"/>
      <c r="X87" s="196"/>
      <c r="Y87" s="196"/>
      <c r="Z87" s="196"/>
      <c r="AB87" s="196"/>
      <c r="AC87" s="196"/>
      <c r="AD87" s="196"/>
      <c r="AE87" s="196"/>
      <c r="AF87" s="196"/>
    </row>
    <row r="88" spans="1:32" ht="21" x14ac:dyDescent="0.25">
      <c r="A88" s="202"/>
      <c r="B88" s="618"/>
      <c r="C88" s="620" t="s">
        <v>129</v>
      </c>
      <c r="D88" s="495" t="s">
        <v>207</v>
      </c>
      <c r="E88" s="495" t="s">
        <v>209</v>
      </c>
      <c r="F88" s="495" t="s">
        <v>213</v>
      </c>
      <c r="G88" s="495" t="s">
        <v>215</v>
      </c>
      <c r="H88" s="495" t="s">
        <v>363</v>
      </c>
      <c r="I88" s="114"/>
      <c r="J88" s="114"/>
      <c r="K88" s="114"/>
      <c r="L88" s="114"/>
      <c r="M88" s="114"/>
      <c r="N88" s="114"/>
      <c r="O88" s="114"/>
      <c r="P88" s="114"/>
      <c r="Q88" s="114"/>
      <c r="R88" s="114"/>
      <c r="S88" s="201"/>
      <c r="T88" s="201"/>
      <c r="V88" s="201"/>
      <c r="W88" s="201"/>
      <c r="X88" s="201"/>
      <c r="Y88" s="201"/>
      <c r="Z88" s="201"/>
      <c r="AB88" s="201"/>
      <c r="AC88" s="201"/>
      <c r="AD88" s="201"/>
      <c r="AE88" s="201"/>
      <c r="AF88" s="201"/>
    </row>
    <row r="89" spans="1:32" ht="21" x14ac:dyDescent="0.25">
      <c r="A89" s="202"/>
      <c r="B89" s="619"/>
      <c r="C89" s="621"/>
      <c r="D89" s="204" t="s">
        <v>94</v>
      </c>
      <c r="E89" s="204" t="s">
        <v>94</v>
      </c>
      <c r="F89" s="204" t="s">
        <v>94</v>
      </c>
      <c r="G89" s="204" t="s">
        <v>94</v>
      </c>
      <c r="H89" s="204" t="s">
        <v>94</v>
      </c>
      <c r="I89" s="114"/>
      <c r="J89" s="114"/>
      <c r="K89" s="114"/>
      <c r="L89" s="114"/>
      <c r="M89" s="114"/>
      <c r="N89" s="114"/>
      <c r="O89" s="114"/>
      <c r="P89" s="114"/>
      <c r="Q89" s="114"/>
      <c r="R89" s="114"/>
      <c r="S89" s="203" t="s">
        <v>215</v>
      </c>
      <c r="T89" s="203" t="s">
        <v>363</v>
      </c>
      <c r="V89" s="203" t="s">
        <v>207</v>
      </c>
      <c r="W89" s="203" t="s">
        <v>209</v>
      </c>
      <c r="X89" s="203" t="s">
        <v>213</v>
      </c>
      <c r="Y89" s="203" t="s">
        <v>215</v>
      </c>
      <c r="Z89" s="203" t="s">
        <v>363</v>
      </c>
      <c r="AB89" s="203" t="s">
        <v>207</v>
      </c>
      <c r="AC89" s="203" t="s">
        <v>209</v>
      </c>
      <c r="AD89" s="203" t="s">
        <v>213</v>
      </c>
      <c r="AE89" s="203" t="s">
        <v>215</v>
      </c>
      <c r="AF89" s="203" t="s">
        <v>363</v>
      </c>
    </row>
    <row r="90" spans="1:32" x14ac:dyDescent="0.25">
      <c r="A90" s="202"/>
      <c r="B90" s="499" t="s">
        <v>149</v>
      </c>
      <c r="C90" s="492">
        <v>1</v>
      </c>
      <c r="D90" s="207">
        <v>14.84</v>
      </c>
      <c r="E90" s="207">
        <v>14.79</v>
      </c>
      <c r="F90" s="207">
        <v>18.420000000000002</v>
      </c>
      <c r="G90" s="207">
        <v>17.059999999999999</v>
      </c>
      <c r="H90" s="207"/>
      <c r="I90" s="114"/>
      <c r="J90" s="114"/>
      <c r="K90" s="114"/>
      <c r="L90" s="114"/>
      <c r="M90" s="114"/>
      <c r="N90" s="114"/>
      <c r="O90" s="114"/>
      <c r="P90" s="114"/>
      <c r="Q90" s="114"/>
      <c r="R90" s="114"/>
      <c r="S90" s="204" t="s">
        <v>94</v>
      </c>
      <c r="T90" s="204" t="s">
        <v>94</v>
      </c>
      <c r="V90" s="204" t="s">
        <v>94</v>
      </c>
      <c r="W90" s="204" t="s">
        <v>94</v>
      </c>
      <c r="X90" s="204" t="s">
        <v>94</v>
      </c>
      <c r="Y90" s="204" t="s">
        <v>94</v>
      </c>
      <c r="Z90" s="204" t="s">
        <v>94</v>
      </c>
      <c r="AB90" s="204" t="s">
        <v>94</v>
      </c>
      <c r="AC90" s="204" t="s">
        <v>94</v>
      </c>
      <c r="AD90" s="204" t="s">
        <v>94</v>
      </c>
      <c r="AE90" s="204" t="s">
        <v>94</v>
      </c>
      <c r="AF90" s="204" t="s">
        <v>94</v>
      </c>
    </row>
    <row r="91" spans="1:32" x14ac:dyDescent="0.25">
      <c r="A91" s="202"/>
      <c r="B91" s="499" t="s">
        <v>146</v>
      </c>
      <c r="C91" s="492">
        <v>-1</v>
      </c>
      <c r="D91" s="207">
        <v>2.41</v>
      </c>
      <c r="E91" s="207">
        <v>1.68</v>
      </c>
      <c r="F91" s="207">
        <v>2.0699999999999998</v>
      </c>
      <c r="G91" s="207">
        <v>1.82</v>
      </c>
      <c r="H91" s="207"/>
      <c r="I91" s="114"/>
      <c r="J91" s="114"/>
      <c r="K91" s="114"/>
      <c r="L91" s="114"/>
      <c r="M91" s="114"/>
      <c r="N91" s="114"/>
      <c r="O91" s="114"/>
      <c r="P91" s="114"/>
      <c r="Q91" s="114"/>
      <c r="R91" s="114"/>
      <c r="S91" s="207">
        <v>20.350000000000001</v>
      </c>
      <c r="T91" s="207"/>
      <c r="V91" s="207">
        <v>20.54</v>
      </c>
      <c r="W91" s="207">
        <v>19.260000000000002</v>
      </c>
      <c r="X91" s="207">
        <v>25</v>
      </c>
      <c r="Y91" s="207">
        <v>23.51</v>
      </c>
      <c r="Z91" s="207"/>
      <c r="AB91" s="207">
        <v>4.5999999999999996</v>
      </c>
      <c r="AC91" s="207">
        <v>7.69</v>
      </c>
      <c r="AD91" s="207">
        <v>8.4700000000000006</v>
      </c>
      <c r="AE91" s="207">
        <v>9.9499999999999993</v>
      </c>
      <c r="AF91" s="207"/>
    </row>
    <row r="92" spans="1:32" x14ac:dyDescent="0.25">
      <c r="A92" s="202"/>
      <c r="B92" s="202"/>
      <c r="C92" s="208"/>
      <c r="D92" s="209"/>
      <c r="E92" s="209"/>
      <c r="F92" s="209"/>
      <c r="G92" s="209"/>
      <c r="H92" s="209"/>
      <c r="I92" s="114"/>
      <c r="J92" s="114"/>
      <c r="K92" s="114"/>
      <c r="L92" s="114"/>
      <c r="M92" s="114"/>
      <c r="N92" s="114"/>
      <c r="O92" s="114"/>
      <c r="P92" s="114"/>
      <c r="Q92" s="114"/>
      <c r="R92" s="114"/>
      <c r="S92" s="207">
        <v>2.11</v>
      </c>
      <c r="T92" s="207"/>
      <c r="V92" s="207">
        <v>3.67</v>
      </c>
      <c r="W92" s="207">
        <v>2.5499999999999998</v>
      </c>
      <c r="X92" s="207">
        <v>3.7</v>
      </c>
      <c r="Y92" s="207">
        <v>2.27</v>
      </c>
      <c r="Z92" s="207"/>
      <c r="AB92" s="207">
        <v>1.72</v>
      </c>
      <c r="AC92" s="207">
        <v>0.55000000000000004</v>
      </c>
      <c r="AD92" s="207">
        <v>0.53</v>
      </c>
      <c r="AE92" s="207">
        <v>0.52</v>
      </c>
      <c r="AF92" s="207"/>
    </row>
    <row r="93" spans="1:32" x14ac:dyDescent="0.25">
      <c r="A93" s="194"/>
      <c r="B93" s="195"/>
      <c r="C93" s="195"/>
      <c r="D93" s="196"/>
      <c r="E93" s="196"/>
      <c r="F93" s="196"/>
      <c r="G93" s="196"/>
      <c r="H93" s="196"/>
      <c r="I93" s="114"/>
      <c r="J93" s="114"/>
      <c r="K93" s="114"/>
      <c r="L93" s="114"/>
      <c r="M93" s="114"/>
      <c r="N93" s="114"/>
      <c r="O93" s="114"/>
      <c r="P93" s="114"/>
      <c r="Q93" s="114"/>
      <c r="R93" s="114"/>
      <c r="S93" s="209"/>
      <c r="T93" s="209"/>
      <c r="V93" s="209"/>
      <c r="W93" s="209"/>
      <c r="X93" s="209"/>
      <c r="Y93" s="209"/>
      <c r="Z93" s="209"/>
      <c r="AB93" s="209"/>
      <c r="AC93" s="209"/>
      <c r="AD93" s="209"/>
      <c r="AE93" s="209"/>
      <c r="AF93" s="209"/>
    </row>
    <row r="94" spans="1:32" x14ac:dyDescent="0.25">
      <c r="A94" s="492">
        <v>23</v>
      </c>
      <c r="B94" s="493" t="s">
        <v>154</v>
      </c>
      <c r="C94" s="201"/>
      <c r="D94" s="494"/>
      <c r="E94" s="494"/>
      <c r="F94" s="494"/>
      <c r="G94" s="494"/>
      <c r="H94" s="494"/>
      <c r="I94" s="114"/>
      <c r="J94" s="114"/>
      <c r="K94" s="114"/>
      <c r="L94" s="114"/>
      <c r="M94" s="114"/>
      <c r="N94" s="114"/>
      <c r="O94" s="114"/>
      <c r="P94" s="114"/>
      <c r="Q94" s="114"/>
      <c r="R94" s="114"/>
      <c r="S94" s="196"/>
      <c r="T94" s="196"/>
      <c r="V94" s="196"/>
      <c r="W94" s="196"/>
      <c r="X94" s="196"/>
      <c r="Y94" s="196"/>
      <c r="Z94" s="196"/>
      <c r="AB94" s="196"/>
      <c r="AC94" s="196"/>
      <c r="AD94" s="196"/>
      <c r="AE94" s="196"/>
      <c r="AF94" s="196"/>
    </row>
    <row r="95" spans="1:32" ht="21" x14ac:dyDescent="0.25">
      <c r="A95" s="202"/>
      <c r="B95" s="618"/>
      <c r="C95" s="620" t="s">
        <v>129</v>
      </c>
      <c r="D95" s="495" t="s">
        <v>207</v>
      </c>
      <c r="E95" s="495" t="s">
        <v>209</v>
      </c>
      <c r="F95" s="495" t="s">
        <v>213</v>
      </c>
      <c r="G95" s="495" t="s">
        <v>215</v>
      </c>
      <c r="H95" s="495" t="s">
        <v>363</v>
      </c>
      <c r="I95" s="114"/>
      <c r="J95" s="114"/>
      <c r="K95" s="114"/>
      <c r="L95" s="114"/>
      <c r="M95" s="114"/>
      <c r="N95" s="114"/>
      <c r="O95" s="114"/>
      <c r="P95" s="114"/>
      <c r="Q95" s="114"/>
      <c r="R95" s="114"/>
      <c r="S95" s="201"/>
      <c r="T95" s="201"/>
      <c r="V95" s="201"/>
      <c r="W95" s="201"/>
      <c r="X95" s="201"/>
      <c r="Y95" s="201"/>
      <c r="Z95" s="201"/>
      <c r="AB95" s="201"/>
      <c r="AC95" s="201"/>
      <c r="AD95" s="201"/>
      <c r="AE95" s="201"/>
      <c r="AF95" s="201"/>
    </row>
    <row r="96" spans="1:32" ht="21" x14ac:dyDescent="0.25">
      <c r="A96" s="202"/>
      <c r="B96" s="619"/>
      <c r="C96" s="621"/>
      <c r="D96" s="204" t="s">
        <v>94</v>
      </c>
      <c r="E96" s="204" t="s">
        <v>94</v>
      </c>
      <c r="F96" s="204" t="s">
        <v>94</v>
      </c>
      <c r="G96" s="204" t="s">
        <v>94</v>
      </c>
      <c r="H96" s="204" t="s">
        <v>94</v>
      </c>
      <c r="I96" s="114"/>
      <c r="J96" s="114"/>
      <c r="K96" s="114"/>
      <c r="L96" s="114"/>
      <c r="M96" s="114"/>
      <c r="N96" s="114"/>
      <c r="O96" s="114"/>
      <c r="P96" s="114"/>
      <c r="Q96" s="114"/>
      <c r="R96" s="114"/>
      <c r="S96" s="203" t="s">
        <v>215</v>
      </c>
      <c r="T96" s="203" t="s">
        <v>363</v>
      </c>
      <c r="V96" s="203" t="s">
        <v>207</v>
      </c>
      <c r="W96" s="203" t="s">
        <v>209</v>
      </c>
      <c r="X96" s="203" t="s">
        <v>213</v>
      </c>
      <c r="Y96" s="203" t="s">
        <v>215</v>
      </c>
      <c r="Z96" s="203" t="s">
        <v>363</v>
      </c>
      <c r="AB96" s="203" t="s">
        <v>207</v>
      </c>
      <c r="AC96" s="203" t="s">
        <v>209</v>
      </c>
      <c r="AD96" s="203" t="s">
        <v>213</v>
      </c>
      <c r="AE96" s="203" t="s">
        <v>215</v>
      </c>
      <c r="AF96" s="203" t="s">
        <v>363</v>
      </c>
    </row>
    <row r="97" spans="1:32" x14ac:dyDescent="0.25">
      <c r="A97" s="202"/>
      <c r="B97" s="499" t="s">
        <v>88</v>
      </c>
      <c r="C97" s="492" t="s">
        <v>118</v>
      </c>
      <c r="D97" s="207">
        <v>14.86</v>
      </c>
      <c r="E97" s="207">
        <v>13.93</v>
      </c>
      <c r="F97" s="207">
        <v>13.61</v>
      </c>
      <c r="G97" s="207">
        <v>12.92</v>
      </c>
      <c r="H97" s="207"/>
      <c r="I97" s="114"/>
      <c r="J97" s="114"/>
      <c r="K97" s="114"/>
      <c r="L97" s="114"/>
      <c r="M97" s="114"/>
      <c r="N97" s="114"/>
      <c r="O97" s="114"/>
      <c r="P97" s="114"/>
      <c r="Q97" s="114"/>
      <c r="R97" s="114"/>
      <c r="S97" s="204" t="s">
        <v>94</v>
      </c>
      <c r="T97" s="204" t="s">
        <v>94</v>
      </c>
      <c r="V97" s="204" t="s">
        <v>94</v>
      </c>
      <c r="W97" s="204" t="s">
        <v>94</v>
      </c>
      <c r="X97" s="204" t="s">
        <v>94</v>
      </c>
      <c r="Y97" s="204" t="s">
        <v>94</v>
      </c>
      <c r="Z97" s="204" t="s">
        <v>94</v>
      </c>
      <c r="AB97" s="204" t="s">
        <v>94</v>
      </c>
      <c r="AC97" s="204" t="s">
        <v>94</v>
      </c>
      <c r="AD97" s="204" t="s">
        <v>94</v>
      </c>
      <c r="AE97" s="204" t="s">
        <v>94</v>
      </c>
      <c r="AF97" s="204" t="s">
        <v>94</v>
      </c>
    </row>
    <row r="98" spans="1:32" x14ac:dyDescent="0.25">
      <c r="A98" s="202"/>
      <c r="B98" s="499" t="s">
        <v>83</v>
      </c>
      <c r="C98" s="492" t="s">
        <v>119</v>
      </c>
      <c r="D98" s="207">
        <v>14.35</v>
      </c>
      <c r="E98" s="207">
        <v>15.56</v>
      </c>
      <c r="F98" s="207">
        <v>15.05</v>
      </c>
      <c r="G98" s="207">
        <v>13.28</v>
      </c>
      <c r="H98" s="207"/>
      <c r="I98" s="114"/>
      <c r="J98" s="114"/>
      <c r="K98" s="114"/>
      <c r="L98" s="114"/>
      <c r="M98" s="114"/>
      <c r="N98" s="114"/>
      <c r="O98" s="114"/>
      <c r="P98" s="114"/>
      <c r="Q98" s="114"/>
      <c r="R98" s="114"/>
      <c r="S98" s="207">
        <v>15.11</v>
      </c>
      <c r="T98" s="207"/>
      <c r="V98" s="207">
        <v>15.48</v>
      </c>
      <c r="W98" s="207">
        <v>14.87</v>
      </c>
      <c r="X98" s="207">
        <v>14.94</v>
      </c>
      <c r="Y98" s="207">
        <v>14.67</v>
      </c>
      <c r="Z98" s="207"/>
      <c r="AB98" s="207">
        <v>15.38</v>
      </c>
      <c r="AC98" s="207">
        <v>15.34</v>
      </c>
      <c r="AD98" s="207">
        <v>13.08</v>
      </c>
      <c r="AE98" s="207">
        <v>15.23</v>
      </c>
      <c r="AF98" s="207"/>
    </row>
    <row r="99" spans="1:32" x14ac:dyDescent="0.25">
      <c r="A99" s="202"/>
      <c r="B99" s="499" t="s">
        <v>89</v>
      </c>
      <c r="C99" s="492" t="s">
        <v>120</v>
      </c>
      <c r="D99" s="207">
        <v>15.13</v>
      </c>
      <c r="E99" s="207">
        <v>14.61</v>
      </c>
      <c r="F99" s="207">
        <v>14.75</v>
      </c>
      <c r="G99" s="207">
        <v>14.31</v>
      </c>
      <c r="H99" s="207"/>
      <c r="I99" s="114"/>
      <c r="J99" s="114"/>
      <c r="K99" s="114"/>
      <c r="L99" s="114"/>
      <c r="M99" s="114"/>
      <c r="N99" s="114"/>
      <c r="O99" s="114"/>
      <c r="P99" s="114"/>
      <c r="Q99" s="114"/>
      <c r="R99" s="114"/>
      <c r="S99" s="207">
        <v>15.11</v>
      </c>
      <c r="T99" s="207"/>
      <c r="V99" s="207">
        <v>15.48</v>
      </c>
      <c r="W99" s="207">
        <v>14.87</v>
      </c>
      <c r="X99" s="207">
        <v>14.94</v>
      </c>
      <c r="Y99" s="207">
        <v>14.67</v>
      </c>
      <c r="Z99" s="207"/>
      <c r="AB99" s="207">
        <v>15.38</v>
      </c>
      <c r="AC99" s="207">
        <v>15.34</v>
      </c>
      <c r="AD99" s="207">
        <v>13.08</v>
      </c>
      <c r="AE99" s="207">
        <v>15.23</v>
      </c>
      <c r="AF99" s="207"/>
    </row>
    <row r="100" spans="1:32" ht="26.4" x14ac:dyDescent="0.25">
      <c r="A100" s="202"/>
      <c r="B100" s="499" t="s">
        <v>116</v>
      </c>
      <c r="C100" s="492" t="s">
        <v>210</v>
      </c>
      <c r="D100" s="207">
        <v>15.92</v>
      </c>
      <c r="E100" s="207">
        <v>16.46</v>
      </c>
      <c r="F100" s="207">
        <v>16.43</v>
      </c>
      <c r="G100" s="207">
        <v>15.85</v>
      </c>
      <c r="H100" s="207"/>
      <c r="I100" s="114"/>
      <c r="J100" s="114"/>
      <c r="K100" s="114"/>
      <c r="L100" s="114"/>
      <c r="M100" s="114"/>
      <c r="N100" s="114"/>
      <c r="O100" s="114"/>
      <c r="P100" s="114"/>
      <c r="Q100" s="114"/>
      <c r="R100" s="114"/>
      <c r="S100" s="207">
        <v>14.57</v>
      </c>
      <c r="T100" s="207"/>
      <c r="V100" s="207">
        <v>15.38</v>
      </c>
      <c r="W100" s="207">
        <v>14.88</v>
      </c>
      <c r="X100" s="207">
        <v>14.97</v>
      </c>
      <c r="Y100" s="207">
        <v>14.57</v>
      </c>
      <c r="Z100" s="207"/>
      <c r="AB100" s="207">
        <v>15.38</v>
      </c>
      <c r="AC100" s="207">
        <v>14.88</v>
      </c>
      <c r="AD100" s="207">
        <v>14.97</v>
      </c>
      <c r="AE100" s="207">
        <v>14.57</v>
      </c>
      <c r="AF100" s="207"/>
    </row>
    <row r="101" spans="1:32" x14ac:dyDescent="0.25">
      <c r="A101" s="202"/>
      <c r="B101" s="499" t="s">
        <v>82</v>
      </c>
      <c r="C101" s="492" t="s">
        <v>121</v>
      </c>
      <c r="D101" s="207">
        <v>16.059999999999999</v>
      </c>
      <c r="E101" s="207">
        <v>15.39</v>
      </c>
      <c r="F101" s="207">
        <v>15.87</v>
      </c>
      <c r="G101" s="207">
        <v>15.11</v>
      </c>
      <c r="H101" s="207"/>
      <c r="I101" s="114"/>
      <c r="J101" s="114"/>
      <c r="K101" s="114"/>
      <c r="L101" s="114"/>
      <c r="M101" s="114"/>
      <c r="N101" s="114"/>
      <c r="O101" s="114"/>
      <c r="P101" s="114"/>
      <c r="Q101" s="114"/>
      <c r="R101" s="114"/>
      <c r="S101" s="207">
        <v>14.57</v>
      </c>
      <c r="T101" s="207"/>
      <c r="V101" s="207">
        <v>15.38</v>
      </c>
      <c r="W101" s="207">
        <v>14.88</v>
      </c>
      <c r="X101" s="207">
        <v>14.97</v>
      </c>
      <c r="Y101" s="207">
        <v>14.57</v>
      </c>
      <c r="Z101" s="207"/>
      <c r="AB101" s="207">
        <v>15.38</v>
      </c>
      <c r="AC101" s="207">
        <v>14.88</v>
      </c>
      <c r="AD101" s="207">
        <v>14.97</v>
      </c>
      <c r="AE101" s="207">
        <v>14.57</v>
      </c>
      <c r="AF101" s="207"/>
    </row>
    <row r="102" spans="1:32" ht="39.6" x14ac:dyDescent="0.25">
      <c r="A102" s="202"/>
      <c r="B102" s="499" t="s">
        <v>155</v>
      </c>
      <c r="C102" s="492" t="s">
        <v>122</v>
      </c>
      <c r="D102" s="207">
        <v>15.48</v>
      </c>
      <c r="E102" s="207">
        <v>14.87</v>
      </c>
      <c r="F102" s="207">
        <v>14.94</v>
      </c>
      <c r="G102" s="207">
        <v>14.67</v>
      </c>
      <c r="H102" s="207"/>
      <c r="I102" s="114"/>
      <c r="J102" s="114"/>
      <c r="K102" s="114"/>
      <c r="L102" s="114"/>
      <c r="M102" s="114"/>
      <c r="N102" s="114"/>
      <c r="O102" s="114"/>
      <c r="P102" s="114"/>
      <c r="Q102" s="114"/>
      <c r="R102" s="114"/>
      <c r="S102" s="209"/>
      <c r="T102" s="209"/>
      <c r="V102" s="209"/>
      <c r="W102" s="209"/>
      <c r="X102" s="209"/>
      <c r="Y102" s="209"/>
      <c r="Z102" s="209"/>
      <c r="AB102" s="209"/>
      <c r="AC102" s="209"/>
      <c r="AD102" s="209"/>
      <c r="AE102" s="209"/>
      <c r="AF102" s="209"/>
    </row>
    <row r="103" spans="1:32" x14ac:dyDescent="0.25">
      <c r="A103" s="202"/>
      <c r="B103" s="499" t="s">
        <v>112</v>
      </c>
      <c r="C103" s="492" t="s">
        <v>123</v>
      </c>
      <c r="D103" s="207">
        <v>13.9</v>
      </c>
      <c r="E103" s="207">
        <v>18</v>
      </c>
      <c r="F103" s="207">
        <v>15.75</v>
      </c>
      <c r="G103" s="207">
        <v>13.06</v>
      </c>
      <c r="H103" s="207"/>
      <c r="I103" s="114"/>
      <c r="J103" s="114"/>
      <c r="K103" s="114"/>
      <c r="L103" s="114"/>
      <c r="M103" s="114"/>
      <c r="N103" s="114"/>
      <c r="O103" s="114"/>
      <c r="P103" s="114"/>
      <c r="Q103" s="114"/>
      <c r="R103" s="114"/>
      <c r="S103" s="196"/>
      <c r="T103" s="196"/>
      <c r="V103" s="196"/>
      <c r="W103" s="196"/>
      <c r="X103" s="196"/>
      <c r="Y103" s="196"/>
      <c r="Z103" s="196"/>
      <c r="AB103" s="196"/>
      <c r="AC103" s="196"/>
      <c r="AD103" s="196"/>
      <c r="AE103" s="196"/>
      <c r="AF103" s="196"/>
    </row>
    <row r="104" spans="1:32" x14ac:dyDescent="0.25">
      <c r="A104" s="202"/>
      <c r="B104" s="499" t="s">
        <v>113</v>
      </c>
      <c r="C104" s="492" t="s">
        <v>124</v>
      </c>
      <c r="D104" s="207">
        <v>15.38</v>
      </c>
      <c r="E104" s="207">
        <v>15.34</v>
      </c>
      <c r="F104" s="207">
        <v>13.08</v>
      </c>
      <c r="G104" s="207">
        <v>15.23</v>
      </c>
      <c r="H104" s="207"/>
      <c r="I104" s="114"/>
      <c r="J104" s="114"/>
      <c r="K104" s="114"/>
      <c r="L104" s="114"/>
      <c r="M104" s="114"/>
      <c r="N104" s="114"/>
      <c r="O104" s="114"/>
      <c r="P104" s="114"/>
      <c r="Q104" s="114"/>
      <c r="R104" s="114"/>
      <c r="S104" s="201"/>
      <c r="T104" s="201"/>
      <c r="V104" s="201"/>
      <c r="W104" s="201"/>
      <c r="X104" s="201"/>
      <c r="Y104" s="201"/>
      <c r="Z104" s="201"/>
      <c r="AB104" s="201"/>
      <c r="AC104" s="201"/>
      <c r="AD104" s="201"/>
      <c r="AE104" s="201"/>
      <c r="AF104" s="201"/>
    </row>
    <row r="105" spans="1:32" ht="39.6" x14ac:dyDescent="0.25">
      <c r="A105" s="202"/>
      <c r="B105" s="499" t="s">
        <v>114</v>
      </c>
      <c r="C105" s="492" t="s">
        <v>125</v>
      </c>
      <c r="D105" s="207">
        <v>15.62</v>
      </c>
      <c r="E105" s="207">
        <v>13.89</v>
      </c>
      <c r="F105" s="207">
        <v>16.54</v>
      </c>
      <c r="G105" s="207">
        <v>15.43</v>
      </c>
      <c r="H105" s="207"/>
      <c r="I105" s="114"/>
      <c r="J105" s="114"/>
      <c r="K105" s="114"/>
      <c r="L105" s="114"/>
      <c r="M105" s="114"/>
      <c r="N105" s="114"/>
      <c r="O105" s="114"/>
      <c r="P105" s="114"/>
      <c r="Q105" s="114"/>
      <c r="R105" s="114"/>
      <c r="S105" s="203" t="s">
        <v>215</v>
      </c>
      <c r="T105" s="203" t="s">
        <v>363</v>
      </c>
      <c r="V105" s="203" t="s">
        <v>207</v>
      </c>
      <c r="W105" s="203" t="s">
        <v>209</v>
      </c>
      <c r="X105" s="203" t="s">
        <v>213</v>
      </c>
      <c r="Y105" s="203" t="s">
        <v>215</v>
      </c>
      <c r="Z105" s="203" t="s">
        <v>363</v>
      </c>
      <c r="AB105" s="203" t="s">
        <v>207</v>
      </c>
      <c r="AC105" s="203" t="s">
        <v>209</v>
      </c>
      <c r="AD105" s="203" t="s">
        <v>213</v>
      </c>
      <c r="AE105" s="203" t="s">
        <v>215</v>
      </c>
      <c r="AF105" s="203" t="s">
        <v>363</v>
      </c>
    </row>
    <row r="106" spans="1:32" x14ac:dyDescent="0.25">
      <c r="A106" s="202"/>
      <c r="B106" s="499" t="s">
        <v>115</v>
      </c>
      <c r="C106" s="492" t="s">
        <v>211</v>
      </c>
      <c r="D106" s="207"/>
      <c r="E106" s="207"/>
      <c r="F106" s="207"/>
      <c r="G106" s="207"/>
      <c r="H106" s="207"/>
      <c r="I106" s="114"/>
      <c r="J106" s="114"/>
      <c r="K106" s="114"/>
      <c r="L106" s="114"/>
      <c r="M106" s="114"/>
      <c r="N106" s="114"/>
      <c r="O106" s="114"/>
      <c r="P106" s="114"/>
      <c r="Q106" s="114"/>
      <c r="R106" s="114"/>
      <c r="S106" s="204" t="s">
        <v>94</v>
      </c>
      <c r="T106" s="204" t="s">
        <v>94</v>
      </c>
      <c r="V106" s="204" t="s">
        <v>94</v>
      </c>
      <c r="W106" s="204" t="s">
        <v>94</v>
      </c>
      <c r="X106" s="204" t="s">
        <v>94</v>
      </c>
      <c r="Y106" s="204" t="s">
        <v>94</v>
      </c>
      <c r="Z106" s="204" t="s">
        <v>94</v>
      </c>
      <c r="AB106" s="204" t="s">
        <v>94</v>
      </c>
      <c r="AC106" s="204" t="s">
        <v>94</v>
      </c>
      <c r="AD106" s="204" t="s">
        <v>94</v>
      </c>
      <c r="AE106" s="204" t="s">
        <v>94</v>
      </c>
      <c r="AF106" s="204" t="s">
        <v>94</v>
      </c>
    </row>
    <row r="107" spans="1:32" ht="26.4" x14ac:dyDescent="0.25">
      <c r="A107" s="202"/>
      <c r="B107" s="499" t="s">
        <v>110</v>
      </c>
      <c r="C107" s="492" t="s">
        <v>126</v>
      </c>
      <c r="D107" s="207">
        <v>18</v>
      </c>
      <c r="E107" s="207"/>
      <c r="F107" s="207"/>
      <c r="G107" s="207"/>
      <c r="H107" s="207"/>
      <c r="I107" s="114"/>
      <c r="J107" s="114"/>
      <c r="K107" s="114"/>
      <c r="L107" s="114"/>
      <c r="M107" s="114"/>
      <c r="N107" s="114"/>
      <c r="O107" s="114"/>
      <c r="P107" s="114"/>
      <c r="Q107" s="114"/>
      <c r="R107" s="114"/>
      <c r="S107" s="207">
        <v>16.47</v>
      </c>
      <c r="T107" s="207"/>
      <c r="V107" s="207">
        <v>16.649999999999999</v>
      </c>
      <c r="W107" s="207">
        <v>15.31</v>
      </c>
      <c r="X107" s="207">
        <v>14.65</v>
      </c>
      <c r="Y107" s="207">
        <v>12.75</v>
      </c>
      <c r="Z107" s="207"/>
      <c r="AB107" s="207">
        <v>21.55</v>
      </c>
      <c r="AC107" s="207">
        <v>17.64</v>
      </c>
      <c r="AD107" s="207">
        <v>20.81</v>
      </c>
      <c r="AE107" s="207">
        <v>27.23</v>
      </c>
      <c r="AF107" s="207"/>
    </row>
    <row r="108" spans="1:32" x14ac:dyDescent="0.25">
      <c r="A108" s="202"/>
      <c r="B108" s="499" t="s">
        <v>117</v>
      </c>
      <c r="C108" s="492"/>
      <c r="D108" s="207">
        <v>15.38</v>
      </c>
      <c r="E108" s="207">
        <v>14.88</v>
      </c>
      <c r="F108" s="207">
        <v>14.97</v>
      </c>
      <c r="G108" s="207">
        <v>14.57</v>
      </c>
      <c r="H108" s="207"/>
      <c r="I108" s="114"/>
      <c r="J108" s="114"/>
      <c r="K108" s="114"/>
      <c r="L108" s="114"/>
      <c r="M108" s="114"/>
      <c r="N108" s="114"/>
      <c r="O108" s="114"/>
      <c r="P108" s="114"/>
      <c r="Q108" s="114"/>
      <c r="R108" s="114"/>
      <c r="S108" s="207">
        <v>16.47</v>
      </c>
      <c r="T108" s="207"/>
      <c r="V108" s="207">
        <v>16.649999999999999</v>
      </c>
      <c r="W108" s="207">
        <v>15.31</v>
      </c>
      <c r="X108" s="207">
        <v>14.65</v>
      </c>
      <c r="Y108" s="207">
        <v>12.75</v>
      </c>
      <c r="Z108" s="207"/>
      <c r="AB108" s="207">
        <v>21.55</v>
      </c>
      <c r="AC108" s="207">
        <v>17.64</v>
      </c>
      <c r="AD108" s="207">
        <v>20.81</v>
      </c>
      <c r="AE108" s="207">
        <v>27.23</v>
      </c>
      <c r="AF108" s="207"/>
    </row>
    <row r="109" spans="1:32" x14ac:dyDescent="0.25">
      <c r="A109" s="202"/>
      <c r="B109" s="499" t="s">
        <v>111</v>
      </c>
      <c r="C109" s="492"/>
      <c r="D109" s="207">
        <v>15.38</v>
      </c>
      <c r="E109" s="207">
        <v>14.88</v>
      </c>
      <c r="F109" s="207">
        <v>14.97</v>
      </c>
      <c r="G109" s="207">
        <v>14.57</v>
      </c>
      <c r="H109" s="207"/>
      <c r="I109" s="114"/>
      <c r="J109" s="114"/>
      <c r="K109" s="114"/>
      <c r="L109" s="114"/>
      <c r="M109" s="114"/>
      <c r="N109" s="114"/>
      <c r="O109" s="114"/>
      <c r="P109" s="114"/>
      <c r="Q109" s="114"/>
      <c r="R109" s="114"/>
      <c r="S109" s="207">
        <v>16.97</v>
      </c>
      <c r="T109" s="207"/>
      <c r="V109" s="207">
        <v>17.309999999999999</v>
      </c>
      <c r="W109" s="207">
        <v>17.510000000000002</v>
      </c>
      <c r="X109" s="207">
        <v>17.63</v>
      </c>
      <c r="Y109" s="207">
        <v>16.97</v>
      </c>
      <c r="Z109" s="207"/>
      <c r="AB109" s="207">
        <v>17.309999999999999</v>
      </c>
      <c r="AC109" s="207">
        <v>17.510000000000002</v>
      </c>
      <c r="AD109" s="207">
        <v>17.63</v>
      </c>
      <c r="AE109" s="207">
        <v>16.97</v>
      </c>
      <c r="AF109" s="207"/>
    </row>
    <row r="110" spans="1:32" x14ac:dyDescent="0.25">
      <c r="A110" s="202"/>
      <c r="B110" s="499" t="s">
        <v>77</v>
      </c>
      <c r="C110" s="492"/>
      <c r="D110" s="207">
        <v>15.38</v>
      </c>
      <c r="E110" s="207">
        <v>14.88</v>
      </c>
      <c r="F110" s="207">
        <v>14.97</v>
      </c>
      <c r="G110" s="207">
        <v>14.57</v>
      </c>
      <c r="H110" s="207"/>
      <c r="I110" s="114"/>
      <c r="J110" s="114"/>
      <c r="K110" s="114"/>
      <c r="L110" s="114"/>
      <c r="M110" s="114"/>
      <c r="N110" s="114"/>
      <c r="O110" s="114"/>
      <c r="P110" s="114"/>
      <c r="Q110" s="114"/>
      <c r="R110" s="114"/>
      <c r="S110" s="207">
        <v>16.97</v>
      </c>
      <c r="T110" s="207"/>
      <c r="V110" s="207">
        <v>17.309999999999999</v>
      </c>
      <c r="W110" s="207">
        <v>17.510000000000002</v>
      </c>
      <c r="X110" s="207">
        <v>17.63</v>
      </c>
      <c r="Y110" s="207">
        <v>16.97</v>
      </c>
      <c r="Z110" s="207"/>
      <c r="AB110" s="207">
        <v>17.309999999999999</v>
      </c>
      <c r="AC110" s="207">
        <v>17.510000000000002</v>
      </c>
      <c r="AD110" s="207">
        <v>17.63</v>
      </c>
      <c r="AE110" s="207">
        <v>16.97</v>
      </c>
      <c r="AF110" s="207"/>
    </row>
    <row r="111" spans="1:32" x14ac:dyDescent="0.25">
      <c r="A111" s="202"/>
      <c r="B111" s="202"/>
      <c r="C111" s="208"/>
      <c r="D111" s="209"/>
      <c r="E111" s="209"/>
      <c r="F111" s="209"/>
      <c r="G111" s="209"/>
      <c r="H111" s="209"/>
      <c r="I111" s="114"/>
      <c r="J111" s="114"/>
      <c r="K111" s="114"/>
      <c r="L111" s="114"/>
      <c r="M111" s="114"/>
      <c r="N111" s="114"/>
      <c r="O111" s="114"/>
      <c r="P111" s="114"/>
      <c r="Q111" s="114"/>
      <c r="R111" s="114"/>
      <c r="S111" s="209"/>
      <c r="T111" s="209"/>
      <c r="V111" s="209"/>
      <c r="W111" s="209"/>
      <c r="X111" s="209"/>
      <c r="Y111" s="209"/>
      <c r="Z111" s="209"/>
      <c r="AB111" s="209"/>
      <c r="AC111" s="209"/>
      <c r="AD111" s="209"/>
      <c r="AE111" s="209"/>
      <c r="AF111" s="209"/>
    </row>
    <row r="112" spans="1:32" x14ac:dyDescent="0.25">
      <c r="A112" s="194"/>
      <c r="B112" s="195"/>
      <c r="C112" s="195"/>
      <c r="D112" s="196"/>
      <c r="E112" s="196"/>
      <c r="F112" s="196"/>
      <c r="G112" s="196"/>
      <c r="H112" s="196"/>
      <c r="I112" s="114"/>
      <c r="J112" s="114"/>
      <c r="K112" s="114"/>
      <c r="L112" s="114"/>
      <c r="M112" s="114"/>
      <c r="N112" s="114"/>
      <c r="O112" s="114"/>
      <c r="P112" s="114"/>
      <c r="Q112" s="114"/>
      <c r="R112" s="114"/>
      <c r="S112" s="196"/>
      <c r="T112" s="196"/>
      <c r="V112" s="196"/>
      <c r="W112" s="196"/>
      <c r="X112" s="196"/>
      <c r="Y112" s="196"/>
      <c r="Z112" s="196"/>
      <c r="AB112" s="196"/>
      <c r="AC112" s="196"/>
      <c r="AD112" s="196"/>
      <c r="AE112" s="196"/>
      <c r="AF112" s="196"/>
    </row>
    <row r="113" spans="1:32" x14ac:dyDescent="0.25">
      <c r="A113" s="492">
        <v>24</v>
      </c>
      <c r="B113" s="493" t="s">
        <v>156</v>
      </c>
      <c r="C113" s="201"/>
      <c r="D113" s="494"/>
      <c r="E113" s="494"/>
      <c r="F113" s="494"/>
      <c r="G113" s="494"/>
      <c r="H113" s="494"/>
      <c r="I113" s="114"/>
      <c r="J113" s="114"/>
      <c r="K113" s="114"/>
      <c r="L113" s="114"/>
      <c r="M113" s="114"/>
      <c r="N113" s="114"/>
      <c r="O113" s="114"/>
      <c r="P113" s="114"/>
      <c r="Q113" s="114"/>
      <c r="R113" s="114"/>
      <c r="S113" s="201"/>
      <c r="T113" s="201"/>
      <c r="V113" s="201"/>
      <c r="W113" s="201"/>
      <c r="X113" s="201"/>
      <c r="Y113" s="201"/>
      <c r="Z113" s="201"/>
      <c r="AB113" s="201"/>
      <c r="AC113" s="201"/>
      <c r="AD113" s="201"/>
      <c r="AE113" s="201"/>
      <c r="AF113" s="201"/>
    </row>
    <row r="114" spans="1:32" ht="21" x14ac:dyDescent="0.25">
      <c r="A114" s="202"/>
      <c r="B114" s="618"/>
      <c r="C114" s="620" t="s">
        <v>129</v>
      </c>
      <c r="D114" s="495" t="s">
        <v>207</v>
      </c>
      <c r="E114" s="495" t="s">
        <v>209</v>
      </c>
      <c r="F114" s="495" t="s">
        <v>213</v>
      </c>
      <c r="G114" s="495" t="s">
        <v>215</v>
      </c>
      <c r="H114" s="495" t="s">
        <v>363</v>
      </c>
      <c r="I114" s="114"/>
      <c r="J114" s="114"/>
      <c r="K114" s="114"/>
      <c r="L114" s="114"/>
      <c r="M114" s="114"/>
      <c r="N114" s="114"/>
      <c r="O114" s="114"/>
      <c r="P114" s="114"/>
      <c r="Q114" s="114"/>
      <c r="R114" s="114"/>
      <c r="S114" s="203" t="s">
        <v>215</v>
      </c>
      <c r="T114" s="203" t="s">
        <v>363</v>
      </c>
      <c r="V114" s="203" t="s">
        <v>207</v>
      </c>
      <c r="W114" s="203" t="s">
        <v>209</v>
      </c>
      <c r="X114" s="203" t="s">
        <v>213</v>
      </c>
      <c r="Y114" s="203" t="s">
        <v>215</v>
      </c>
      <c r="Z114" s="203" t="s">
        <v>363</v>
      </c>
      <c r="AB114" s="203" t="s">
        <v>207</v>
      </c>
      <c r="AC114" s="203" t="s">
        <v>209</v>
      </c>
      <c r="AD114" s="203" t="s">
        <v>213</v>
      </c>
      <c r="AE114" s="203" t="s">
        <v>215</v>
      </c>
      <c r="AF114" s="203" t="s">
        <v>363</v>
      </c>
    </row>
    <row r="115" spans="1:32" x14ac:dyDescent="0.25">
      <c r="A115" s="202"/>
      <c r="B115" s="619"/>
      <c r="C115" s="621"/>
      <c r="D115" s="204" t="s">
        <v>94</v>
      </c>
      <c r="E115" s="204" t="s">
        <v>94</v>
      </c>
      <c r="F115" s="204" t="s">
        <v>94</v>
      </c>
      <c r="G115" s="204" t="s">
        <v>94</v>
      </c>
      <c r="H115" s="204" t="s">
        <v>94</v>
      </c>
      <c r="I115" s="114"/>
      <c r="J115" s="114"/>
      <c r="K115" s="114"/>
      <c r="L115" s="114"/>
      <c r="M115" s="114"/>
      <c r="N115" s="114"/>
      <c r="O115" s="114"/>
      <c r="P115" s="114"/>
      <c r="Q115" s="114"/>
      <c r="R115" s="114"/>
      <c r="S115" s="204" t="s">
        <v>94</v>
      </c>
      <c r="T115" s="204" t="s">
        <v>94</v>
      </c>
      <c r="V115" s="204" t="s">
        <v>94</v>
      </c>
      <c r="W115" s="204" t="s">
        <v>94</v>
      </c>
      <c r="X115" s="204" t="s">
        <v>94</v>
      </c>
      <c r="Y115" s="204" t="s">
        <v>94</v>
      </c>
      <c r="Z115" s="204" t="s">
        <v>94</v>
      </c>
      <c r="AB115" s="204" t="s">
        <v>94</v>
      </c>
      <c r="AC115" s="204" t="s">
        <v>94</v>
      </c>
      <c r="AD115" s="204" t="s">
        <v>94</v>
      </c>
      <c r="AE115" s="204" t="s">
        <v>94</v>
      </c>
      <c r="AF115" s="204" t="s">
        <v>94</v>
      </c>
    </row>
    <row r="116" spans="1:32" x14ac:dyDescent="0.25">
      <c r="A116" s="202"/>
      <c r="B116" s="499" t="s">
        <v>88</v>
      </c>
      <c r="C116" s="492" t="s">
        <v>118</v>
      </c>
      <c r="D116" s="207">
        <v>14.85</v>
      </c>
      <c r="E116" s="207">
        <v>15.43</v>
      </c>
      <c r="F116" s="207">
        <v>14.8</v>
      </c>
      <c r="G116" s="207">
        <v>18.7</v>
      </c>
      <c r="H116" s="207"/>
      <c r="I116" s="114"/>
      <c r="J116" s="114"/>
      <c r="K116" s="114"/>
      <c r="L116" s="114"/>
      <c r="M116" s="114"/>
      <c r="N116" s="114"/>
      <c r="O116" s="114"/>
      <c r="P116" s="114"/>
      <c r="Q116" s="114"/>
      <c r="R116" s="114"/>
      <c r="S116" s="207">
        <v>12.73</v>
      </c>
      <c r="T116" s="207"/>
      <c r="V116" s="207">
        <v>14.57</v>
      </c>
      <c r="W116" s="207">
        <v>14.69</v>
      </c>
      <c r="X116" s="207">
        <v>13.77</v>
      </c>
      <c r="Y116" s="207">
        <v>12.95</v>
      </c>
      <c r="Z116" s="207"/>
      <c r="AB116" s="207">
        <v>12.43</v>
      </c>
      <c r="AC116" s="207">
        <v>17</v>
      </c>
      <c r="AD116" s="207">
        <v>16.5</v>
      </c>
      <c r="AE116" s="207">
        <v>10.67</v>
      </c>
      <c r="AF116" s="207"/>
    </row>
    <row r="117" spans="1:32" x14ac:dyDescent="0.25">
      <c r="A117" s="202"/>
      <c r="B117" s="499" t="s">
        <v>83</v>
      </c>
      <c r="C117" s="492" t="s">
        <v>119</v>
      </c>
      <c r="D117" s="207">
        <v>21.5</v>
      </c>
      <c r="E117" s="207">
        <v>14</v>
      </c>
      <c r="F117" s="207">
        <v>18.399999999999999</v>
      </c>
      <c r="G117" s="207">
        <v>13.33</v>
      </c>
      <c r="H117" s="207"/>
      <c r="I117" s="114"/>
      <c r="J117" s="114"/>
      <c r="K117" s="114"/>
      <c r="L117" s="114"/>
      <c r="M117" s="114"/>
      <c r="N117" s="114"/>
      <c r="O117" s="114"/>
      <c r="P117" s="114"/>
      <c r="Q117" s="114"/>
      <c r="R117" s="114"/>
      <c r="S117" s="207">
        <v>12.73</v>
      </c>
      <c r="T117" s="207"/>
      <c r="V117" s="207">
        <v>14.57</v>
      </c>
      <c r="W117" s="207">
        <v>14.69</v>
      </c>
      <c r="X117" s="207">
        <v>13.77</v>
      </c>
      <c r="Y117" s="207">
        <v>12.95</v>
      </c>
      <c r="Z117" s="207"/>
      <c r="AB117" s="207">
        <v>12.43</v>
      </c>
      <c r="AC117" s="207">
        <v>17</v>
      </c>
      <c r="AD117" s="207">
        <v>16.5</v>
      </c>
      <c r="AE117" s="207">
        <v>10.67</v>
      </c>
      <c r="AF117" s="207"/>
    </row>
    <row r="118" spans="1:32" x14ac:dyDescent="0.25">
      <c r="A118" s="202"/>
      <c r="B118" s="499" t="s">
        <v>89</v>
      </c>
      <c r="C118" s="492" t="s">
        <v>120</v>
      </c>
      <c r="D118" s="207">
        <v>17.63</v>
      </c>
      <c r="E118" s="207">
        <v>19.260000000000002</v>
      </c>
      <c r="F118" s="207">
        <v>19.64</v>
      </c>
      <c r="G118" s="207">
        <v>19.420000000000002</v>
      </c>
      <c r="H118" s="207"/>
      <c r="I118" s="114"/>
      <c r="J118" s="114"/>
      <c r="K118" s="114"/>
      <c r="L118" s="114"/>
      <c r="M118" s="114"/>
      <c r="N118" s="114"/>
      <c r="O118" s="114"/>
      <c r="P118" s="114"/>
      <c r="Q118" s="114"/>
      <c r="R118" s="114"/>
      <c r="S118" s="207">
        <v>12.29</v>
      </c>
      <c r="T118" s="207"/>
      <c r="V118" s="207">
        <v>13.63</v>
      </c>
      <c r="W118" s="207">
        <v>13.55</v>
      </c>
      <c r="X118" s="207">
        <v>13.28</v>
      </c>
      <c r="Y118" s="207">
        <v>12.29</v>
      </c>
      <c r="Z118" s="207"/>
      <c r="AB118" s="207">
        <v>13.63</v>
      </c>
      <c r="AC118" s="207">
        <v>13.55</v>
      </c>
      <c r="AD118" s="207">
        <v>13.28</v>
      </c>
      <c r="AE118" s="207">
        <v>12.29</v>
      </c>
      <c r="AF118" s="207"/>
    </row>
    <row r="119" spans="1:32" ht="26.4" x14ac:dyDescent="0.25">
      <c r="A119" s="202"/>
      <c r="B119" s="499" t="s">
        <v>116</v>
      </c>
      <c r="C119" s="492" t="s">
        <v>210</v>
      </c>
      <c r="D119" s="207">
        <v>13.5</v>
      </c>
      <c r="E119" s="207">
        <v>12</v>
      </c>
      <c r="F119" s="207">
        <v>13.16</v>
      </c>
      <c r="G119" s="207">
        <v>9.76</v>
      </c>
      <c r="H119" s="207"/>
      <c r="I119" s="114"/>
      <c r="J119" s="114"/>
      <c r="K119" s="114"/>
      <c r="L119" s="114"/>
      <c r="M119" s="114"/>
      <c r="N119" s="114"/>
      <c r="O119" s="114"/>
      <c r="P119" s="114"/>
      <c r="Q119" s="114"/>
      <c r="R119" s="114"/>
      <c r="S119" s="207">
        <v>12.29</v>
      </c>
      <c r="T119" s="207"/>
      <c r="V119" s="207">
        <v>13.63</v>
      </c>
      <c r="W119" s="207">
        <v>13.55</v>
      </c>
      <c r="X119" s="207">
        <v>13.28</v>
      </c>
      <c r="Y119" s="207">
        <v>12.29</v>
      </c>
      <c r="Z119" s="207"/>
      <c r="AB119" s="207">
        <v>13.63</v>
      </c>
      <c r="AC119" s="207">
        <v>13.55</v>
      </c>
      <c r="AD119" s="207">
        <v>13.28</v>
      </c>
      <c r="AE119" s="207">
        <v>12.29</v>
      </c>
      <c r="AF119" s="207"/>
    </row>
    <row r="120" spans="1:32" x14ac:dyDescent="0.25">
      <c r="A120" s="202"/>
      <c r="B120" s="499" t="s">
        <v>82</v>
      </c>
      <c r="C120" s="492" t="s">
        <v>121</v>
      </c>
      <c r="D120" s="207">
        <v>15.84</v>
      </c>
      <c r="E120" s="207">
        <v>18.510000000000002</v>
      </c>
      <c r="F120" s="207">
        <v>18.059999999999999</v>
      </c>
      <c r="G120" s="207">
        <v>16.47</v>
      </c>
      <c r="H120" s="207"/>
      <c r="I120" s="114"/>
      <c r="J120" s="114"/>
      <c r="K120" s="114"/>
      <c r="L120" s="114"/>
      <c r="M120" s="114"/>
      <c r="N120" s="114"/>
      <c r="O120" s="114"/>
      <c r="P120" s="114"/>
      <c r="Q120" s="114"/>
      <c r="R120" s="114"/>
      <c r="S120" s="209"/>
      <c r="T120" s="209"/>
      <c r="V120" s="209"/>
      <c r="W120" s="209"/>
      <c r="X120" s="209"/>
      <c r="Y120" s="209"/>
      <c r="Z120" s="209"/>
      <c r="AB120" s="209"/>
      <c r="AC120" s="209"/>
      <c r="AD120" s="209"/>
      <c r="AE120" s="209"/>
      <c r="AF120" s="209"/>
    </row>
    <row r="121" spans="1:32" ht="39.6" x14ac:dyDescent="0.25">
      <c r="A121" s="202"/>
      <c r="B121" s="499" t="s">
        <v>155</v>
      </c>
      <c r="C121" s="492" t="s">
        <v>122</v>
      </c>
      <c r="D121" s="207">
        <v>16.649999999999999</v>
      </c>
      <c r="E121" s="207">
        <v>15.31</v>
      </c>
      <c r="F121" s="207">
        <v>14.65</v>
      </c>
      <c r="G121" s="207">
        <v>12.75</v>
      </c>
      <c r="H121" s="207"/>
      <c r="I121" s="114"/>
      <c r="J121" s="114"/>
      <c r="K121" s="114"/>
      <c r="L121" s="114"/>
      <c r="M121" s="114"/>
      <c r="N121" s="114"/>
      <c r="O121" s="114"/>
      <c r="P121" s="114"/>
      <c r="Q121" s="114"/>
      <c r="R121" s="114"/>
      <c r="S121" s="196"/>
      <c r="T121" s="196"/>
      <c r="V121" s="196"/>
      <c r="W121" s="196"/>
      <c r="X121" s="196"/>
      <c r="Y121" s="196"/>
      <c r="Z121" s="196"/>
      <c r="AB121" s="196"/>
      <c r="AC121" s="196"/>
      <c r="AD121" s="196"/>
      <c r="AE121" s="196"/>
      <c r="AF121" s="196"/>
    </row>
    <row r="122" spans="1:32" x14ac:dyDescent="0.25">
      <c r="A122" s="202"/>
      <c r="B122" s="499" t="s">
        <v>112</v>
      </c>
      <c r="C122" s="492" t="s">
        <v>123</v>
      </c>
      <c r="D122" s="207">
        <v>26.4</v>
      </c>
      <c r="E122" s="207">
        <v>2</v>
      </c>
      <c r="F122" s="207">
        <v>61</v>
      </c>
      <c r="G122" s="207">
        <v>42.75</v>
      </c>
      <c r="H122" s="207"/>
      <c r="I122" s="114"/>
      <c r="J122" s="114"/>
      <c r="K122" s="114"/>
      <c r="L122" s="114"/>
      <c r="M122" s="114"/>
      <c r="N122" s="114"/>
      <c r="O122" s="114"/>
      <c r="P122" s="114"/>
      <c r="Q122" s="114"/>
      <c r="R122" s="114"/>
      <c r="S122" s="201"/>
      <c r="T122" s="201"/>
      <c r="V122" s="201"/>
      <c r="W122" s="201"/>
      <c r="X122" s="201"/>
      <c r="Y122" s="201"/>
      <c r="Z122" s="201"/>
      <c r="AB122" s="201"/>
      <c r="AC122" s="201"/>
      <c r="AD122" s="201"/>
      <c r="AE122" s="201"/>
      <c r="AF122" s="201"/>
    </row>
    <row r="123" spans="1:32" ht="21" x14ac:dyDescent="0.25">
      <c r="A123" s="202"/>
      <c r="B123" s="499" t="s">
        <v>113</v>
      </c>
      <c r="C123" s="492" t="s">
        <v>124</v>
      </c>
      <c r="D123" s="207">
        <v>21.55</v>
      </c>
      <c r="E123" s="207">
        <v>17.64</v>
      </c>
      <c r="F123" s="207">
        <v>20.81</v>
      </c>
      <c r="G123" s="207">
        <v>27.23</v>
      </c>
      <c r="H123" s="207"/>
      <c r="I123" s="114"/>
      <c r="J123" s="114"/>
      <c r="K123" s="114"/>
      <c r="L123" s="114"/>
      <c r="M123" s="114"/>
      <c r="N123" s="114"/>
      <c r="O123" s="114"/>
      <c r="P123" s="114"/>
      <c r="Q123" s="114"/>
      <c r="R123" s="114"/>
      <c r="S123" s="203" t="s">
        <v>215</v>
      </c>
      <c r="T123" s="203" t="s">
        <v>363</v>
      </c>
      <c r="V123" s="203" t="s">
        <v>207</v>
      </c>
      <c r="W123" s="203" t="s">
        <v>209</v>
      </c>
      <c r="X123" s="203" t="s">
        <v>213</v>
      </c>
      <c r="Y123" s="203" t="s">
        <v>215</v>
      </c>
      <c r="Z123" s="203" t="s">
        <v>363</v>
      </c>
      <c r="AB123" s="203" t="s">
        <v>207</v>
      </c>
      <c r="AC123" s="203" t="s">
        <v>209</v>
      </c>
      <c r="AD123" s="203" t="s">
        <v>213</v>
      </c>
      <c r="AE123" s="203" t="s">
        <v>215</v>
      </c>
      <c r="AF123" s="203" t="s">
        <v>363</v>
      </c>
    </row>
    <row r="124" spans="1:32" ht="39.6" x14ac:dyDescent="0.25">
      <c r="A124" s="202"/>
      <c r="B124" s="499" t="s">
        <v>114</v>
      </c>
      <c r="C124" s="492" t="s">
        <v>125</v>
      </c>
      <c r="D124" s="207">
        <v>22.83</v>
      </c>
      <c r="E124" s="207">
        <v>33</v>
      </c>
      <c r="F124" s="207">
        <v>24.88</v>
      </c>
      <c r="G124" s="207">
        <v>40</v>
      </c>
      <c r="H124" s="207"/>
      <c r="I124" s="114"/>
      <c r="J124" s="114"/>
      <c r="K124" s="114"/>
      <c r="L124" s="114"/>
      <c r="M124" s="114"/>
      <c r="N124" s="114"/>
      <c r="O124" s="114"/>
      <c r="P124" s="114"/>
      <c r="Q124" s="114"/>
      <c r="R124" s="114"/>
      <c r="S124" s="204" t="s">
        <v>94</v>
      </c>
      <c r="T124" s="204" t="s">
        <v>94</v>
      </c>
      <c r="V124" s="204" t="s">
        <v>94</v>
      </c>
      <c r="W124" s="204" t="s">
        <v>94</v>
      </c>
      <c r="X124" s="204" t="s">
        <v>94</v>
      </c>
      <c r="Y124" s="204" t="s">
        <v>94</v>
      </c>
      <c r="Z124" s="204" t="s">
        <v>94</v>
      </c>
      <c r="AB124" s="204" t="s">
        <v>94</v>
      </c>
      <c r="AC124" s="204" t="s">
        <v>94</v>
      </c>
      <c r="AD124" s="204" t="s">
        <v>94</v>
      </c>
      <c r="AE124" s="204" t="s">
        <v>94</v>
      </c>
      <c r="AF124" s="204" t="s">
        <v>94</v>
      </c>
    </row>
    <row r="125" spans="1:32" x14ac:dyDescent="0.25">
      <c r="A125" s="202"/>
      <c r="B125" s="499" t="s">
        <v>115</v>
      </c>
      <c r="C125" s="492" t="s">
        <v>211</v>
      </c>
      <c r="D125" s="207"/>
      <c r="E125" s="207"/>
      <c r="F125" s="207"/>
      <c r="G125" s="207"/>
      <c r="H125" s="207"/>
      <c r="I125" s="114"/>
      <c r="J125" s="114"/>
      <c r="K125" s="114"/>
      <c r="L125" s="114"/>
      <c r="M125" s="114"/>
      <c r="N125" s="114"/>
      <c r="O125" s="114"/>
      <c r="P125" s="114"/>
      <c r="Q125" s="114"/>
      <c r="R125" s="114"/>
      <c r="S125" s="207">
        <v>15.09</v>
      </c>
      <c r="T125" s="207"/>
      <c r="V125" s="207">
        <v>18.61</v>
      </c>
      <c r="W125" s="207">
        <v>19.11</v>
      </c>
      <c r="X125" s="207">
        <v>18.64</v>
      </c>
      <c r="Y125" s="207">
        <v>19.309999999999999</v>
      </c>
      <c r="Z125" s="207"/>
      <c r="AB125" s="207">
        <v>31.4</v>
      </c>
      <c r="AC125" s="207">
        <v>40.33</v>
      </c>
      <c r="AD125" s="207">
        <v>24.2</v>
      </c>
      <c r="AE125" s="207">
        <v>42.5</v>
      </c>
      <c r="AF125" s="207"/>
    </row>
    <row r="126" spans="1:32" ht="26.4" x14ac:dyDescent="0.25">
      <c r="A126" s="202"/>
      <c r="B126" s="499" t="s">
        <v>110</v>
      </c>
      <c r="C126" s="492" t="s">
        <v>126</v>
      </c>
      <c r="D126" s="207">
        <v>3</v>
      </c>
      <c r="E126" s="207"/>
      <c r="F126" s="207"/>
      <c r="G126" s="207"/>
      <c r="H126" s="207"/>
      <c r="I126" s="114"/>
      <c r="J126" s="114"/>
      <c r="K126" s="114"/>
      <c r="L126" s="114"/>
      <c r="M126" s="114"/>
      <c r="N126" s="114"/>
      <c r="O126" s="114"/>
      <c r="P126" s="114"/>
      <c r="Q126" s="114"/>
      <c r="R126" s="114"/>
      <c r="S126" s="207">
        <v>15.09</v>
      </c>
      <c r="T126" s="207"/>
      <c r="V126" s="207">
        <v>18.61</v>
      </c>
      <c r="W126" s="207">
        <v>19.11</v>
      </c>
      <c r="X126" s="207">
        <v>18.64</v>
      </c>
      <c r="Y126" s="207">
        <v>19.309999999999999</v>
      </c>
      <c r="Z126" s="207"/>
      <c r="AB126" s="207">
        <v>31.4</v>
      </c>
      <c r="AC126" s="207">
        <v>40.33</v>
      </c>
      <c r="AD126" s="207">
        <v>24.2</v>
      </c>
      <c r="AE126" s="207">
        <v>42.5</v>
      </c>
      <c r="AF126" s="207"/>
    </row>
    <row r="127" spans="1:32" x14ac:dyDescent="0.25">
      <c r="A127" s="202"/>
      <c r="B127" s="499" t="s">
        <v>117</v>
      </c>
      <c r="C127" s="492"/>
      <c r="D127" s="207">
        <v>17.309999999999999</v>
      </c>
      <c r="E127" s="207">
        <v>17.510000000000002</v>
      </c>
      <c r="F127" s="207">
        <v>17.63</v>
      </c>
      <c r="G127" s="207">
        <v>16.97</v>
      </c>
      <c r="H127" s="207"/>
      <c r="I127" s="114"/>
      <c r="J127" s="114"/>
      <c r="K127" s="114"/>
      <c r="L127" s="114"/>
      <c r="M127" s="114"/>
      <c r="N127" s="114"/>
      <c r="O127" s="114"/>
      <c r="P127" s="114"/>
      <c r="Q127" s="114"/>
      <c r="R127" s="114"/>
      <c r="S127" s="207">
        <v>26</v>
      </c>
      <c r="T127" s="207"/>
      <c r="V127" s="207">
        <v>24.02</v>
      </c>
      <c r="W127" s="207">
        <v>26.39</v>
      </c>
      <c r="X127" s="207">
        <v>25.16</v>
      </c>
      <c r="Y127" s="207">
        <v>26</v>
      </c>
      <c r="Z127" s="207"/>
      <c r="AB127" s="207">
        <v>24.02</v>
      </c>
      <c r="AC127" s="207">
        <v>26.39</v>
      </c>
      <c r="AD127" s="207">
        <v>25.16</v>
      </c>
      <c r="AE127" s="207">
        <v>26</v>
      </c>
      <c r="AF127" s="207"/>
    </row>
    <row r="128" spans="1:32" x14ac:dyDescent="0.25">
      <c r="A128" s="202"/>
      <c r="B128" s="499" t="s">
        <v>111</v>
      </c>
      <c r="C128" s="492"/>
      <c r="D128" s="207">
        <v>17.309999999999999</v>
      </c>
      <c r="E128" s="207">
        <v>17.510000000000002</v>
      </c>
      <c r="F128" s="207">
        <v>17.63</v>
      </c>
      <c r="G128" s="207">
        <v>16.97</v>
      </c>
      <c r="H128" s="207"/>
      <c r="I128" s="114"/>
      <c r="J128" s="114"/>
      <c r="K128" s="114"/>
      <c r="L128" s="114"/>
      <c r="M128" s="114"/>
      <c r="N128" s="114"/>
      <c r="O128" s="114"/>
      <c r="P128" s="114"/>
      <c r="Q128" s="114"/>
      <c r="R128" s="114"/>
      <c r="S128" s="207">
        <v>26</v>
      </c>
      <c r="T128" s="207"/>
      <c r="V128" s="207">
        <v>24.02</v>
      </c>
      <c r="W128" s="207">
        <v>26.39</v>
      </c>
      <c r="X128" s="207">
        <v>25.16</v>
      </c>
      <c r="Y128" s="207">
        <v>26</v>
      </c>
      <c r="Z128" s="207"/>
      <c r="AB128" s="207">
        <v>24.02</v>
      </c>
      <c r="AC128" s="207">
        <v>26.39</v>
      </c>
      <c r="AD128" s="207">
        <v>25.16</v>
      </c>
      <c r="AE128" s="207">
        <v>26</v>
      </c>
      <c r="AF128" s="207"/>
    </row>
    <row r="129" spans="1:32" x14ac:dyDescent="0.25">
      <c r="A129" s="202"/>
      <c r="B129" s="499" t="s">
        <v>77</v>
      </c>
      <c r="C129" s="492"/>
      <c r="D129" s="207">
        <v>17.309999999999999</v>
      </c>
      <c r="E129" s="207">
        <v>17.510000000000002</v>
      </c>
      <c r="F129" s="207">
        <v>17.63</v>
      </c>
      <c r="G129" s="207">
        <v>16.97</v>
      </c>
      <c r="H129" s="207"/>
      <c r="I129" s="114"/>
      <c r="J129" s="114"/>
      <c r="K129" s="114"/>
      <c r="L129" s="114"/>
      <c r="M129" s="114"/>
      <c r="N129" s="114"/>
      <c r="O129" s="114"/>
      <c r="P129" s="114"/>
      <c r="Q129" s="114"/>
      <c r="R129" s="114"/>
      <c r="S129" s="209"/>
      <c r="T129" s="209"/>
      <c r="V129" s="209"/>
      <c r="W129" s="209"/>
      <c r="X129" s="209"/>
      <c r="Y129" s="209"/>
      <c r="Z129" s="209"/>
      <c r="AB129" s="209"/>
      <c r="AC129" s="209"/>
      <c r="AD129" s="209"/>
      <c r="AE129" s="209"/>
      <c r="AF129" s="209"/>
    </row>
    <row r="130" spans="1:32" x14ac:dyDescent="0.25">
      <c r="A130" s="202"/>
      <c r="B130" s="202"/>
      <c r="C130" s="208"/>
      <c r="D130" s="209"/>
      <c r="E130" s="209"/>
      <c r="F130" s="209"/>
      <c r="G130" s="209"/>
      <c r="H130" s="209"/>
      <c r="I130" s="114"/>
      <c r="J130" s="114"/>
      <c r="K130" s="114"/>
      <c r="L130" s="114"/>
      <c r="M130" s="114"/>
      <c r="N130" s="114"/>
      <c r="O130" s="114"/>
      <c r="P130" s="114"/>
      <c r="Q130" s="114"/>
      <c r="R130" s="114"/>
      <c r="S130" s="196"/>
      <c r="T130" s="196"/>
      <c r="V130" s="196"/>
      <c r="W130" s="196"/>
      <c r="X130" s="196"/>
      <c r="Y130" s="196"/>
      <c r="Z130" s="196"/>
      <c r="AB130" s="196"/>
      <c r="AC130" s="196"/>
      <c r="AD130" s="196"/>
      <c r="AE130" s="196"/>
      <c r="AF130" s="196"/>
    </row>
    <row r="131" spans="1:32" x14ac:dyDescent="0.25">
      <c r="A131" s="194"/>
      <c r="B131" s="195"/>
      <c r="C131" s="195"/>
      <c r="D131" s="196"/>
      <c r="E131" s="196"/>
      <c r="F131" s="196"/>
      <c r="G131" s="196"/>
      <c r="H131" s="196"/>
      <c r="I131" s="114"/>
      <c r="J131" s="114"/>
      <c r="K131" s="114"/>
      <c r="L131" s="114"/>
      <c r="M131" s="114"/>
      <c r="N131" s="114"/>
      <c r="O131" s="114"/>
      <c r="P131" s="114"/>
      <c r="Q131" s="114"/>
      <c r="R131" s="114"/>
      <c r="S131" s="201"/>
      <c r="T131" s="201"/>
      <c r="V131" s="201"/>
      <c r="W131" s="201"/>
      <c r="X131" s="201"/>
      <c r="Y131" s="201"/>
      <c r="Z131" s="201"/>
      <c r="AB131" s="201"/>
      <c r="AC131" s="201"/>
      <c r="AD131" s="201"/>
      <c r="AE131" s="201"/>
      <c r="AF131" s="201"/>
    </row>
    <row r="132" spans="1:32" ht="21" x14ac:dyDescent="0.25">
      <c r="A132" s="492">
        <v>25</v>
      </c>
      <c r="B132" s="493" t="s">
        <v>157</v>
      </c>
      <c r="C132" s="201"/>
      <c r="D132" s="494"/>
      <c r="E132" s="494"/>
      <c r="F132" s="494"/>
      <c r="G132" s="494"/>
      <c r="H132" s="494"/>
      <c r="I132" s="114"/>
      <c r="J132" s="114"/>
      <c r="K132" s="114"/>
      <c r="L132" s="114"/>
      <c r="M132" s="114"/>
      <c r="N132" s="114"/>
      <c r="O132" s="114"/>
      <c r="P132" s="114"/>
      <c r="Q132" s="114"/>
      <c r="R132" s="114"/>
      <c r="S132" s="203" t="s">
        <v>215</v>
      </c>
      <c r="T132" s="203" t="s">
        <v>363</v>
      </c>
      <c r="V132" s="203" t="s">
        <v>207</v>
      </c>
      <c r="W132" s="203" t="s">
        <v>209</v>
      </c>
      <c r="X132" s="203" t="s">
        <v>213</v>
      </c>
      <c r="Y132" s="203" t="s">
        <v>215</v>
      </c>
      <c r="Z132" s="203" t="s">
        <v>363</v>
      </c>
      <c r="AB132" s="203" t="s">
        <v>207</v>
      </c>
      <c r="AC132" s="203" t="s">
        <v>209</v>
      </c>
      <c r="AD132" s="203" t="s">
        <v>213</v>
      </c>
      <c r="AE132" s="203" t="s">
        <v>215</v>
      </c>
      <c r="AF132" s="203" t="s">
        <v>363</v>
      </c>
    </row>
    <row r="133" spans="1:32" ht="21" x14ac:dyDescent="0.25">
      <c r="A133" s="202"/>
      <c r="B133" s="618"/>
      <c r="C133" s="620" t="s">
        <v>129</v>
      </c>
      <c r="D133" s="495" t="s">
        <v>207</v>
      </c>
      <c r="E133" s="495" t="s">
        <v>209</v>
      </c>
      <c r="F133" s="495" t="s">
        <v>213</v>
      </c>
      <c r="G133" s="495" t="s">
        <v>215</v>
      </c>
      <c r="H133" s="495" t="s">
        <v>363</v>
      </c>
      <c r="I133" s="114"/>
      <c r="J133" s="114"/>
      <c r="K133" s="114"/>
      <c r="L133" s="114"/>
      <c r="M133" s="114"/>
      <c r="N133" s="114"/>
      <c r="O133" s="114"/>
      <c r="P133" s="114"/>
      <c r="Q133" s="114"/>
      <c r="R133" s="114"/>
      <c r="S133" s="204" t="s">
        <v>139</v>
      </c>
      <c r="T133" s="204" t="s">
        <v>139</v>
      </c>
      <c r="V133" s="204" t="s">
        <v>139</v>
      </c>
      <c r="W133" s="204" t="s">
        <v>139</v>
      </c>
      <c r="X133" s="204" t="s">
        <v>139</v>
      </c>
      <c r="Y133" s="204" t="s">
        <v>139</v>
      </c>
      <c r="Z133" s="204" t="s">
        <v>139</v>
      </c>
      <c r="AB133" s="204" t="s">
        <v>139</v>
      </c>
      <c r="AC133" s="204" t="s">
        <v>139</v>
      </c>
      <c r="AD133" s="204" t="s">
        <v>139</v>
      </c>
      <c r="AE133" s="204" t="s">
        <v>139</v>
      </c>
      <c r="AF133" s="204" t="s">
        <v>139</v>
      </c>
    </row>
    <row r="134" spans="1:32" x14ac:dyDescent="0.25">
      <c r="A134" s="202"/>
      <c r="B134" s="619"/>
      <c r="C134" s="621"/>
      <c r="D134" s="204" t="s">
        <v>94</v>
      </c>
      <c r="E134" s="204" t="s">
        <v>94</v>
      </c>
      <c r="F134" s="204" t="s">
        <v>94</v>
      </c>
      <c r="G134" s="204" t="s">
        <v>94</v>
      </c>
      <c r="H134" s="204" t="s">
        <v>94</v>
      </c>
      <c r="I134" s="114"/>
      <c r="J134" s="114"/>
      <c r="K134" s="114"/>
      <c r="L134" s="114"/>
      <c r="M134" s="114"/>
      <c r="N134" s="114"/>
      <c r="O134" s="114"/>
      <c r="P134" s="114"/>
      <c r="Q134" s="114"/>
      <c r="R134" s="114"/>
      <c r="S134" s="207">
        <v>11.29</v>
      </c>
      <c r="T134" s="207">
        <v>11.03</v>
      </c>
      <c r="V134" s="207">
        <v>10.94</v>
      </c>
      <c r="W134" s="207">
        <v>11.1</v>
      </c>
      <c r="X134" s="207">
        <v>10.85</v>
      </c>
      <c r="Y134" s="207">
        <v>10.91</v>
      </c>
      <c r="Z134" s="207">
        <v>10.69</v>
      </c>
      <c r="AB134" s="207">
        <v>10.51</v>
      </c>
      <c r="AC134" s="207">
        <v>10.17</v>
      </c>
      <c r="AD134" s="207">
        <v>10.07</v>
      </c>
      <c r="AE134" s="207">
        <v>10.67</v>
      </c>
      <c r="AF134" s="207">
        <v>10.06</v>
      </c>
    </row>
    <row r="135" spans="1:32" x14ac:dyDescent="0.25">
      <c r="A135" s="202"/>
      <c r="B135" s="499" t="s">
        <v>88</v>
      </c>
      <c r="C135" s="492" t="s">
        <v>118</v>
      </c>
      <c r="D135" s="207">
        <v>12.13</v>
      </c>
      <c r="E135" s="207">
        <v>13.88</v>
      </c>
      <c r="F135" s="207">
        <v>16.5</v>
      </c>
      <c r="G135" s="207">
        <v>14</v>
      </c>
      <c r="H135" s="207"/>
      <c r="I135" s="114"/>
      <c r="J135" s="114"/>
      <c r="K135" s="114"/>
      <c r="L135" s="114"/>
      <c r="M135" s="114"/>
      <c r="N135" s="114"/>
      <c r="O135" s="114"/>
      <c r="P135" s="114"/>
      <c r="Q135" s="114"/>
      <c r="R135" s="114"/>
      <c r="S135" s="207">
        <v>11.29</v>
      </c>
      <c r="T135" s="207">
        <v>11.03</v>
      </c>
      <c r="V135" s="207">
        <v>10.94</v>
      </c>
      <c r="W135" s="207">
        <v>11.1</v>
      </c>
      <c r="X135" s="207">
        <v>10.85</v>
      </c>
      <c r="Y135" s="207">
        <v>10.91</v>
      </c>
      <c r="Z135" s="207">
        <v>10.69</v>
      </c>
      <c r="AB135" s="207">
        <v>10.51</v>
      </c>
      <c r="AC135" s="207">
        <v>10.17</v>
      </c>
      <c r="AD135" s="207">
        <v>10.07</v>
      </c>
      <c r="AE135" s="207">
        <v>10.67</v>
      </c>
      <c r="AF135" s="207">
        <v>10.06</v>
      </c>
    </row>
    <row r="136" spans="1:32" x14ac:dyDescent="0.25">
      <c r="A136" s="202"/>
      <c r="B136" s="499" t="s">
        <v>83</v>
      </c>
      <c r="C136" s="492" t="s">
        <v>119</v>
      </c>
      <c r="D136" s="207">
        <v>11.21</v>
      </c>
      <c r="E136" s="207">
        <v>12.05</v>
      </c>
      <c r="F136" s="207">
        <v>10.210000000000001</v>
      </c>
      <c r="G136" s="207">
        <v>10.5</v>
      </c>
      <c r="H136" s="207"/>
      <c r="I136" s="114"/>
      <c r="J136" s="114"/>
      <c r="K136" s="114"/>
      <c r="L136" s="114"/>
      <c r="M136" s="114"/>
      <c r="N136" s="114"/>
      <c r="O136" s="114"/>
      <c r="P136" s="114"/>
      <c r="Q136" s="114"/>
      <c r="R136" s="114"/>
      <c r="S136" s="207">
        <v>10.45</v>
      </c>
      <c r="T136" s="207">
        <v>10.36</v>
      </c>
      <c r="V136" s="207">
        <v>10.76</v>
      </c>
      <c r="W136" s="207">
        <v>10.67</v>
      </c>
      <c r="X136" s="207">
        <v>10.63</v>
      </c>
      <c r="Y136" s="207">
        <v>10.45</v>
      </c>
      <c r="Z136" s="207">
        <v>10.36</v>
      </c>
      <c r="AB136" s="207">
        <v>10.76</v>
      </c>
      <c r="AC136" s="207">
        <v>10.67</v>
      </c>
      <c r="AD136" s="207">
        <v>10.63</v>
      </c>
      <c r="AE136" s="207">
        <v>10.45</v>
      </c>
      <c r="AF136" s="207">
        <v>10.36</v>
      </c>
    </row>
    <row r="137" spans="1:32" x14ac:dyDescent="0.25">
      <c r="A137" s="202"/>
      <c r="B137" s="499" t="s">
        <v>89</v>
      </c>
      <c r="C137" s="492" t="s">
        <v>120</v>
      </c>
      <c r="D137" s="207">
        <v>13.13</v>
      </c>
      <c r="E137" s="207">
        <v>12.33</v>
      </c>
      <c r="F137" s="207">
        <v>13.06</v>
      </c>
      <c r="G137" s="207">
        <v>12.44</v>
      </c>
      <c r="H137" s="207"/>
      <c r="I137" s="114"/>
      <c r="J137" s="114"/>
      <c r="K137" s="114"/>
      <c r="L137" s="114"/>
      <c r="M137" s="114"/>
      <c r="N137" s="114"/>
      <c r="O137" s="114"/>
      <c r="P137" s="114"/>
      <c r="Q137" s="114"/>
      <c r="R137" s="114"/>
      <c r="S137" s="207">
        <v>10.45</v>
      </c>
      <c r="T137" s="207">
        <v>10.36</v>
      </c>
      <c r="V137" s="207">
        <v>10.76</v>
      </c>
      <c r="W137" s="207">
        <v>10.67</v>
      </c>
      <c r="X137" s="207">
        <v>10.63</v>
      </c>
      <c r="Y137" s="207">
        <v>10.45</v>
      </c>
      <c r="Z137" s="207">
        <v>10.36</v>
      </c>
      <c r="AB137" s="207">
        <v>10.76</v>
      </c>
      <c r="AC137" s="207">
        <v>10.67</v>
      </c>
      <c r="AD137" s="207">
        <v>10.63</v>
      </c>
      <c r="AE137" s="207">
        <v>10.45</v>
      </c>
      <c r="AF137" s="207">
        <v>10.36</v>
      </c>
    </row>
    <row r="138" spans="1:32" ht="26.4" x14ac:dyDescent="0.25">
      <c r="A138" s="202"/>
      <c r="B138" s="499" t="s">
        <v>116</v>
      </c>
      <c r="C138" s="492" t="s">
        <v>210</v>
      </c>
      <c r="D138" s="207">
        <v>11.7</v>
      </c>
      <c r="E138" s="207">
        <v>18</v>
      </c>
      <c r="F138" s="207">
        <v>11</v>
      </c>
      <c r="G138" s="207">
        <v>12</v>
      </c>
      <c r="H138" s="207"/>
      <c r="I138" s="114"/>
      <c r="J138" s="114"/>
      <c r="K138" s="114"/>
      <c r="L138" s="114"/>
      <c r="M138" s="114"/>
      <c r="N138" s="114"/>
      <c r="O138" s="114"/>
      <c r="P138" s="114"/>
      <c r="Q138" s="114"/>
      <c r="R138" s="114"/>
      <c r="S138" s="209"/>
      <c r="T138" s="209"/>
      <c r="V138" s="209"/>
      <c r="W138" s="209"/>
      <c r="X138" s="209"/>
      <c r="Y138" s="209"/>
      <c r="Z138" s="209"/>
      <c r="AB138" s="209"/>
      <c r="AC138" s="209"/>
      <c r="AD138" s="209"/>
      <c r="AE138" s="209"/>
      <c r="AF138" s="209"/>
    </row>
    <row r="139" spans="1:32" x14ac:dyDescent="0.25">
      <c r="A139" s="202"/>
      <c r="B139" s="499" t="s">
        <v>82</v>
      </c>
      <c r="C139" s="492" t="s">
        <v>121</v>
      </c>
      <c r="D139" s="207">
        <v>14.12</v>
      </c>
      <c r="E139" s="207">
        <v>13.53</v>
      </c>
      <c r="F139" s="207">
        <v>12.9</v>
      </c>
      <c r="G139" s="207">
        <v>12.73</v>
      </c>
      <c r="H139" s="207"/>
      <c r="I139" s="114"/>
      <c r="J139" s="114"/>
      <c r="K139" s="114"/>
      <c r="L139" s="114"/>
      <c r="M139" s="114"/>
      <c r="N139" s="114"/>
      <c r="O139" s="114"/>
      <c r="P139" s="114"/>
      <c r="Q139" s="114"/>
      <c r="R139" s="114"/>
      <c r="S139" s="196"/>
      <c r="T139" s="196"/>
      <c r="V139" s="196"/>
      <c r="W139" s="196"/>
      <c r="X139" s="196"/>
      <c r="Y139" s="196"/>
      <c r="Z139" s="196"/>
      <c r="AB139" s="196"/>
      <c r="AC139" s="196"/>
      <c r="AD139" s="196"/>
      <c r="AE139" s="196"/>
      <c r="AF139" s="196"/>
    </row>
    <row r="140" spans="1:32" ht="39.6" x14ac:dyDescent="0.25">
      <c r="A140" s="202"/>
      <c r="B140" s="499" t="s">
        <v>155</v>
      </c>
      <c r="C140" s="492" t="s">
        <v>122</v>
      </c>
      <c r="D140" s="207">
        <v>14.57</v>
      </c>
      <c r="E140" s="207">
        <v>14.69</v>
      </c>
      <c r="F140" s="207">
        <v>13.77</v>
      </c>
      <c r="G140" s="207">
        <v>12.95</v>
      </c>
      <c r="H140" s="207"/>
      <c r="I140" s="114"/>
      <c r="J140" s="114"/>
      <c r="K140" s="114"/>
      <c r="L140" s="114"/>
      <c r="M140" s="114"/>
      <c r="N140" s="114"/>
      <c r="O140" s="114"/>
      <c r="P140" s="114"/>
      <c r="Q140" s="114"/>
      <c r="R140" s="114"/>
      <c r="S140" s="201"/>
      <c r="T140" s="201"/>
      <c r="V140" s="201"/>
      <c r="W140" s="201"/>
      <c r="X140" s="201"/>
      <c r="Y140" s="201"/>
      <c r="Z140" s="201"/>
      <c r="AB140" s="201"/>
      <c r="AC140" s="201"/>
      <c r="AD140" s="201"/>
      <c r="AE140" s="201"/>
      <c r="AF140" s="201"/>
    </row>
    <row r="141" spans="1:32" ht="21" x14ac:dyDescent="0.25">
      <c r="A141" s="202"/>
      <c r="B141" s="499" t="s">
        <v>112</v>
      </c>
      <c r="C141" s="492" t="s">
        <v>123</v>
      </c>
      <c r="D141" s="207">
        <v>16</v>
      </c>
      <c r="E141" s="207">
        <v>15</v>
      </c>
      <c r="F141" s="207"/>
      <c r="G141" s="207"/>
      <c r="H141" s="207"/>
      <c r="I141" s="114"/>
      <c r="J141" s="114"/>
      <c r="K141" s="114"/>
      <c r="L141" s="114"/>
      <c r="M141" s="114"/>
      <c r="N141" s="114"/>
      <c r="O141" s="114"/>
      <c r="P141" s="114"/>
      <c r="Q141" s="114"/>
      <c r="R141" s="114"/>
      <c r="S141" s="203" t="s">
        <v>215</v>
      </c>
      <c r="T141" s="203" t="s">
        <v>363</v>
      </c>
      <c r="V141" s="203" t="s">
        <v>207</v>
      </c>
      <c r="W141" s="203" t="s">
        <v>209</v>
      </c>
      <c r="X141" s="203" t="s">
        <v>213</v>
      </c>
      <c r="Y141" s="203" t="s">
        <v>215</v>
      </c>
      <c r="Z141" s="203" t="s">
        <v>363</v>
      </c>
      <c r="AB141" s="203" t="s">
        <v>207</v>
      </c>
      <c r="AC141" s="203" t="s">
        <v>209</v>
      </c>
      <c r="AD141" s="203" t="s">
        <v>213</v>
      </c>
      <c r="AE141" s="203" t="s">
        <v>215</v>
      </c>
      <c r="AF141" s="203" t="s">
        <v>363</v>
      </c>
    </row>
    <row r="142" spans="1:32" x14ac:dyDescent="0.25">
      <c r="A142" s="202"/>
      <c r="B142" s="499" t="s">
        <v>113</v>
      </c>
      <c r="C142" s="492" t="s">
        <v>124</v>
      </c>
      <c r="D142" s="207">
        <v>12.43</v>
      </c>
      <c r="E142" s="207">
        <v>17</v>
      </c>
      <c r="F142" s="207">
        <v>16.5</v>
      </c>
      <c r="G142" s="207">
        <v>10.67</v>
      </c>
      <c r="H142" s="207"/>
      <c r="I142" s="114"/>
      <c r="J142" s="114"/>
      <c r="K142" s="114"/>
      <c r="L142" s="114"/>
      <c r="M142" s="114"/>
      <c r="N142" s="114"/>
      <c r="O142" s="114"/>
      <c r="P142" s="114"/>
      <c r="Q142" s="114"/>
      <c r="R142" s="114"/>
      <c r="S142" s="204" t="s">
        <v>139</v>
      </c>
      <c r="T142" s="204" t="s">
        <v>139</v>
      </c>
      <c r="V142" s="204" t="s">
        <v>139</v>
      </c>
      <c r="W142" s="204" t="s">
        <v>139</v>
      </c>
      <c r="X142" s="204" t="s">
        <v>139</v>
      </c>
      <c r="Y142" s="204" t="s">
        <v>139</v>
      </c>
      <c r="Z142" s="204" t="s">
        <v>139</v>
      </c>
      <c r="AB142" s="204" t="s">
        <v>139</v>
      </c>
      <c r="AC142" s="204" t="s">
        <v>139</v>
      </c>
      <c r="AD142" s="204" t="s">
        <v>139</v>
      </c>
      <c r="AE142" s="204" t="s">
        <v>139</v>
      </c>
      <c r="AF142" s="204" t="s">
        <v>139</v>
      </c>
    </row>
    <row r="143" spans="1:32" ht="39.6" x14ac:dyDescent="0.25">
      <c r="A143" s="202"/>
      <c r="B143" s="499" t="s">
        <v>114</v>
      </c>
      <c r="C143" s="492" t="s">
        <v>125</v>
      </c>
      <c r="D143" s="207">
        <v>14.5</v>
      </c>
      <c r="E143" s="207">
        <v>13.75</v>
      </c>
      <c r="F143" s="207">
        <v>16</v>
      </c>
      <c r="G143" s="207">
        <v>11.83</v>
      </c>
      <c r="H143" s="207"/>
      <c r="I143" s="114"/>
      <c r="J143" s="114"/>
      <c r="K143" s="114"/>
      <c r="L143" s="114"/>
      <c r="M143" s="114"/>
      <c r="N143" s="114"/>
      <c r="O143" s="114"/>
      <c r="P143" s="114"/>
      <c r="Q143" s="114"/>
      <c r="R143" s="114"/>
      <c r="S143" s="207">
        <v>24.07</v>
      </c>
      <c r="T143" s="207">
        <v>23.78</v>
      </c>
      <c r="V143" s="207">
        <v>28.82</v>
      </c>
      <c r="W143" s="207">
        <v>27.94</v>
      </c>
      <c r="X143" s="207">
        <v>30.74</v>
      </c>
      <c r="Y143" s="207">
        <v>27.14</v>
      </c>
      <c r="Z143" s="207">
        <v>27.87</v>
      </c>
      <c r="AB143" s="207">
        <v>37.04</v>
      </c>
      <c r="AC143" s="207">
        <v>39.22</v>
      </c>
      <c r="AD143" s="207">
        <v>33.700000000000003</v>
      </c>
      <c r="AE143" s="207">
        <v>38.14</v>
      </c>
      <c r="AF143" s="207">
        <v>33.53</v>
      </c>
    </row>
    <row r="144" spans="1:32" x14ac:dyDescent="0.25">
      <c r="A144" s="202"/>
      <c r="B144" s="499" t="s">
        <v>115</v>
      </c>
      <c r="C144" s="492" t="s">
        <v>211</v>
      </c>
      <c r="D144" s="207">
        <v>19</v>
      </c>
      <c r="E144" s="207"/>
      <c r="F144" s="207"/>
      <c r="G144" s="207"/>
      <c r="H144" s="207"/>
      <c r="I144" s="114"/>
      <c r="J144" s="114"/>
      <c r="K144" s="114"/>
      <c r="L144" s="114"/>
      <c r="M144" s="114"/>
      <c r="N144" s="114"/>
      <c r="O144" s="114"/>
      <c r="P144" s="114"/>
      <c r="Q144" s="114"/>
      <c r="R144" s="114"/>
      <c r="S144" s="207">
        <v>24.07</v>
      </c>
      <c r="T144" s="207">
        <v>23.78</v>
      </c>
      <c r="V144" s="207">
        <v>28.82</v>
      </c>
      <c r="W144" s="207">
        <v>27.94</v>
      </c>
      <c r="X144" s="207">
        <v>30.74</v>
      </c>
      <c r="Y144" s="207">
        <v>27.14</v>
      </c>
      <c r="Z144" s="207">
        <v>27.87</v>
      </c>
      <c r="AB144" s="207">
        <v>37.04</v>
      </c>
      <c r="AC144" s="207">
        <v>39.22</v>
      </c>
      <c r="AD144" s="207">
        <v>33.700000000000003</v>
      </c>
      <c r="AE144" s="207">
        <v>38.14</v>
      </c>
      <c r="AF144" s="207">
        <v>33.53</v>
      </c>
    </row>
    <row r="145" spans="1:32" ht="26.4" x14ac:dyDescent="0.25">
      <c r="A145" s="202"/>
      <c r="B145" s="499" t="s">
        <v>110</v>
      </c>
      <c r="C145" s="492" t="s">
        <v>126</v>
      </c>
      <c r="D145" s="207"/>
      <c r="E145" s="207"/>
      <c r="F145" s="207"/>
      <c r="G145" s="207"/>
      <c r="H145" s="207"/>
      <c r="I145" s="114"/>
      <c r="J145" s="114"/>
      <c r="K145" s="114"/>
      <c r="L145" s="114"/>
      <c r="M145" s="114"/>
      <c r="N145" s="114"/>
      <c r="O145" s="114"/>
      <c r="P145" s="114"/>
      <c r="Q145" s="114"/>
      <c r="R145" s="114"/>
      <c r="S145" s="207">
        <v>30.75</v>
      </c>
      <c r="T145" s="207">
        <v>30.9</v>
      </c>
      <c r="V145" s="207">
        <v>31.7</v>
      </c>
      <c r="W145" s="207">
        <v>31.36</v>
      </c>
      <c r="X145" s="207">
        <v>31.43</v>
      </c>
      <c r="Y145" s="207">
        <v>30.75</v>
      </c>
      <c r="Z145" s="207">
        <v>30.9</v>
      </c>
      <c r="AB145" s="207">
        <v>31.7</v>
      </c>
      <c r="AC145" s="207">
        <v>31.36</v>
      </c>
      <c r="AD145" s="207">
        <v>31.43</v>
      </c>
      <c r="AE145" s="207">
        <v>30.75</v>
      </c>
      <c r="AF145" s="207">
        <v>30.9</v>
      </c>
    </row>
    <row r="146" spans="1:32" x14ac:dyDescent="0.25">
      <c r="A146" s="202"/>
      <c r="B146" s="499" t="s">
        <v>117</v>
      </c>
      <c r="C146" s="492"/>
      <c r="D146" s="207">
        <v>13.63</v>
      </c>
      <c r="E146" s="207">
        <v>13.55</v>
      </c>
      <c r="F146" s="207">
        <v>13.28</v>
      </c>
      <c r="G146" s="207">
        <v>12.29</v>
      </c>
      <c r="H146" s="207"/>
      <c r="I146" s="114"/>
      <c r="J146" s="114"/>
      <c r="K146" s="114"/>
      <c r="L146" s="114"/>
      <c r="M146" s="114"/>
      <c r="N146" s="114"/>
      <c r="O146" s="114"/>
      <c r="P146" s="114"/>
      <c r="Q146" s="114"/>
      <c r="R146" s="114"/>
      <c r="S146" s="207">
        <v>30.75</v>
      </c>
      <c r="T146" s="207">
        <v>30.9</v>
      </c>
      <c r="V146" s="207">
        <v>31.7</v>
      </c>
      <c r="W146" s="207">
        <v>31.36</v>
      </c>
      <c r="X146" s="207">
        <v>31.43</v>
      </c>
      <c r="Y146" s="207">
        <v>30.75</v>
      </c>
      <c r="Z146" s="207">
        <v>30.9</v>
      </c>
      <c r="AB146" s="207">
        <v>31.7</v>
      </c>
      <c r="AC146" s="207">
        <v>31.36</v>
      </c>
      <c r="AD146" s="207">
        <v>31.43</v>
      </c>
      <c r="AE146" s="207">
        <v>30.75</v>
      </c>
      <c r="AF146" s="207">
        <v>30.9</v>
      </c>
    </row>
    <row r="147" spans="1:32" x14ac:dyDescent="0.25">
      <c r="A147" s="202"/>
      <c r="B147" s="499" t="s">
        <v>111</v>
      </c>
      <c r="C147" s="492"/>
      <c r="D147" s="207">
        <v>13.63</v>
      </c>
      <c r="E147" s="207">
        <v>13.55</v>
      </c>
      <c r="F147" s="207">
        <v>13.28</v>
      </c>
      <c r="G147" s="207">
        <v>12.29</v>
      </c>
      <c r="H147" s="207"/>
      <c r="I147" s="114"/>
      <c r="J147" s="114"/>
      <c r="K147" s="114"/>
      <c r="L147" s="114"/>
      <c r="M147" s="114"/>
      <c r="N147" s="114"/>
      <c r="O147" s="114"/>
      <c r="P147" s="114"/>
      <c r="Q147" s="114"/>
      <c r="R147" s="114"/>
      <c r="S147" s="209"/>
      <c r="T147" s="209"/>
      <c r="V147" s="209"/>
      <c r="W147" s="209"/>
      <c r="X147" s="209"/>
      <c r="Y147" s="209"/>
      <c r="Z147" s="209"/>
      <c r="AB147" s="209"/>
      <c r="AC147" s="209"/>
      <c r="AD147" s="209"/>
      <c r="AE147" s="209"/>
      <c r="AF147" s="209"/>
    </row>
    <row r="148" spans="1:32" x14ac:dyDescent="0.25">
      <c r="A148" s="202"/>
      <c r="B148" s="499" t="s">
        <v>77</v>
      </c>
      <c r="C148" s="492"/>
      <c r="D148" s="207">
        <v>13.63</v>
      </c>
      <c r="E148" s="207">
        <v>13.55</v>
      </c>
      <c r="F148" s="207">
        <v>13.28</v>
      </c>
      <c r="G148" s="207">
        <v>12.29</v>
      </c>
      <c r="H148" s="207"/>
      <c r="I148" s="114"/>
      <c r="J148" s="114"/>
      <c r="K148" s="114"/>
      <c r="L148" s="114"/>
      <c r="M148" s="114"/>
      <c r="N148" s="114"/>
      <c r="O148" s="114"/>
      <c r="P148" s="114"/>
      <c r="Q148" s="114"/>
      <c r="R148" s="114"/>
      <c r="S148" s="196"/>
      <c r="T148" s="196"/>
      <c r="V148" s="196"/>
      <c r="W148" s="196"/>
      <c r="X148" s="196"/>
      <c r="Y148" s="196"/>
      <c r="Z148" s="196"/>
      <c r="AB148" s="196"/>
      <c r="AC148" s="196"/>
      <c r="AD148" s="196"/>
      <c r="AE148" s="196"/>
      <c r="AF148" s="196"/>
    </row>
    <row r="149" spans="1:32" x14ac:dyDescent="0.25">
      <c r="A149" s="202"/>
      <c r="B149" s="202"/>
      <c r="C149" s="208"/>
      <c r="D149" s="209"/>
      <c r="E149" s="209"/>
      <c r="F149" s="209"/>
      <c r="G149" s="209"/>
      <c r="H149" s="209"/>
      <c r="I149" s="114"/>
      <c r="J149" s="114"/>
      <c r="K149" s="114"/>
      <c r="L149" s="114"/>
      <c r="M149" s="114"/>
      <c r="N149" s="114"/>
      <c r="O149" s="114"/>
      <c r="P149" s="114"/>
      <c r="Q149" s="114"/>
      <c r="R149" s="114"/>
      <c r="S149" s="201"/>
      <c r="T149" s="201"/>
      <c r="V149" s="201"/>
      <c r="W149" s="201"/>
      <c r="X149" s="201"/>
      <c r="Y149" s="201"/>
      <c r="Z149" s="201"/>
      <c r="AB149" s="201"/>
      <c r="AC149" s="201"/>
      <c r="AD149" s="201"/>
      <c r="AE149" s="201"/>
      <c r="AF149" s="201"/>
    </row>
    <row r="150" spans="1:32" ht="21" x14ac:dyDescent="0.25">
      <c r="A150" s="194"/>
      <c r="B150" s="195"/>
      <c r="C150" s="195"/>
      <c r="D150" s="196"/>
      <c r="E150" s="196"/>
      <c r="F150" s="196"/>
      <c r="G150" s="196"/>
      <c r="H150" s="196"/>
      <c r="I150" s="114"/>
      <c r="J150" s="114"/>
      <c r="K150" s="114"/>
      <c r="L150" s="114"/>
      <c r="M150" s="114"/>
      <c r="N150" s="114"/>
      <c r="O150" s="114"/>
      <c r="P150" s="114"/>
      <c r="Q150" s="114"/>
      <c r="R150" s="114"/>
      <c r="S150" s="203" t="s">
        <v>215</v>
      </c>
      <c r="T150" s="203" t="s">
        <v>363</v>
      </c>
      <c r="V150" s="203" t="s">
        <v>207</v>
      </c>
      <c r="W150" s="203" t="s">
        <v>209</v>
      </c>
      <c r="X150" s="203" t="s">
        <v>213</v>
      </c>
      <c r="Y150" s="203" t="s">
        <v>215</v>
      </c>
      <c r="Z150" s="203" t="s">
        <v>363</v>
      </c>
      <c r="AB150" s="203" t="s">
        <v>207</v>
      </c>
      <c r="AC150" s="203" t="s">
        <v>209</v>
      </c>
      <c r="AD150" s="203" t="s">
        <v>213</v>
      </c>
      <c r="AE150" s="203" t="s">
        <v>215</v>
      </c>
      <c r="AF150" s="203" t="s">
        <v>363</v>
      </c>
    </row>
    <row r="151" spans="1:32" x14ac:dyDescent="0.25">
      <c r="A151" s="492">
        <v>26</v>
      </c>
      <c r="B151" s="493" t="s">
        <v>158</v>
      </c>
      <c r="C151" s="201"/>
      <c r="D151" s="494"/>
      <c r="E151" s="494"/>
      <c r="F151" s="494"/>
      <c r="G151" s="494"/>
      <c r="H151" s="494"/>
      <c r="I151" s="114"/>
      <c r="J151" s="114"/>
      <c r="K151" s="114"/>
      <c r="L151" s="114"/>
      <c r="M151" s="114"/>
      <c r="N151" s="114"/>
      <c r="O151" s="114"/>
      <c r="P151" s="114"/>
      <c r="Q151" s="114"/>
      <c r="R151" s="114"/>
      <c r="S151" s="204" t="s">
        <v>139</v>
      </c>
      <c r="T151" s="204" t="s">
        <v>139</v>
      </c>
      <c r="V151" s="204" t="s">
        <v>139</v>
      </c>
      <c r="W151" s="204" t="s">
        <v>139</v>
      </c>
      <c r="X151" s="204" t="s">
        <v>139</v>
      </c>
      <c r="Y151" s="204" t="s">
        <v>139</v>
      </c>
      <c r="Z151" s="204" t="s">
        <v>139</v>
      </c>
      <c r="AB151" s="204" t="s">
        <v>139</v>
      </c>
      <c r="AC151" s="204" t="s">
        <v>139</v>
      </c>
      <c r="AD151" s="204" t="s">
        <v>139</v>
      </c>
      <c r="AE151" s="204" t="s">
        <v>139</v>
      </c>
      <c r="AF151" s="204" t="s">
        <v>139</v>
      </c>
    </row>
    <row r="152" spans="1:32" ht="21" x14ac:dyDescent="0.25">
      <c r="A152" s="202"/>
      <c r="B152" s="618"/>
      <c r="C152" s="620" t="s">
        <v>129</v>
      </c>
      <c r="D152" s="495" t="s">
        <v>207</v>
      </c>
      <c r="E152" s="495" t="s">
        <v>209</v>
      </c>
      <c r="F152" s="495" t="s">
        <v>213</v>
      </c>
      <c r="G152" s="495" t="s">
        <v>215</v>
      </c>
      <c r="H152" s="495" t="s">
        <v>363</v>
      </c>
      <c r="I152" s="114"/>
      <c r="J152" s="114"/>
      <c r="K152" s="114"/>
      <c r="L152" s="114"/>
      <c r="M152" s="114"/>
      <c r="N152" s="114"/>
      <c r="O152" s="114"/>
      <c r="P152" s="114"/>
      <c r="Q152" s="114"/>
      <c r="R152" s="114"/>
      <c r="S152" s="207">
        <v>9.3800000000000008</v>
      </c>
      <c r="T152" s="207">
        <v>9.3800000000000008</v>
      </c>
      <c r="V152" s="207">
        <v>9.1</v>
      </c>
      <c r="W152" s="207">
        <v>9.7799999999999994</v>
      </c>
      <c r="X152" s="207">
        <v>8.8699999999999992</v>
      </c>
      <c r="Y152" s="207">
        <v>9.4499999999999993</v>
      </c>
      <c r="Z152" s="207">
        <v>9.36</v>
      </c>
      <c r="AB152" s="207">
        <v>9.06</v>
      </c>
      <c r="AC152" s="207">
        <v>8.5500000000000007</v>
      </c>
      <c r="AD152" s="207">
        <v>8.39</v>
      </c>
      <c r="AE152" s="207">
        <v>8.74</v>
      </c>
      <c r="AF152" s="207">
        <v>8.1999999999999993</v>
      </c>
    </row>
    <row r="153" spans="1:32" x14ac:dyDescent="0.25">
      <c r="A153" s="202"/>
      <c r="B153" s="619"/>
      <c r="C153" s="621"/>
      <c r="D153" s="204" t="s">
        <v>94</v>
      </c>
      <c r="E153" s="204" t="s">
        <v>94</v>
      </c>
      <c r="F153" s="204" t="s">
        <v>94</v>
      </c>
      <c r="G153" s="204" t="s">
        <v>94</v>
      </c>
      <c r="H153" s="204" t="s">
        <v>94</v>
      </c>
      <c r="I153" s="114"/>
      <c r="J153" s="114"/>
      <c r="K153" s="114"/>
      <c r="L153" s="114"/>
      <c r="M153" s="114"/>
      <c r="N153" s="114"/>
      <c r="O153" s="114"/>
      <c r="P153" s="114"/>
      <c r="Q153" s="114"/>
      <c r="R153" s="114"/>
      <c r="S153" s="207">
        <v>9.3800000000000008</v>
      </c>
      <c r="T153" s="207">
        <v>9.3800000000000008</v>
      </c>
      <c r="V153" s="207">
        <v>9.1</v>
      </c>
      <c r="W153" s="207">
        <v>9.7799999999999994</v>
      </c>
      <c r="X153" s="207">
        <v>8.8699999999999992</v>
      </c>
      <c r="Y153" s="207">
        <v>9.4499999999999993</v>
      </c>
      <c r="Z153" s="207">
        <v>9.36</v>
      </c>
      <c r="AB153" s="207">
        <v>9.06</v>
      </c>
      <c r="AC153" s="207">
        <v>8.5500000000000007</v>
      </c>
      <c r="AD153" s="207">
        <v>8.39</v>
      </c>
      <c r="AE153" s="207">
        <v>8.74</v>
      </c>
      <c r="AF153" s="207">
        <v>8.1999999999999993</v>
      </c>
    </row>
    <row r="154" spans="1:32" x14ac:dyDescent="0.25">
      <c r="A154" s="202"/>
      <c r="B154" s="499" t="s">
        <v>88</v>
      </c>
      <c r="C154" s="492" t="s">
        <v>118</v>
      </c>
      <c r="D154" s="207">
        <v>24</v>
      </c>
      <c r="E154" s="207">
        <v>10</v>
      </c>
      <c r="F154" s="207">
        <v>48</v>
      </c>
      <c r="G154" s="207">
        <v>24</v>
      </c>
      <c r="H154" s="207"/>
      <c r="I154" s="114"/>
      <c r="J154" s="114"/>
      <c r="K154" s="114"/>
      <c r="L154" s="114"/>
      <c r="M154" s="114"/>
      <c r="N154" s="114"/>
      <c r="O154" s="114"/>
      <c r="P154" s="114"/>
      <c r="Q154" s="114"/>
      <c r="R154" s="114"/>
      <c r="S154" s="207">
        <v>8.84</v>
      </c>
      <c r="T154" s="207">
        <v>8.73</v>
      </c>
      <c r="V154" s="207">
        <v>9.07</v>
      </c>
      <c r="W154" s="207">
        <v>9.0299999999999994</v>
      </c>
      <c r="X154" s="207">
        <v>9.0399999999999991</v>
      </c>
      <c r="Y154" s="207">
        <v>8.84</v>
      </c>
      <c r="Z154" s="207">
        <v>8.73</v>
      </c>
      <c r="AB154" s="207">
        <v>9.07</v>
      </c>
      <c r="AC154" s="207">
        <v>9.0299999999999994</v>
      </c>
      <c r="AD154" s="207">
        <v>9.0399999999999991</v>
      </c>
      <c r="AE154" s="207">
        <v>8.84</v>
      </c>
      <c r="AF154" s="207">
        <v>8.73</v>
      </c>
    </row>
    <row r="155" spans="1:32" x14ac:dyDescent="0.25">
      <c r="A155" s="202"/>
      <c r="B155" s="499" t="s">
        <v>83</v>
      </c>
      <c r="C155" s="492" t="s">
        <v>119</v>
      </c>
      <c r="D155" s="207">
        <v>27</v>
      </c>
      <c r="E155" s="207">
        <v>16.670000000000002</v>
      </c>
      <c r="F155" s="207">
        <v>30.89</v>
      </c>
      <c r="G155" s="207">
        <v>28.88</v>
      </c>
      <c r="H155" s="207"/>
      <c r="I155" s="114"/>
      <c r="J155" s="114"/>
      <c r="K155" s="114"/>
      <c r="L155" s="114"/>
      <c r="M155" s="114"/>
      <c r="N155" s="114"/>
      <c r="O155" s="114"/>
      <c r="P155" s="114"/>
      <c r="Q155" s="114"/>
      <c r="R155" s="114"/>
      <c r="S155" s="207">
        <v>8.84</v>
      </c>
      <c r="T155" s="207">
        <v>8.73</v>
      </c>
      <c r="V155" s="207">
        <v>9.07</v>
      </c>
      <c r="W155" s="207">
        <v>9.0299999999999994</v>
      </c>
      <c r="X155" s="207">
        <v>9.0399999999999991</v>
      </c>
      <c r="Y155" s="207">
        <v>8.84</v>
      </c>
      <c r="Z155" s="207">
        <v>8.73</v>
      </c>
      <c r="AB155" s="207">
        <v>9.07</v>
      </c>
      <c r="AC155" s="207">
        <v>9.0299999999999994</v>
      </c>
      <c r="AD155" s="207">
        <v>9.0399999999999991</v>
      </c>
      <c r="AE155" s="207">
        <v>8.84</v>
      </c>
      <c r="AF155" s="207">
        <v>8.73</v>
      </c>
    </row>
    <row r="156" spans="1:32" x14ac:dyDescent="0.25">
      <c r="A156" s="202"/>
      <c r="B156" s="499" t="s">
        <v>89</v>
      </c>
      <c r="C156" s="492" t="s">
        <v>120</v>
      </c>
      <c r="D156" s="207">
        <v>29.73</v>
      </c>
      <c r="E156" s="207">
        <v>31.57</v>
      </c>
      <c r="F156" s="207">
        <v>28.26</v>
      </c>
      <c r="G156" s="207">
        <v>30.94</v>
      </c>
      <c r="H156" s="207"/>
      <c r="I156" s="114"/>
      <c r="J156" s="114"/>
      <c r="K156" s="114"/>
      <c r="L156" s="114"/>
      <c r="M156" s="114"/>
      <c r="N156" s="114"/>
      <c r="O156" s="114"/>
      <c r="P156" s="114"/>
      <c r="Q156" s="114"/>
      <c r="R156" s="114"/>
      <c r="S156" s="209"/>
      <c r="T156" s="209"/>
      <c r="V156" s="209"/>
      <c r="W156" s="209"/>
      <c r="X156" s="209"/>
      <c r="Y156" s="209"/>
      <c r="Z156" s="209"/>
      <c r="AB156" s="209"/>
      <c r="AC156" s="209"/>
      <c r="AD156" s="209"/>
      <c r="AE156" s="209"/>
      <c r="AF156" s="209"/>
    </row>
    <row r="157" spans="1:32" ht="26.4" x14ac:dyDescent="0.25">
      <c r="A157" s="202"/>
      <c r="B157" s="499" t="s">
        <v>116</v>
      </c>
      <c r="C157" s="492" t="s">
        <v>210</v>
      </c>
      <c r="D157" s="207">
        <v>9</v>
      </c>
      <c r="E157" s="207">
        <v>6</v>
      </c>
      <c r="F157" s="207">
        <v>9</v>
      </c>
      <c r="G157" s="207">
        <v>12</v>
      </c>
      <c r="H157" s="207"/>
      <c r="I157" s="114"/>
      <c r="J157" s="114"/>
      <c r="K157" s="114"/>
      <c r="L157" s="114"/>
      <c r="M157" s="114"/>
      <c r="N157" s="114"/>
      <c r="O157" s="114"/>
      <c r="P157" s="114"/>
      <c r="Q157" s="114"/>
      <c r="R157" s="114"/>
      <c r="S157" s="196"/>
      <c r="T157" s="196"/>
      <c r="V157" s="196"/>
      <c r="W157" s="196"/>
      <c r="X157" s="196"/>
      <c r="Y157" s="196"/>
      <c r="Z157" s="196"/>
      <c r="AB157" s="196"/>
      <c r="AC157" s="196"/>
      <c r="AD157" s="196"/>
      <c r="AE157" s="196"/>
      <c r="AF157" s="196"/>
    </row>
    <row r="158" spans="1:32" x14ac:dyDescent="0.25">
      <c r="A158" s="202"/>
      <c r="B158" s="499" t="s">
        <v>82</v>
      </c>
      <c r="C158" s="492" t="s">
        <v>121</v>
      </c>
      <c r="D158" s="207">
        <v>23.27</v>
      </c>
      <c r="E158" s="207">
        <v>24.63</v>
      </c>
      <c r="F158" s="207">
        <v>20.8</v>
      </c>
      <c r="G158" s="207">
        <v>15.09</v>
      </c>
      <c r="H158" s="207"/>
      <c r="I158" s="114"/>
      <c r="J158" s="114"/>
      <c r="K158" s="114"/>
      <c r="L158" s="114"/>
      <c r="M158" s="114"/>
      <c r="N158" s="114"/>
      <c r="O158" s="114"/>
      <c r="P158" s="114"/>
      <c r="Q158" s="114"/>
      <c r="R158" s="114"/>
      <c r="S158" s="201"/>
      <c r="T158" s="201"/>
      <c r="V158" s="201"/>
      <c r="W158" s="201"/>
      <c r="X158" s="201"/>
      <c r="Y158" s="201"/>
      <c r="Z158" s="201"/>
      <c r="AB158" s="201"/>
      <c r="AC158" s="201"/>
      <c r="AD158" s="201"/>
      <c r="AE158" s="201"/>
      <c r="AF158" s="201"/>
    </row>
    <row r="159" spans="1:32" ht="39.6" x14ac:dyDescent="0.25">
      <c r="A159" s="202"/>
      <c r="B159" s="499" t="s">
        <v>155</v>
      </c>
      <c r="C159" s="492" t="s">
        <v>122</v>
      </c>
      <c r="D159" s="207">
        <v>18.61</v>
      </c>
      <c r="E159" s="207">
        <v>19.11</v>
      </c>
      <c r="F159" s="207">
        <v>18.64</v>
      </c>
      <c r="G159" s="207">
        <v>19.309999999999999</v>
      </c>
      <c r="H159" s="207"/>
      <c r="I159" s="114"/>
      <c r="J159" s="114"/>
      <c r="K159" s="114"/>
      <c r="L159" s="114"/>
      <c r="M159" s="114"/>
      <c r="N159" s="114"/>
      <c r="O159" s="114"/>
      <c r="P159" s="114"/>
      <c r="Q159" s="114"/>
      <c r="R159" s="114"/>
      <c r="S159" s="203" t="s">
        <v>215</v>
      </c>
      <c r="T159" s="203" t="s">
        <v>363</v>
      </c>
      <c r="V159" s="203" t="s">
        <v>207</v>
      </c>
      <c r="W159" s="203" t="s">
        <v>209</v>
      </c>
      <c r="X159" s="203" t="s">
        <v>213</v>
      </c>
      <c r="Y159" s="203" t="s">
        <v>215</v>
      </c>
      <c r="Z159" s="203" t="s">
        <v>363</v>
      </c>
      <c r="AB159" s="203" t="s">
        <v>207</v>
      </c>
      <c r="AC159" s="203" t="s">
        <v>209</v>
      </c>
      <c r="AD159" s="203" t="s">
        <v>213</v>
      </c>
      <c r="AE159" s="203" t="s">
        <v>215</v>
      </c>
      <c r="AF159" s="203" t="s">
        <v>363</v>
      </c>
    </row>
    <row r="160" spans="1:32" x14ac:dyDescent="0.25">
      <c r="A160" s="202"/>
      <c r="B160" s="499" t="s">
        <v>112</v>
      </c>
      <c r="C160" s="492" t="s">
        <v>123</v>
      </c>
      <c r="D160" s="207">
        <v>20</v>
      </c>
      <c r="E160" s="207">
        <v>120</v>
      </c>
      <c r="F160" s="207"/>
      <c r="G160" s="207"/>
      <c r="H160" s="207"/>
      <c r="I160" s="114"/>
      <c r="J160" s="114"/>
      <c r="K160" s="114"/>
      <c r="L160" s="114"/>
      <c r="M160" s="114"/>
      <c r="N160" s="114"/>
      <c r="O160" s="114"/>
      <c r="P160" s="114"/>
      <c r="Q160" s="114"/>
      <c r="R160" s="114"/>
      <c r="S160" s="204" t="s">
        <v>139</v>
      </c>
      <c r="T160" s="204" t="s">
        <v>139</v>
      </c>
      <c r="V160" s="204" t="s">
        <v>139</v>
      </c>
      <c r="W160" s="204" t="s">
        <v>139</v>
      </c>
      <c r="X160" s="204" t="s">
        <v>139</v>
      </c>
      <c r="Y160" s="204" t="s">
        <v>139</v>
      </c>
      <c r="Z160" s="204" t="s">
        <v>139</v>
      </c>
      <c r="AB160" s="204" t="s">
        <v>139</v>
      </c>
      <c r="AC160" s="204" t="s">
        <v>139</v>
      </c>
      <c r="AD160" s="204" t="s">
        <v>139</v>
      </c>
      <c r="AE160" s="204" t="s">
        <v>139</v>
      </c>
      <c r="AF160" s="204" t="s">
        <v>139</v>
      </c>
    </row>
    <row r="161" spans="1:32" x14ac:dyDescent="0.25">
      <c r="A161" s="202"/>
      <c r="B161" s="499" t="s">
        <v>113</v>
      </c>
      <c r="C161" s="492" t="s">
        <v>124</v>
      </c>
      <c r="D161" s="207">
        <v>31.4</v>
      </c>
      <c r="E161" s="207">
        <v>40.33</v>
      </c>
      <c r="F161" s="207">
        <v>24.2</v>
      </c>
      <c r="G161" s="207">
        <v>42.5</v>
      </c>
      <c r="H161" s="207"/>
      <c r="I161" s="114"/>
      <c r="J161" s="114"/>
      <c r="K161" s="114"/>
      <c r="L161" s="114"/>
      <c r="M161" s="114"/>
      <c r="N161" s="114"/>
      <c r="O161" s="114"/>
      <c r="P161" s="114"/>
      <c r="Q161" s="114"/>
      <c r="R161" s="114"/>
      <c r="S161" s="207">
        <v>27.08</v>
      </c>
      <c r="T161" s="207">
        <v>25.2</v>
      </c>
      <c r="V161" s="207">
        <v>26.82</v>
      </c>
      <c r="W161" s="207">
        <v>26.91</v>
      </c>
      <c r="X161" s="207">
        <v>33.479999999999997</v>
      </c>
      <c r="Y161" s="207">
        <v>28.3</v>
      </c>
      <c r="Z161" s="207">
        <v>32.47</v>
      </c>
      <c r="AB161" s="207">
        <v>42.28</v>
      </c>
      <c r="AC161" s="207">
        <v>45.06</v>
      </c>
      <c r="AD161" s="207">
        <v>53.58</v>
      </c>
      <c r="AE161" s="207">
        <v>47.66</v>
      </c>
      <c r="AF161" s="207">
        <v>45</v>
      </c>
    </row>
    <row r="162" spans="1:32" ht="39.6" x14ac:dyDescent="0.25">
      <c r="A162" s="202"/>
      <c r="B162" s="499" t="s">
        <v>114</v>
      </c>
      <c r="C162" s="492" t="s">
        <v>125</v>
      </c>
      <c r="D162" s="207">
        <v>19.600000000000001</v>
      </c>
      <c r="E162" s="207">
        <v>36.5</v>
      </c>
      <c r="F162" s="207">
        <v>48</v>
      </c>
      <c r="G162" s="207">
        <v>24</v>
      </c>
      <c r="H162" s="207"/>
      <c r="I162" s="114"/>
      <c r="J162" s="114"/>
      <c r="K162" s="114"/>
      <c r="L162" s="114"/>
      <c r="M162" s="114"/>
      <c r="N162" s="114"/>
      <c r="O162" s="114"/>
      <c r="P162" s="114"/>
      <c r="Q162" s="114"/>
      <c r="R162" s="114"/>
      <c r="S162" s="207">
        <v>27.08</v>
      </c>
      <c r="T162" s="207">
        <v>25.2</v>
      </c>
      <c r="V162" s="207">
        <v>26.82</v>
      </c>
      <c r="W162" s="207">
        <v>26.91</v>
      </c>
      <c r="X162" s="207">
        <v>33.479999999999997</v>
      </c>
      <c r="Y162" s="207">
        <v>28.3</v>
      </c>
      <c r="Z162" s="207">
        <v>32.47</v>
      </c>
      <c r="AB162" s="207">
        <v>42.28</v>
      </c>
      <c r="AC162" s="207">
        <v>45.06</v>
      </c>
      <c r="AD162" s="207">
        <v>53.58</v>
      </c>
      <c r="AE162" s="207">
        <v>47.66</v>
      </c>
      <c r="AF162" s="207">
        <v>45</v>
      </c>
    </row>
    <row r="163" spans="1:32" x14ac:dyDescent="0.25">
      <c r="A163" s="202"/>
      <c r="B163" s="499" t="s">
        <v>115</v>
      </c>
      <c r="C163" s="492" t="s">
        <v>211</v>
      </c>
      <c r="D163" s="207">
        <v>24</v>
      </c>
      <c r="E163" s="207"/>
      <c r="F163" s="207"/>
      <c r="G163" s="207"/>
      <c r="H163" s="207"/>
      <c r="I163" s="114"/>
      <c r="J163" s="114"/>
      <c r="K163" s="114"/>
      <c r="L163" s="114"/>
      <c r="M163" s="114"/>
      <c r="N163" s="114"/>
      <c r="O163" s="114"/>
      <c r="P163" s="114"/>
      <c r="Q163" s="114"/>
      <c r="R163" s="114"/>
      <c r="S163" s="207">
        <v>34.9</v>
      </c>
      <c r="T163" s="207">
        <v>36.22</v>
      </c>
      <c r="V163" s="207">
        <v>34.93</v>
      </c>
      <c r="W163" s="207">
        <v>33.82</v>
      </c>
      <c r="X163" s="207">
        <v>37.24</v>
      </c>
      <c r="Y163" s="207">
        <v>34.9</v>
      </c>
      <c r="Z163" s="207">
        <v>36.22</v>
      </c>
      <c r="AB163" s="207">
        <v>34.93</v>
      </c>
      <c r="AC163" s="207">
        <v>33.82</v>
      </c>
      <c r="AD163" s="207">
        <v>37.24</v>
      </c>
      <c r="AE163" s="207">
        <v>34.9</v>
      </c>
      <c r="AF163" s="207">
        <v>36.22</v>
      </c>
    </row>
    <row r="164" spans="1:32" ht="26.4" x14ac:dyDescent="0.25">
      <c r="A164" s="202"/>
      <c r="B164" s="499" t="s">
        <v>110</v>
      </c>
      <c r="C164" s="492" t="s">
        <v>126</v>
      </c>
      <c r="D164" s="207"/>
      <c r="E164" s="207"/>
      <c r="F164" s="207"/>
      <c r="G164" s="207"/>
      <c r="H164" s="207"/>
      <c r="I164" s="114"/>
      <c r="J164" s="114"/>
      <c r="K164" s="114"/>
      <c r="L164" s="114"/>
      <c r="M164" s="114"/>
      <c r="N164" s="114"/>
      <c r="O164" s="114"/>
      <c r="P164" s="114"/>
      <c r="Q164" s="114"/>
      <c r="R164" s="114"/>
      <c r="S164" s="207">
        <v>34.9</v>
      </c>
      <c r="T164" s="207">
        <v>36.22</v>
      </c>
      <c r="V164" s="207">
        <v>34.93</v>
      </c>
      <c r="W164" s="207">
        <v>33.82</v>
      </c>
      <c r="X164" s="207">
        <v>37.24</v>
      </c>
      <c r="Y164" s="207">
        <v>34.9</v>
      </c>
      <c r="Z164" s="207">
        <v>36.22</v>
      </c>
      <c r="AB164" s="207">
        <v>34.93</v>
      </c>
      <c r="AC164" s="207">
        <v>33.82</v>
      </c>
      <c r="AD164" s="207">
        <v>37.24</v>
      </c>
      <c r="AE164" s="207">
        <v>34.9</v>
      </c>
      <c r="AF164" s="207">
        <v>36.22</v>
      </c>
    </row>
    <row r="165" spans="1:32" x14ac:dyDescent="0.25">
      <c r="A165" s="202"/>
      <c r="B165" s="499" t="s">
        <v>117</v>
      </c>
      <c r="C165" s="492"/>
      <c r="D165" s="207">
        <v>24.02</v>
      </c>
      <c r="E165" s="207">
        <v>26.39</v>
      </c>
      <c r="F165" s="207">
        <v>25.16</v>
      </c>
      <c r="G165" s="207">
        <v>26</v>
      </c>
      <c r="H165" s="207"/>
      <c r="I165" s="114"/>
      <c r="J165" s="114"/>
      <c r="K165" s="114"/>
      <c r="L165" s="114"/>
      <c r="M165" s="114"/>
      <c r="N165" s="114"/>
      <c r="O165" s="114"/>
      <c r="P165" s="114"/>
      <c r="Q165" s="114"/>
      <c r="R165" s="114"/>
      <c r="S165" s="209"/>
      <c r="T165" s="209"/>
      <c r="V165" s="209"/>
      <c r="W165" s="209"/>
      <c r="X165" s="209"/>
      <c r="Y165" s="209"/>
      <c r="Z165" s="209"/>
      <c r="AB165" s="209"/>
      <c r="AC165" s="209"/>
      <c r="AD165" s="209"/>
      <c r="AE165" s="209"/>
      <c r="AF165" s="209"/>
    </row>
    <row r="166" spans="1:32" x14ac:dyDescent="0.25">
      <c r="A166" s="202"/>
      <c r="B166" s="499" t="s">
        <v>111</v>
      </c>
      <c r="C166" s="492"/>
      <c r="D166" s="207">
        <v>24.02</v>
      </c>
      <c r="E166" s="207">
        <v>26.39</v>
      </c>
      <c r="F166" s="207">
        <v>25.16</v>
      </c>
      <c r="G166" s="207">
        <v>26</v>
      </c>
      <c r="H166" s="207"/>
      <c r="I166" s="114"/>
      <c r="J166" s="114"/>
      <c r="K166" s="114"/>
      <c r="L166" s="114"/>
      <c r="M166" s="114"/>
      <c r="N166" s="114"/>
      <c r="O166" s="114"/>
      <c r="P166" s="114"/>
      <c r="Q166" s="114"/>
      <c r="R166" s="114"/>
      <c r="S166" s="196"/>
      <c r="T166" s="196"/>
      <c r="V166" s="196"/>
      <c r="W166" s="196"/>
      <c r="X166" s="196"/>
      <c r="Y166" s="196"/>
      <c r="Z166" s="196"/>
      <c r="AB166" s="196"/>
      <c r="AC166" s="196"/>
      <c r="AD166" s="196"/>
      <c r="AE166" s="196"/>
      <c r="AF166" s="196"/>
    </row>
    <row r="167" spans="1:32" x14ac:dyDescent="0.25">
      <c r="A167" s="202"/>
      <c r="B167" s="499" t="s">
        <v>77</v>
      </c>
      <c r="C167" s="492"/>
      <c r="D167" s="207">
        <v>24.02</v>
      </c>
      <c r="E167" s="207">
        <v>26.39</v>
      </c>
      <c r="F167" s="207">
        <v>25.16</v>
      </c>
      <c r="G167" s="207">
        <v>26</v>
      </c>
      <c r="H167" s="207"/>
      <c r="I167" s="114"/>
      <c r="J167" s="114"/>
      <c r="K167" s="114"/>
      <c r="L167" s="114"/>
      <c r="M167" s="114"/>
      <c r="N167" s="114"/>
      <c r="O167" s="114"/>
      <c r="P167" s="114"/>
      <c r="Q167" s="114"/>
      <c r="R167" s="114"/>
      <c r="S167" s="201"/>
      <c r="T167" s="201"/>
      <c r="V167" s="201"/>
      <c r="W167" s="201"/>
      <c r="X167" s="201"/>
      <c r="Y167" s="201"/>
      <c r="Z167" s="201"/>
      <c r="AB167" s="201"/>
      <c r="AC167" s="201"/>
      <c r="AD167" s="201"/>
      <c r="AE167" s="201"/>
      <c r="AF167" s="201"/>
    </row>
    <row r="168" spans="1:32" ht="21" x14ac:dyDescent="0.25">
      <c r="A168" s="202"/>
      <c r="B168" s="202"/>
      <c r="C168" s="208"/>
      <c r="D168" s="209"/>
      <c r="E168" s="209"/>
      <c r="F168" s="209"/>
      <c r="G168" s="209"/>
      <c r="H168" s="209"/>
      <c r="I168" s="114"/>
      <c r="J168" s="114"/>
      <c r="K168" s="114"/>
      <c r="L168" s="114"/>
      <c r="M168" s="114"/>
      <c r="N168" s="114"/>
      <c r="O168" s="114"/>
      <c r="P168" s="114"/>
      <c r="Q168" s="114"/>
      <c r="R168" s="114"/>
      <c r="S168" s="203" t="s">
        <v>215</v>
      </c>
      <c r="T168" s="203" t="s">
        <v>363</v>
      </c>
      <c r="V168" s="203" t="s">
        <v>207</v>
      </c>
      <c r="W168" s="203" t="s">
        <v>209</v>
      </c>
      <c r="X168" s="203" t="s">
        <v>213</v>
      </c>
      <c r="Y168" s="203" t="s">
        <v>215</v>
      </c>
      <c r="Z168" s="203" t="s">
        <v>363</v>
      </c>
      <c r="AB168" s="203" t="s">
        <v>207</v>
      </c>
      <c r="AC168" s="203" t="s">
        <v>209</v>
      </c>
      <c r="AD168" s="203" t="s">
        <v>213</v>
      </c>
      <c r="AE168" s="203" t="s">
        <v>215</v>
      </c>
      <c r="AF168" s="203" t="s">
        <v>363</v>
      </c>
    </row>
    <row r="169" spans="1:32" x14ac:dyDescent="0.25">
      <c r="A169" s="194"/>
      <c r="B169" s="195"/>
      <c r="C169" s="195"/>
      <c r="D169" s="196"/>
      <c r="E169" s="196"/>
      <c r="F169" s="196"/>
      <c r="G169" s="196"/>
      <c r="H169" s="196"/>
      <c r="I169" s="114"/>
      <c r="J169" s="114"/>
      <c r="K169" s="114"/>
      <c r="L169" s="114"/>
      <c r="M169" s="114"/>
      <c r="N169" s="114"/>
      <c r="O169" s="114"/>
      <c r="P169" s="114"/>
      <c r="Q169" s="114"/>
      <c r="R169" s="114"/>
      <c r="S169" s="204" t="s">
        <v>94</v>
      </c>
      <c r="T169" s="204" t="s">
        <v>94</v>
      </c>
      <c r="V169" s="204" t="s">
        <v>94</v>
      </c>
      <c r="W169" s="204" t="s">
        <v>94</v>
      </c>
      <c r="X169" s="204" t="s">
        <v>94</v>
      </c>
      <c r="Y169" s="204" t="s">
        <v>94</v>
      </c>
      <c r="Z169" s="204" t="s">
        <v>94</v>
      </c>
      <c r="AB169" s="204" t="s">
        <v>94</v>
      </c>
      <c r="AC169" s="204" t="s">
        <v>94</v>
      </c>
      <c r="AD169" s="204" t="s">
        <v>94</v>
      </c>
      <c r="AE169" s="204" t="s">
        <v>94</v>
      </c>
      <c r="AF169" s="204" t="s">
        <v>94</v>
      </c>
    </row>
    <row r="170" spans="1:32" x14ac:dyDescent="0.25">
      <c r="A170" s="492">
        <v>27</v>
      </c>
      <c r="B170" s="493" t="s">
        <v>159</v>
      </c>
      <c r="C170" s="201"/>
      <c r="D170" s="494"/>
      <c r="E170" s="494"/>
      <c r="F170" s="494"/>
      <c r="G170" s="494"/>
      <c r="H170" s="494"/>
      <c r="I170" s="114"/>
      <c r="J170" s="114"/>
      <c r="K170" s="114"/>
      <c r="L170" s="114"/>
      <c r="M170" s="114"/>
      <c r="N170" s="114"/>
      <c r="O170" s="114"/>
      <c r="P170" s="114"/>
      <c r="Q170" s="114"/>
      <c r="R170" s="114"/>
      <c r="S170" s="207">
        <v>22.81</v>
      </c>
      <c r="T170" s="207"/>
      <c r="V170" s="207">
        <v>24.69</v>
      </c>
      <c r="W170" s="207">
        <v>21.81</v>
      </c>
      <c r="X170" s="207">
        <v>28.7</v>
      </c>
      <c r="Y170" s="207">
        <v>25.77</v>
      </c>
      <c r="Z170" s="207"/>
      <c r="AB170" s="207">
        <v>6.32</v>
      </c>
      <c r="AC170" s="207">
        <v>8.7899999999999991</v>
      </c>
      <c r="AD170" s="207">
        <v>8.99</v>
      </c>
      <c r="AE170" s="207">
        <v>10.47</v>
      </c>
      <c r="AF170" s="207"/>
    </row>
    <row r="171" spans="1:32" ht="21" x14ac:dyDescent="0.25">
      <c r="A171" s="202"/>
      <c r="B171" s="618"/>
      <c r="C171" s="620" t="s">
        <v>129</v>
      </c>
      <c r="D171" s="495" t="s">
        <v>207</v>
      </c>
      <c r="E171" s="495" t="s">
        <v>209</v>
      </c>
      <c r="F171" s="495" t="s">
        <v>213</v>
      </c>
      <c r="G171" s="495" t="s">
        <v>215</v>
      </c>
      <c r="H171" s="495" t="s">
        <v>363</v>
      </c>
      <c r="I171" s="114"/>
      <c r="J171" s="114"/>
      <c r="K171" s="114"/>
      <c r="L171" s="114"/>
      <c r="M171" s="114"/>
      <c r="N171" s="114"/>
      <c r="O171" s="114"/>
      <c r="P171" s="114"/>
      <c r="Q171" s="114"/>
      <c r="R171" s="114"/>
      <c r="S171" s="207">
        <v>4.5599999999999996</v>
      </c>
      <c r="T171" s="207"/>
      <c r="V171" s="207">
        <v>5.62</v>
      </c>
      <c r="W171" s="207">
        <v>6.26</v>
      </c>
      <c r="X171" s="207">
        <v>3.26</v>
      </c>
      <c r="Y171" s="207">
        <v>4.12</v>
      </c>
      <c r="Z171" s="207"/>
      <c r="AB171" s="207">
        <v>3.45</v>
      </c>
      <c r="AC171" s="207">
        <v>3.3</v>
      </c>
      <c r="AD171" s="207">
        <v>2.12</v>
      </c>
      <c r="AE171" s="207">
        <v>2.09</v>
      </c>
      <c r="AF171" s="207"/>
    </row>
    <row r="172" spans="1:32" x14ac:dyDescent="0.25">
      <c r="A172" s="202"/>
      <c r="B172" s="619"/>
      <c r="C172" s="621"/>
      <c r="D172" s="204" t="s">
        <v>139</v>
      </c>
      <c r="E172" s="204" t="s">
        <v>139</v>
      </c>
      <c r="F172" s="204" t="s">
        <v>139</v>
      </c>
      <c r="G172" s="204" t="s">
        <v>139</v>
      </c>
      <c r="H172" s="204" t="s">
        <v>139</v>
      </c>
      <c r="I172" s="114"/>
      <c r="J172" s="114"/>
      <c r="K172" s="114"/>
      <c r="L172" s="114"/>
      <c r="M172" s="114"/>
      <c r="N172" s="114"/>
      <c r="O172" s="114"/>
      <c r="P172" s="114"/>
      <c r="Q172" s="114"/>
      <c r="R172" s="114"/>
      <c r="S172" s="207">
        <v>72.28</v>
      </c>
      <c r="T172" s="207"/>
      <c r="V172" s="207">
        <v>69.680000000000007</v>
      </c>
      <c r="W172" s="207">
        <v>71</v>
      </c>
      <c r="X172" s="207">
        <v>67.39</v>
      </c>
      <c r="Y172" s="207">
        <v>69.900000000000006</v>
      </c>
      <c r="Z172" s="207"/>
      <c r="AB172" s="207">
        <v>89.66</v>
      </c>
      <c r="AC172" s="207">
        <v>87.36</v>
      </c>
      <c r="AD172" s="207">
        <v>88.36</v>
      </c>
      <c r="AE172" s="207">
        <v>87.43</v>
      </c>
      <c r="AF172" s="207"/>
    </row>
    <row r="173" spans="1:32" x14ac:dyDescent="0.25">
      <c r="A173" s="202"/>
      <c r="B173" s="499" t="s">
        <v>88</v>
      </c>
      <c r="C173" s="492" t="s">
        <v>118</v>
      </c>
      <c r="D173" s="207">
        <v>8.82</v>
      </c>
      <c r="E173" s="207">
        <v>9.43</v>
      </c>
      <c r="F173" s="207">
        <v>9.27</v>
      </c>
      <c r="G173" s="207">
        <v>8.86</v>
      </c>
      <c r="H173" s="207">
        <v>9.1300000000000008</v>
      </c>
      <c r="I173" s="114"/>
      <c r="J173" s="114"/>
      <c r="K173" s="114"/>
      <c r="L173" s="114"/>
      <c r="M173" s="114"/>
      <c r="N173" s="114"/>
      <c r="O173" s="114"/>
      <c r="P173" s="114"/>
      <c r="Q173" s="114"/>
      <c r="R173" s="114"/>
      <c r="S173" s="209"/>
      <c r="T173" s="209"/>
      <c r="V173" s="209"/>
      <c r="W173" s="209"/>
      <c r="X173" s="209"/>
      <c r="Y173" s="209"/>
      <c r="Z173" s="209"/>
      <c r="AB173" s="209"/>
      <c r="AC173" s="209"/>
      <c r="AD173" s="209"/>
      <c r="AE173" s="209"/>
      <c r="AF173" s="209"/>
    </row>
    <row r="174" spans="1:32" x14ac:dyDescent="0.25">
      <c r="A174" s="202"/>
      <c r="B174" s="499" t="s">
        <v>83</v>
      </c>
      <c r="C174" s="492" t="s">
        <v>119</v>
      </c>
      <c r="D174" s="207">
        <v>11.48</v>
      </c>
      <c r="E174" s="207">
        <v>11.71</v>
      </c>
      <c r="F174" s="207">
        <v>12.03</v>
      </c>
      <c r="G174" s="207">
        <v>10.85</v>
      </c>
      <c r="H174" s="207">
        <v>10.81</v>
      </c>
      <c r="I174" s="114"/>
      <c r="J174" s="114"/>
      <c r="K174" s="114"/>
      <c r="L174" s="114"/>
      <c r="M174" s="114"/>
      <c r="N174" s="114"/>
      <c r="O174" s="114"/>
      <c r="P174" s="114"/>
      <c r="Q174" s="114"/>
      <c r="R174" s="114"/>
      <c r="S174" s="196"/>
      <c r="T174" s="196"/>
      <c r="V174" s="196"/>
      <c r="W174" s="196"/>
      <c r="X174" s="196"/>
      <c r="Y174" s="196"/>
      <c r="Z174" s="196"/>
      <c r="AB174" s="196"/>
      <c r="AC174" s="196"/>
      <c r="AD174" s="196"/>
      <c r="AE174" s="196"/>
      <c r="AF174" s="196"/>
    </row>
    <row r="175" spans="1:32" x14ac:dyDescent="0.25">
      <c r="A175" s="202"/>
      <c r="B175" s="499" t="s">
        <v>89</v>
      </c>
      <c r="C175" s="492" t="s">
        <v>120</v>
      </c>
      <c r="D175" s="207">
        <v>10.42</v>
      </c>
      <c r="E175" s="207">
        <v>10.24</v>
      </c>
      <c r="F175" s="207">
        <v>10.35</v>
      </c>
      <c r="G175" s="207">
        <v>9.89</v>
      </c>
      <c r="H175" s="207">
        <v>9.83</v>
      </c>
      <c r="I175" s="114"/>
      <c r="J175" s="114"/>
      <c r="K175" s="114"/>
      <c r="L175" s="114"/>
      <c r="M175" s="114"/>
      <c r="N175" s="114"/>
      <c r="O175" s="114"/>
      <c r="P175" s="114"/>
      <c r="Q175" s="114"/>
      <c r="R175" s="114"/>
      <c r="S175" s="201"/>
      <c r="T175" s="201"/>
      <c r="V175" s="201"/>
      <c r="W175" s="201"/>
      <c r="X175" s="201"/>
      <c r="Y175" s="201"/>
      <c r="Z175" s="201"/>
      <c r="AB175" s="201"/>
      <c r="AC175" s="201"/>
      <c r="AD175" s="201"/>
      <c r="AE175" s="201"/>
      <c r="AF175" s="201"/>
    </row>
    <row r="176" spans="1:32" ht="26.4" x14ac:dyDescent="0.25">
      <c r="A176" s="202"/>
      <c r="B176" s="499" t="s">
        <v>116</v>
      </c>
      <c r="C176" s="492" t="s">
        <v>210</v>
      </c>
      <c r="D176" s="207">
        <v>12.2</v>
      </c>
      <c r="E176" s="207">
        <v>12.26</v>
      </c>
      <c r="F176" s="207">
        <v>11.53</v>
      </c>
      <c r="G176" s="207">
        <v>11.47</v>
      </c>
      <c r="H176" s="207">
        <v>12.16</v>
      </c>
      <c r="I176" s="114"/>
      <c r="J176" s="114"/>
      <c r="K176" s="114"/>
      <c r="L176" s="114"/>
      <c r="M176" s="114"/>
      <c r="N176" s="114"/>
      <c r="O176" s="114"/>
      <c r="P176" s="114"/>
      <c r="Q176" s="114"/>
      <c r="R176" s="114"/>
      <c r="S176" s="203" t="s">
        <v>215</v>
      </c>
      <c r="T176" s="203" t="s">
        <v>363</v>
      </c>
      <c r="V176" s="203" t="s">
        <v>207</v>
      </c>
      <c r="W176" s="203" t="s">
        <v>209</v>
      </c>
      <c r="X176" s="203" t="s">
        <v>213</v>
      </c>
      <c r="Y176" s="203" t="s">
        <v>215</v>
      </c>
      <c r="Z176" s="203" t="s">
        <v>363</v>
      </c>
      <c r="AB176" s="203" t="s">
        <v>207</v>
      </c>
      <c r="AC176" s="203" t="s">
        <v>209</v>
      </c>
      <c r="AD176" s="203" t="s">
        <v>213</v>
      </c>
      <c r="AE176" s="203" t="s">
        <v>215</v>
      </c>
      <c r="AF176" s="203" t="s">
        <v>363</v>
      </c>
    </row>
    <row r="177" spans="1:32" x14ac:dyDescent="0.25">
      <c r="A177" s="202"/>
      <c r="B177" s="499" t="s">
        <v>82</v>
      </c>
      <c r="C177" s="492" t="s">
        <v>121</v>
      </c>
      <c r="D177" s="207">
        <v>11.75</v>
      </c>
      <c r="E177" s="207">
        <v>11.58</v>
      </c>
      <c r="F177" s="207">
        <v>11.75</v>
      </c>
      <c r="G177" s="207">
        <v>11.29</v>
      </c>
      <c r="H177" s="207">
        <v>11.03</v>
      </c>
      <c r="I177" s="114"/>
      <c r="J177" s="114"/>
      <c r="K177" s="114"/>
      <c r="L177" s="114"/>
      <c r="M177" s="114"/>
      <c r="N177" s="114"/>
      <c r="O177" s="114"/>
      <c r="P177" s="114"/>
      <c r="Q177" s="114"/>
      <c r="R177" s="114"/>
      <c r="S177" s="204" t="s">
        <v>139</v>
      </c>
      <c r="T177" s="204" t="s">
        <v>139</v>
      </c>
      <c r="V177" s="204" t="s">
        <v>139</v>
      </c>
      <c r="W177" s="204" t="s">
        <v>139</v>
      </c>
      <c r="X177" s="204" t="s">
        <v>139</v>
      </c>
      <c r="Y177" s="204" t="s">
        <v>139</v>
      </c>
      <c r="Z177" s="204" t="s">
        <v>139</v>
      </c>
      <c r="AB177" s="204" t="s">
        <v>139</v>
      </c>
      <c r="AC177" s="204" t="s">
        <v>139</v>
      </c>
      <c r="AD177" s="204" t="s">
        <v>139</v>
      </c>
      <c r="AE177" s="204" t="s">
        <v>139</v>
      </c>
      <c r="AF177" s="204" t="s">
        <v>139</v>
      </c>
    </row>
    <row r="178" spans="1:32" ht="39.6" x14ac:dyDescent="0.25">
      <c r="A178" s="202"/>
      <c r="B178" s="499" t="s">
        <v>155</v>
      </c>
      <c r="C178" s="492" t="s">
        <v>122</v>
      </c>
      <c r="D178" s="207">
        <v>10.94</v>
      </c>
      <c r="E178" s="207">
        <v>11.1</v>
      </c>
      <c r="F178" s="207">
        <v>10.85</v>
      </c>
      <c r="G178" s="207">
        <v>10.91</v>
      </c>
      <c r="H178" s="207">
        <v>10.69</v>
      </c>
      <c r="I178" s="114"/>
      <c r="J178" s="114"/>
      <c r="K178" s="114"/>
      <c r="L178" s="114"/>
      <c r="M178" s="114"/>
      <c r="N178" s="114"/>
      <c r="O178" s="114"/>
      <c r="P178" s="114"/>
      <c r="Q178" s="114"/>
      <c r="R178" s="114"/>
      <c r="S178" s="207">
        <v>26.07</v>
      </c>
      <c r="T178" s="207">
        <v>27.02</v>
      </c>
      <c r="V178" s="207">
        <v>27.91</v>
      </c>
      <c r="W178" s="207">
        <v>29.1</v>
      </c>
      <c r="X178" s="207">
        <v>30.63</v>
      </c>
      <c r="Y178" s="207">
        <v>28.7</v>
      </c>
      <c r="Z178" s="207">
        <v>28.66</v>
      </c>
      <c r="AB178" s="207">
        <v>14.29</v>
      </c>
      <c r="AC178" s="207">
        <v>13.79</v>
      </c>
      <c r="AD178" s="207">
        <v>13.19</v>
      </c>
      <c r="AE178" s="207">
        <v>12.17</v>
      </c>
      <c r="AF178" s="207">
        <v>10.99</v>
      </c>
    </row>
    <row r="179" spans="1:32" x14ac:dyDescent="0.25">
      <c r="A179" s="202"/>
      <c r="B179" s="499" t="s">
        <v>112</v>
      </c>
      <c r="C179" s="492" t="s">
        <v>123</v>
      </c>
      <c r="D179" s="207">
        <v>9.89</v>
      </c>
      <c r="E179" s="207">
        <v>9.5</v>
      </c>
      <c r="F179" s="207">
        <v>9.0299999999999994</v>
      </c>
      <c r="G179" s="207">
        <v>10.42</v>
      </c>
      <c r="H179" s="207">
        <v>10.130000000000001</v>
      </c>
      <c r="I179" s="114"/>
      <c r="J179" s="114"/>
      <c r="K179" s="114"/>
      <c r="L179" s="114"/>
      <c r="M179" s="114"/>
      <c r="N179" s="114"/>
      <c r="O179" s="114"/>
      <c r="P179" s="114"/>
      <c r="Q179" s="114"/>
      <c r="R179" s="114"/>
      <c r="S179" s="207">
        <v>73.930000000000007</v>
      </c>
      <c r="T179" s="207">
        <v>72.98</v>
      </c>
      <c r="V179" s="207">
        <v>72.09</v>
      </c>
      <c r="W179" s="207">
        <v>70.900000000000006</v>
      </c>
      <c r="X179" s="207">
        <v>69.37</v>
      </c>
      <c r="Y179" s="207">
        <v>71.3</v>
      </c>
      <c r="Z179" s="207">
        <v>71.34</v>
      </c>
      <c r="AB179" s="207">
        <v>85.71</v>
      </c>
      <c r="AC179" s="207">
        <v>86.21</v>
      </c>
      <c r="AD179" s="207">
        <v>86.81</v>
      </c>
      <c r="AE179" s="207">
        <v>87.83</v>
      </c>
      <c r="AF179" s="207">
        <v>89.01</v>
      </c>
    </row>
    <row r="180" spans="1:32" x14ac:dyDescent="0.25">
      <c r="A180" s="202"/>
      <c r="B180" s="499" t="s">
        <v>113</v>
      </c>
      <c r="C180" s="492" t="s">
        <v>124</v>
      </c>
      <c r="D180" s="207">
        <v>10.51</v>
      </c>
      <c r="E180" s="207">
        <v>10.17</v>
      </c>
      <c r="F180" s="207">
        <v>10.07</v>
      </c>
      <c r="G180" s="207">
        <v>10.67</v>
      </c>
      <c r="H180" s="207">
        <v>10.06</v>
      </c>
      <c r="I180" s="114"/>
      <c r="J180" s="114"/>
      <c r="K180" s="114"/>
      <c r="L180" s="114"/>
      <c r="M180" s="114"/>
      <c r="N180" s="114"/>
      <c r="O180" s="114"/>
      <c r="P180" s="114"/>
      <c r="Q180" s="114"/>
      <c r="R180" s="114"/>
      <c r="S180" s="209"/>
      <c r="T180" s="209"/>
      <c r="V180" s="209"/>
      <c r="W180" s="209"/>
      <c r="X180" s="209"/>
      <c r="Y180" s="209"/>
      <c r="Z180" s="209"/>
      <c r="AB180" s="209"/>
      <c r="AC180" s="209"/>
      <c r="AD180" s="209"/>
      <c r="AE180" s="209"/>
      <c r="AF180" s="209"/>
    </row>
    <row r="181" spans="1:32" ht="39.6" x14ac:dyDescent="0.25">
      <c r="A181" s="202"/>
      <c r="B181" s="499" t="s">
        <v>114</v>
      </c>
      <c r="C181" s="492" t="s">
        <v>125</v>
      </c>
      <c r="D181" s="207">
        <v>10.4</v>
      </c>
      <c r="E181" s="207">
        <v>9.9499999999999993</v>
      </c>
      <c r="F181" s="207">
        <v>10.119999999999999</v>
      </c>
      <c r="G181" s="207">
        <v>10.23</v>
      </c>
      <c r="H181" s="207">
        <v>10.09</v>
      </c>
      <c r="I181" s="114"/>
      <c r="J181" s="114"/>
      <c r="K181" s="114"/>
      <c r="L181" s="114"/>
      <c r="M181" s="114"/>
      <c r="N181" s="114"/>
      <c r="O181" s="114"/>
      <c r="P181" s="114"/>
      <c r="Q181" s="114"/>
      <c r="R181" s="114"/>
    </row>
    <row r="182" spans="1:32" x14ac:dyDescent="0.25">
      <c r="A182" s="202"/>
      <c r="B182" s="499" t="s">
        <v>115</v>
      </c>
      <c r="C182" s="492" t="s">
        <v>211</v>
      </c>
      <c r="D182" s="207"/>
      <c r="E182" s="207">
        <v>6</v>
      </c>
      <c r="F182" s="207">
        <v>5</v>
      </c>
      <c r="G182" s="207"/>
      <c r="H182" s="207"/>
      <c r="I182" s="114"/>
      <c r="J182" s="114"/>
      <c r="K182" s="114"/>
      <c r="L182" s="114"/>
      <c r="M182" s="114"/>
      <c r="N182" s="114"/>
      <c r="O182" s="114"/>
      <c r="P182" s="114"/>
      <c r="Q182" s="114"/>
      <c r="R182" s="114"/>
    </row>
    <row r="183" spans="1:32" ht="26.4" x14ac:dyDescent="0.25">
      <c r="A183" s="202"/>
      <c r="B183" s="499" t="s">
        <v>110</v>
      </c>
      <c r="C183" s="492" t="s">
        <v>126</v>
      </c>
      <c r="D183" s="207">
        <v>11</v>
      </c>
      <c r="E183" s="207">
        <v>5</v>
      </c>
      <c r="F183" s="207"/>
      <c r="G183" s="207">
        <v>3</v>
      </c>
      <c r="H183" s="207"/>
      <c r="I183" s="114"/>
      <c r="J183" s="114"/>
      <c r="K183" s="114"/>
      <c r="L183" s="114"/>
      <c r="M183" s="114"/>
      <c r="N183" s="114"/>
      <c r="O183" s="114"/>
      <c r="P183" s="114"/>
      <c r="Q183" s="114"/>
      <c r="R183" s="114"/>
    </row>
    <row r="184" spans="1:32" x14ac:dyDescent="0.25">
      <c r="A184" s="202"/>
      <c r="B184" s="499" t="s">
        <v>117</v>
      </c>
      <c r="C184" s="492"/>
      <c r="D184" s="207">
        <v>10.76</v>
      </c>
      <c r="E184" s="207">
        <v>10.67</v>
      </c>
      <c r="F184" s="207">
        <v>10.63</v>
      </c>
      <c r="G184" s="207">
        <v>10.45</v>
      </c>
      <c r="H184" s="207">
        <v>10.36</v>
      </c>
      <c r="I184" s="114"/>
      <c r="J184" s="114"/>
      <c r="K184" s="114"/>
      <c r="L184" s="114"/>
      <c r="M184" s="114"/>
      <c r="N184" s="114"/>
      <c r="O184" s="114"/>
      <c r="P184" s="114"/>
      <c r="Q184" s="114"/>
      <c r="R184" s="114"/>
    </row>
    <row r="185" spans="1:32" x14ac:dyDescent="0.25">
      <c r="A185" s="202"/>
      <c r="B185" s="499" t="s">
        <v>111</v>
      </c>
      <c r="C185" s="492"/>
      <c r="D185" s="207">
        <v>10.76</v>
      </c>
      <c r="E185" s="207">
        <v>10.67</v>
      </c>
      <c r="F185" s="207">
        <v>10.63</v>
      </c>
      <c r="G185" s="207">
        <v>10.45</v>
      </c>
      <c r="H185" s="207">
        <v>10.36</v>
      </c>
      <c r="I185" s="114"/>
      <c r="J185" s="114"/>
      <c r="K185" s="114"/>
      <c r="L185" s="114"/>
      <c r="M185" s="114"/>
      <c r="N185" s="114"/>
      <c r="O185" s="114"/>
      <c r="P185" s="114"/>
      <c r="Q185" s="114"/>
      <c r="R185" s="114"/>
    </row>
    <row r="186" spans="1:32" x14ac:dyDescent="0.25">
      <c r="A186" s="202"/>
      <c r="B186" s="499" t="s">
        <v>77</v>
      </c>
      <c r="C186" s="492"/>
      <c r="D186" s="207">
        <v>10.76</v>
      </c>
      <c r="E186" s="207">
        <v>10.67</v>
      </c>
      <c r="F186" s="207">
        <v>10.63</v>
      </c>
      <c r="G186" s="207">
        <v>10.45</v>
      </c>
      <c r="H186" s="207">
        <v>10.36</v>
      </c>
      <c r="I186" s="114"/>
      <c r="J186" s="114"/>
      <c r="K186" s="114"/>
      <c r="L186" s="114"/>
      <c r="M186" s="114"/>
      <c r="N186" s="114"/>
      <c r="O186" s="114"/>
      <c r="P186" s="114"/>
      <c r="Q186" s="114"/>
      <c r="R186" s="114"/>
    </row>
    <row r="187" spans="1:32" x14ac:dyDescent="0.25">
      <c r="A187" s="202"/>
      <c r="B187" s="202"/>
      <c r="C187" s="208"/>
      <c r="D187" s="209"/>
      <c r="E187" s="209"/>
      <c r="F187" s="209"/>
      <c r="G187" s="209"/>
      <c r="H187" s="209"/>
      <c r="I187" s="114"/>
      <c r="J187" s="114"/>
      <c r="K187" s="114"/>
      <c r="L187" s="114"/>
      <c r="M187" s="114"/>
      <c r="N187" s="114"/>
      <c r="O187" s="114"/>
      <c r="P187" s="114"/>
      <c r="Q187" s="114"/>
      <c r="R187" s="114"/>
    </row>
    <row r="188" spans="1:32" x14ac:dyDescent="0.25">
      <c r="A188" s="194"/>
      <c r="B188" s="195"/>
      <c r="C188" s="195"/>
      <c r="D188" s="196"/>
      <c r="E188" s="196"/>
      <c r="F188" s="196"/>
      <c r="G188" s="196"/>
      <c r="H188" s="196"/>
      <c r="I188" s="114"/>
      <c r="J188" s="114"/>
      <c r="K188" s="114"/>
      <c r="L188" s="114"/>
      <c r="M188" s="114"/>
      <c r="N188" s="114"/>
      <c r="O188" s="114"/>
      <c r="P188" s="114"/>
      <c r="Q188" s="114"/>
      <c r="R188" s="114"/>
    </row>
    <row r="189" spans="1:32" x14ac:dyDescent="0.25">
      <c r="A189" s="492">
        <v>28</v>
      </c>
      <c r="B189" s="493" t="s">
        <v>160</v>
      </c>
      <c r="C189" s="201"/>
      <c r="D189" s="494"/>
      <c r="E189" s="494"/>
      <c r="F189" s="494"/>
      <c r="G189" s="494"/>
      <c r="H189" s="494"/>
      <c r="I189" s="114"/>
      <c r="J189" s="114"/>
      <c r="K189" s="114"/>
      <c r="L189" s="114"/>
      <c r="M189" s="114"/>
      <c r="N189" s="114"/>
      <c r="O189" s="114"/>
      <c r="P189" s="114"/>
      <c r="Q189" s="114"/>
      <c r="R189" s="114"/>
    </row>
    <row r="190" spans="1:32" ht="21" x14ac:dyDescent="0.25">
      <c r="A190" s="202"/>
      <c r="B190" s="618"/>
      <c r="C190" s="620" t="s">
        <v>129</v>
      </c>
      <c r="D190" s="495" t="s">
        <v>207</v>
      </c>
      <c r="E190" s="495" t="s">
        <v>209</v>
      </c>
      <c r="F190" s="495" t="s">
        <v>213</v>
      </c>
      <c r="G190" s="495" t="s">
        <v>215</v>
      </c>
      <c r="H190" s="495" t="s">
        <v>363</v>
      </c>
      <c r="I190" s="114"/>
      <c r="J190" s="114"/>
      <c r="K190" s="114"/>
      <c r="L190" s="114"/>
      <c r="M190" s="114"/>
      <c r="N190" s="114"/>
      <c r="O190" s="114"/>
      <c r="P190" s="114"/>
      <c r="Q190" s="114"/>
      <c r="R190" s="114"/>
    </row>
    <row r="191" spans="1:32" x14ac:dyDescent="0.25">
      <c r="A191" s="202"/>
      <c r="B191" s="619"/>
      <c r="C191" s="621"/>
      <c r="D191" s="204" t="s">
        <v>139</v>
      </c>
      <c r="E191" s="204" t="s">
        <v>139</v>
      </c>
      <c r="F191" s="204" t="s">
        <v>139</v>
      </c>
      <c r="G191" s="204" t="s">
        <v>139</v>
      </c>
      <c r="H191" s="204" t="s">
        <v>139</v>
      </c>
      <c r="I191" s="114"/>
      <c r="J191" s="114"/>
      <c r="K191" s="114"/>
      <c r="L191" s="114"/>
      <c r="M191" s="114"/>
      <c r="N191" s="114"/>
      <c r="O191" s="114"/>
      <c r="P191" s="114"/>
      <c r="Q191" s="114"/>
      <c r="R191" s="114"/>
    </row>
    <row r="192" spans="1:32" x14ac:dyDescent="0.25">
      <c r="A192" s="202"/>
      <c r="B192" s="499" t="s">
        <v>88</v>
      </c>
      <c r="C192" s="492" t="s">
        <v>118</v>
      </c>
      <c r="D192" s="207">
        <v>27.73</v>
      </c>
      <c r="E192" s="207">
        <v>29.28</v>
      </c>
      <c r="F192" s="207">
        <v>27.23</v>
      </c>
      <c r="G192" s="207">
        <v>31.14</v>
      </c>
      <c r="H192" s="207">
        <v>32.130000000000003</v>
      </c>
      <c r="I192" s="114"/>
      <c r="J192" s="114"/>
      <c r="K192" s="114"/>
      <c r="L192" s="114"/>
      <c r="M192" s="114"/>
      <c r="N192" s="114"/>
      <c r="O192" s="114"/>
      <c r="P192" s="114"/>
      <c r="Q192" s="114"/>
      <c r="R192" s="114"/>
    </row>
    <row r="193" spans="1:18" x14ac:dyDescent="0.25">
      <c r="A193" s="202"/>
      <c r="B193" s="499" t="s">
        <v>83</v>
      </c>
      <c r="C193" s="492" t="s">
        <v>119</v>
      </c>
      <c r="D193" s="207">
        <v>23.58</v>
      </c>
      <c r="E193" s="207">
        <v>25.91</v>
      </c>
      <c r="F193" s="207">
        <v>26.48</v>
      </c>
      <c r="G193" s="207">
        <v>29.78</v>
      </c>
      <c r="H193" s="207">
        <v>29.51</v>
      </c>
      <c r="I193" s="114"/>
      <c r="J193" s="114"/>
      <c r="K193" s="114"/>
      <c r="L193" s="114"/>
      <c r="M193" s="114"/>
      <c r="N193" s="114"/>
      <c r="O193" s="114"/>
      <c r="P193" s="114"/>
      <c r="Q193" s="114"/>
      <c r="R193" s="114"/>
    </row>
    <row r="194" spans="1:18" x14ac:dyDescent="0.25">
      <c r="A194" s="202"/>
      <c r="B194" s="499" t="s">
        <v>89</v>
      </c>
      <c r="C194" s="492" t="s">
        <v>120</v>
      </c>
      <c r="D194" s="207">
        <v>32.880000000000003</v>
      </c>
      <c r="E194" s="207">
        <v>34.75</v>
      </c>
      <c r="F194" s="207">
        <v>33.229999999999997</v>
      </c>
      <c r="G194" s="207">
        <v>32.99</v>
      </c>
      <c r="H194" s="207">
        <v>33.6</v>
      </c>
      <c r="I194" s="114"/>
      <c r="J194" s="114"/>
      <c r="K194" s="114"/>
      <c r="L194" s="114"/>
      <c r="M194" s="114"/>
      <c r="N194" s="114"/>
      <c r="O194" s="114"/>
      <c r="P194" s="114"/>
      <c r="Q194" s="114"/>
      <c r="R194" s="114"/>
    </row>
    <row r="195" spans="1:18" ht="26.4" x14ac:dyDescent="0.25">
      <c r="A195" s="202"/>
      <c r="B195" s="499" t="s">
        <v>116</v>
      </c>
      <c r="C195" s="492" t="s">
        <v>210</v>
      </c>
      <c r="D195" s="207">
        <v>39.46</v>
      </c>
      <c r="E195" s="207">
        <v>29.91</v>
      </c>
      <c r="F195" s="207">
        <v>38.380000000000003</v>
      </c>
      <c r="G195" s="207">
        <v>32.51</v>
      </c>
      <c r="H195" s="207">
        <v>30.88</v>
      </c>
      <c r="I195" s="114"/>
      <c r="J195" s="114"/>
      <c r="K195" s="114"/>
      <c r="L195" s="114"/>
      <c r="M195" s="114"/>
      <c r="N195" s="114"/>
      <c r="O195" s="114"/>
      <c r="P195" s="114"/>
      <c r="Q195" s="114"/>
      <c r="R195" s="114"/>
    </row>
    <row r="196" spans="1:18" x14ac:dyDescent="0.25">
      <c r="A196" s="202"/>
      <c r="B196" s="499" t="s">
        <v>82</v>
      </c>
      <c r="C196" s="492" t="s">
        <v>121</v>
      </c>
      <c r="D196" s="207">
        <v>25.4</v>
      </c>
      <c r="E196" s="207">
        <v>25.78</v>
      </c>
      <c r="F196" s="207">
        <v>23.02</v>
      </c>
      <c r="G196" s="207">
        <v>24.07</v>
      </c>
      <c r="H196" s="207">
        <v>23.78</v>
      </c>
      <c r="I196" s="114"/>
      <c r="J196" s="114"/>
      <c r="K196" s="114"/>
      <c r="L196" s="114"/>
      <c r="M196" s="114"/>
      <c r="N196" s="114"/>
      <c r="O196" s="114"/>
      <c r="P196" s="114"/>
      <c r="Q196" s="114"/>
      <c r="R196" s="114"/>
    </row>
    <row r="197" spans="1:18" ht="39.6" x14ac:dyDescent="0.25">
      <c r="A197" s="202"/>
      <c r="B197" s="499" t="s">
        <v>155</v>
      </c>
      <c r="C197" s="492" t="s">
        <v>122</v>
      </c>
      <c r="D197" s="207">
        <v>28.82</v>
      </c>
      <c r="E197" s="207">
        <v>27.94</v>
      </c>
      <c r="F197" s="207">
        <v>30.74</v>
      </c>
      <c r="G197" s="207">
        <v>27.14</v>
      </c>
      <c r="H197" s="207">
        <v>27.87</v>
      </c>
      <c r="I197" s="114"/>
      <c r="J197" s="114"/>
      <c r="K197" s="114"/>
      <c r="L197" s="114"/>
      <c r="M197" s="114"/>
      <c r="N197" s="114"/>
      <c r="O197" s="114"/>
      <c r="P197" s="114"/>
      <c r="Q197" s="114"/>
      <c r="R197" s="114"/>
    </row>
    <row r="198" spans="1:18" x14ac:dyDescent="0.25">
      <c r="A198" s="202"/>
      <c r="B198" s="499" t="s">
        <v>112</v>
      </c>
      <c r="C198" s="492" t="s">
        <v>123</v>
      </c>
      <c r="D198" s="207">
        <v>47.53</v>
      </c>
      <c r="E198" s="207">
        <v>36.53</v>
      </c>
      <c r="F198" s="207">
        <v>42.68</v>
      </c>
      <c r="G198" s="207">
        <v>47.25</v>
      </c>
      <c r="H198" s="207">
        <v>45.63</v>
      </c>
      <c r="I198" s="114"/>
      <c r="J198" s="114"/>
      <c r="K198" s="114"/>
      <c r="L198" s="114"/>
      <c r="M198" s="114"/>
      <c r="N198" s="114"/>
      <c r="O198" s="114"/>
      <c r="P198" s="114"/>
      <c r="Q198" s="114"/>
      <c r="R198" s="114"/>
    </row>
    <row r="199" spans="1:18" x14ac:dyDescent="0.25">
      <c r="A199" s="202"/>
      <c r="B199" s="499" t="s">
        <v>113</v>
      </c>
      <c r="C199" s="492" t="s">
        <v>124</v>
      </c>
      <c r="D199" s="207">
        <v>37.04</v>
      </c>
      <c r="E199" s="207">
        <v>39.22</v>
      </c>
      <c r="F199" s="207">
        <v>33.700000000000003</v>
      </c>
      <c r="G199" s="207">
        <v>38.14</v>
      </c>
      <c r="H199" s="207">
        <v>33.53</v>
      </c>
      <c r="I199" s="114"/>
      <c r="J199" s="114"/>
      <c r="K199" s="114"/>
      <c r="L199" s="114"/>
      <c r="M199" s="114"/>
      <c r="N199" s="114"/>
      <c r="O199" s="114"/>
      <c r="P199" s="114"/>
      <c r="Q199" s="114"/>
      <c r="R199" s="114"/>
    </row>
    <row r="200" spans="1:18" ht="39.6" x14ac:dyDescent="0.25">
      <c r="A200" s="202"/>
      <c r="B200" s="499" t="s">
        <v>114</v>
      </c>
      <c r="C200" s="492" t="s">
        <v>125</v>
      </c>
      <c r="D200" s="207">
        <v>40.119999999999997</v>
      </c>
      <c r="E200" s="207">
        <v>38.57</v>
      </c>
      <c r="F200" s="207">
        <v>41.88</v>
      </c>
      <c r="G200" s="207">
        <v>37.51</v>
      </c>
      <c r="H200" s="207">
        <v>40.83</v>
      </c>
      <c r="I200" s="114"/>
      <c r="J200" s="114"/>
      <c r="K200" s="114"/>
      <c r="L200" s="114"/>
      <c r="M200" s="114"/>
      <c r="N200" s="114"/>
      <c r="O200" s="114"/>
      <c r="P200" s="114"/>
      <c r="Q200" s="114"/>
      <c r="R200" s="114"/>
    </row>
    <row r="201" spans="1:18" x14ac:dyDescent="0.25">
      <c r="A201" s="202"/>
      <c r="B201" s="499" t="s">
        <v>115</v>
      </c>
      <c r="C201" s="492" t="s">
        <v>211</v>
      </c>
      <c r="D201" s="207"/>
      <c r="E201" s="207">
        <v>14.5</v>
      </c>
      <c r="F201" s="207">
        <v>24</v>
      </c>
      <c r="G201" s="207"/>
      <c r="H201" s="207"/>
      <c r="I201" s="114"/>
      <c r="J201" s="114"/>
      <c r="K201" s="114"/>
      <c r="L201" s="114"/>
      <c r="M201" s="114"/>
      <c r="N201" s="114"/>
      <c r="O201" s="114"/>
      <c r="P201" s="114"/>
      <c r="Q201" s="114"/>
      <c r="R201" s="114"/>
    </row>
    <row r="202" spans="1:18" ht="26.4" x14ac:dyDescent="0.25">
      <c r="A202" s="202"/>
      <c r="B202" s="499" t="s">
        <v>110</v>
      </c>
      <c r="C202" s="492" t="s">
        <v>126</v>
      </c>
      <c r="D202" s="207">
        <v>78</v>
      </c>
      <c r="E202" s="207">
        <v>12</v>
      </c>
      <c r="F202" s="207"/>
      <c r="G202" s="207">
        <v>12</v>
      </c>
      <c r="H202" s="207"/>
      <c r="I202" s="114"/>
      <c r="J202" s="114"/>
      <c r="K202" s="114"/>
      <c r="L202" s="114"/>
      <c r="M202" s="114"/>
      <c r="N202" s="114"/>
      <c r="O202" s="114"/>
      <c r="P202" s="114"/>
      <c r="Q202" s="114"/>
      <c r="R202" s="114"/>
    </row>
    <row r="203" spans="1:18" x14ac:dyDescent="0.25">
      <c r="A203" s="202"/>
      <c r="B203" s="499" t="s">
        <v>117</v>
      </c>
      <c r="C203" s="492"/>
      <c r="D203" s="207">
        <v>31.7</v>
      </c>
      <c r="E203" s="207">
        <v>31.36</v>
      </c>
      <c r="F203" s="207">
        <v>31.43</v>
      </c>
      <c r="G203" s="207">
        <v>30.75</v>
      </c>
      <c r="H203" s="207">
        <v>30.9</v>
      </c>
      <c r="I203" s="114"/>
      <c r="J203" s="114"/>
      <c r="K203" s="114"/>
      <c r="L203" s="114"/>
      <c r="M203" s="114"/>
      <c r="N203" s="114"/>
      <c r="O203" s="114"/>
      <c r="P203" s="114"/>
      <c r="Q203" s="114"/>
      <c r="R203" s="114"/>
    </row>
    <row r="204" spans="1:18" x14ac:dyDescent="0.25">
      <c r="A204" s="202"/>
      <c r="B204" s="499" t="s">
        <v>111</v>
      </c>
      <c r="C204" s="492"/>
      <c r="D204" s="207">
        <v>31.7</v>
      </c>
      <c r="E204" s="207">
        <v>31.36</v>
      </c>
      <c r="F204" s="207">
        <v>31.43</v>
      </c>
      <c r="G204" s="207">
        <v>30.75</v>
      </c>
      <c r="H204" s="207">
        <v>30.9</v>
      </c>
      <c r="I204" s="114"/>
      <c r="J204" s="114"/>
      <c r="K204" s="114"/>
      <c r="L204" s="114"/>
      <c r="M204" s="114"/>
      <c r="N204" s="114"/>
      <c r="O204" s="114"/>
      <c r="P204" s="114"/>
      <c r="Q204" s="114"/>
      <c r="R204" s="114"/>
    </row>
    <row r="205" spans="1:18" x14ac:dyDescent="0.25">
      <c r="A205" s="202"/>
      <c r="B205" s="499" t="s">
        <v>77</v>
      </c>
      <c r="C205" s="492"/>
      <c r="D205" s="207">
        <v>31.7</v>
      </c>
      <c r="E205" s="207">
        <v>31.36</v>
      </c>
      <c r="F205" s="207">
        <v>31.43</v>
      </c>
      <c r="G205" s="207">
        <v>30.75</v>
      </c>
      <c r="H205" s="207">
        <v>30.9</v>
      </c>
      <c r="I205" s="114"/>
      <c r="J205" s="114"/>
      <c r="K205" s="114"/>
      <c r="L205" s="114"/>
      <c r="M205" s="114"/>
      <c r="N205" s="114"/>
      <c r="O205" s="114"/>
      <c r="P205" s="114"/>
      <c r="Q205" s="114"/>
      <c r="R205" s="114"/>
    </row>
    <row r="206" spans="1:18" x14ac:dyDescent="0.25">
      <c r="A206" s="202"/>
      <c r="B206" s="202"/>
      <c r="C206" s="208"/>
      <c r="D206" s="209"/>
      <c r="E206" s="209"/>
      <c r="F206" s="209"/>
      <c r="G206" s="209"/>
      <c r="H206" s="209"/>
      <c r="I206" s="114"/>
      <c r="J206" s="114"/>
      <c r="K206" s="114"/>
      <c r="L206" s="114"/>
      <c r="M206" s="114"/>
      <c r="N206" s="114"/>
      <c r="O206" s="114"/>
      <c r="P206" s="114"/>
      <c r="Q206" s="114"/>
      <c r="R206" s="114"/>
    </row>
    <row r="207" spans="1:18" x14ac:dyDescent="0.25">
      <c r="A207" s="194"/>
      <c r="B207" s="195"/>
      <c r="C207" s="195"/>
      <c r="D207" s="196"/>
      <c r="E207" s="196"/>
      <c r="F207" s="196"/>
      <c r="G207" s="196"/>
      <c r="H207" s="196"/>
      <c r="I207" s="114"/>
      <c r="J207" s="114"/>
      <c r="K207" s="114"/>
      <c r="L207" s="114"/>
      <c r="M207" s="114"/>
      <c r="N207" s="114"/>
      <c r="O207" s="114"/>
      <c r="P207" s="114"/>
      <c r="Q207" s="114"/>
      <c r="R207" s="114"/>
    </row>
    <row r="208" spans="1:18" x14ac:dyDescent="0.25">
      <c r="A208" s="492">
        <v>29</v>
      </c>
      <c r="B208" s="493" t="s">
        <v>161</v>
      </c>
      <c r="C208" s="201"/>
      <c r="D208" s="494"/>
      <c r="E208" s="494"/>
      <c r="F208" s="494"/>
      <c r="G208" s="494"/>
      <c r="H208" s="494"/>
      <c r="I208" s="114"/>
      <c r="J208" s="114"/>
      <c r="K208" s="114"/>
      <c r="L208" s="114"/>
      <c r="M208" s="114"/>
      <c r="N208" s="114"/>
      <c r="O208" s="114"/>
      <c r="P208" s="114"/>
      <c r="Q208" s="114"/>
      <c r="R208" s="114"/>
    </row>
    <row r="209" spans="1:18" ht="21" x14ac:dyDescent="0.25">
      <c r="A209" s="202"/>
      <c r="B209" s="618"/>
      <c r="C209" s="620" t="s">
        <v>129</v>
      </c>
      <c r="D209" s="495" t="s">
        <v>207</v>
      </c>
      <c r="E209" s="495" t="s">
        <v>209</v>
      </c>
      <c r="F209" s="495" t="s">
        <v>213</v>
      </c>
      <c r="G209" s="495" t="s">
        <v>215</v>
      </c>
      <c r="H209" s="495" t="s">
        <v>363</v>
      </c>
      <c r="I209" s="114"/>
      <c r="J209" s="114"/>
      <c r="K209" s="114"/>
      <c r="L209" s="114"/>
      <c r="M209" s="114"/>
      <c r="N209" s="114"/>
      <c r="O209" s="114"/>
      <c r="P209" s="114"/>
      <c r="Q209" s="114"/>
      <c r="R209" s="114"/>
    </row>
    <row r="210" spans="1:18" x14ac:dyDescent="0.25">
      <c r="A210" s="202"/>
      <c r="B210" s="619"/>
      <c r="C210" s="621"/>
      <c r="D210" s="204" t="s">
        <v>139</v>
      </c>
      <c r="E210" s="204" t="s">
        <v>139</v>
      </c>
      <c r="F210" s="204" t="s">
        <v>139</v>
      </c>
      <c r="G210" s="204" t="s">
        <v>139</v>
      </c>
      <c r="H210" s="204" t="s">
        <v>139</v>
      </c>
      <c r="I210" s="114"/>
      <c r="J210" s="114"/>
      <c r="K210" s="114"/>
      <c r="L210" s="114"/>
      <c r="M210" s="114"/>
      <c r="N210" s="114"/>
      <c r="O210" s="114"/>
      <c r="P210" s="114"/>
      <c r="Q210" s="114"/>
      <c r="R210" s="114"/>
    </row>
    <row r="211" spans="1:18" x14ac:dyDescent="0.25">
      <c r="A211" s="202"/>
      <c r="B211" s="499" t="s">
        <v>88</v>
      </c>
      <c r="C211" s="492" t="s">
        <v>118</v>
      </c>
      <c r="D211" s="207">
        <v>7.9</v>
      </c>
      <c r="E211" s="207">
        <v>7.74</v>
      </c>
      <c r="F211" s="207">
        <v>7.23</v>
      </c>
      <c r="G211" s="207">
        <v>7.82</v>
      </c>
      <c r="H211" s="207">
        <v>6.64</v>
      </c>
      <c r="I211" s="114"/>
      <c r="J211" s="114"/>
      <c r="K211" s="114"/>
      <c r="L211" s="114"/>
      <c r="M211" s="114"/>
      <c r="N211" s="114"/>
      <c r="O211" s="114"/>
      <c r="P211" s="114"/>
      <c r="Q211" s="114"/>
      <c r="R211" s="114"/>
    </row>
    <row r="212" spans="1:18" x14ac:dyDescent="0.25">
      <c r="A212" s="202"/>
      <c r="B212" s="499" t="s">
        <v>83</v>
      </c>
      <c r="C212" s="492" t="s">
        <v>119</v>
      </c>
      <c r="D212" s="207">
        <v>8.83</v>
      </c>
      <c r="E212" s="207">
        <v>9.48</v>
      </c>
      <c r="F212" s="207">
        <v>9.25</v>
      </c>
      <c r="G212" s="207">
        <v>8.5500000000000007</v>
      </c>
      <c r="H212" s="207">
        <v>8.5</v>
      </c>
      <c r="I212" s="114"/>
      <c r="J212" s="114"/>
      <c r="K212" s="114"/>
      <c r="L212" s="114"/>
      <c r="M212" s="114"/>
      <c r="N212" s="114"/>
      <c r="O212" s="114"/>
      <c r="P212" s="114"/>
      <c r="Q212" s="114"/>
      <c r="R212" s="114"/>
    </row>
    <row r="213" spans="1:18" x14ac:dyDescent="0.25">
      <c r="A213" s="202"/>
      <c r="B213" s="499" t="s">
        <v>89</v>
      </c>
      <c r="C213" s="492" t="s">
        <v>120</v>
      </c>
      <c r="D213" s="207">
        <v>8.7100000000000009</v>
      </c>
      <c r="E213" s="207">
        <v>8.6300000000000008</v>
      </c>
      <c r="F213" s="207">
        <v>9.09</v>
      </c>
      <c r="G213" s="207">
        <v>8.59</v>
      </c>
      <c r="H213" s="207">
        <v>8.59</v>
      </c>
      <c r="I213" s="114"/>
      <c r="J213" s="114"/>
      <c r="K213" s="114"/>
      <c r="L213" s="114"/>
      <c r="M213" s="114"/>
      <c r="N213" s="114"/>
      <c r="O213" s="114"/>
      <c r="P213" s="114"/>
      <c r="Q213" s="114"/>
      <c r="R213" s="114"/>
    </row>
    <row r="214" spans="1:18" ht="26.4" x14ac:dyDescent="0.25">
      <c r="A214" s="202"/>
      <c r="B214" s="499" t="s">
        <v>116</v>
      </c>
      <c r="C214" s="492" t="s">
        <v>210</v>
      </c>
      <c r="D214" s="207">
        <v>9.41</v>
      </c>
      <c r="E214" s="207">
        <v>8.58</v>
      </c>
      <c r="F214" s="207">
        <v>8.9700000000000006</v>
      </c>
      <c r="G214" s="207">
        <v>7.46</v>
      </c>
      <c r="H214" s="207">
        <v>8</v>
      </c>
      <c r="I214" s="114"/>
      <c r="J214" s="114"/>
      <c r="K214" s="114"/>
      <c r="L214" s="114"/>
      <c r="M214" s="114"/>
      <c r="N214" s="114"/>
      <c r="O214" s="114"/>
      <c r="P214" s="114"/>
      <c r="Q214" s="114"/>
      <c r="R214" s="114"/>
    </row>
    <row r="215" spans="1:18" x14ac:dyDescent="0.25">
      <c r="A215" s="202"/>
      <c r="B215" s="499" t="s">
        <v>82</v>
      </c>
      <c r="C215" s="492" t="s">
        <v>121</v>
      </c>
      <c r="D215" s="207">
        <v>9.8800000000000008</v>
      </c>
      <c r="E215" s="207">
        <v>9.59</v>
      </c>
      <c r="F215" s="207">
        <v>10.81</v>
      </c>
      <c r="G215" s="207">
        <v>9.3800000000000008</v>
      </c>
      <c r="H215" s="207">
        <v>9.3800000000000008</v>
      </c>
      <c r="I215" s="114"/>
      <c r="J215" s="114"/>
      <c r="K215" s="114"/>
      <c r="L215" s="114"/>
      <c r="M215" s="114"/>
      <c r="N215" s="114"/>
      <c r="O215" s="114"/>
      <c r="P215" s="114"/>
      <c r="Q215" s="114"/>
      <c r="R215" s="114"/>
    </row>
    <row r="216" spans="1:18" ht="39.6" x14ac:dyDescent="0.25">
      <c r="A216" s="202"/>
      <c r="B216" s="499" t="s">
        <v>155</v>
      </c>
      <c r="C216" s="492" t="s">
        <v>122</v>
      </c>
      <c r="D216" s="207">
        <v>9.1</v>
      </c>
      <c r="E216" s="207">
        <v>9.7799999999999994</v>
      </c>
      <c r="F216" s="207">
        <v>8.8699999999999992</v>
      </c>
      <c r="G216" s="207">
        <v>9.4499999999999993</v>
      </c>
      <c r="H216" s="207">
        <v>9.36</v>
      </c>
      <c r="I216" s="114"/>
      <c r="J216" s="114"/>
      <c r="K216" s="114"/>
      <c r="L216" s="114"/>
      <c r="M216" s="114"/>
      <c r="N216" s="114"/>
      <c r="O216" s="114"/>
      <c r="P216" s="114"/>
      <c r="Q216" s="114"/>
      <c r="R216" s="114"/>
    </row>
    <row r="217" spans="1:18" x14ac:dyDescent="0.25">
      <c r="A217" s="202"/>
      <c r="B217" s="499" t="s">
        <v>112</v>
      </c>
      <c r="C217" s="492" t="s">
        <v>123</v>
      </c>
      <c r="D217" s="207">
        <v>9.56</v>
      </c>
      <c r="E217" s="207">
        <v>9.31</v>
      </c>
      <c r="F217" s="207">
        <v>7.94</v>
      </c>
      <c r="G217" s="207">
        <v>8.44</v>
      </c>
      <c r="H217" s="207">
        <v>8.1199999999999992</v>
      </c>
      <c r="I217" s="114"/>
      <c r="J217" s="114"/>
      <c r="K217" s="114"/>
      <c r="L217" s="114"/>
      <c r="M217" s="114"/>
      <c r="N217" s="114"/>
      <c r="O217" s="114"/>
      <c r="P217" s="114"/>
      <c r="Q217" s="114"/>
      <c r="R217" s="114"/>
    </row>
    <row r="218" spans="1:18" x14ac:dyDescent="0.25">
      <c r="A218" s="202"/>
      <c r="B218" s="499" t="s">
        <v>113</v>
      </c>
      <c r="C218" s="492" t="s">
        <v>124</v>
      </c>
      <c r="D218" s="207">
        <v>9.06</v>
      </c>
      <c r="E218" s="207">
        <v>8.5500000000000007</v>
      </c>
      <c r="F218" s="207">
        <v>8.39</v>
      </c>
      <c r="G218" s="207">
        <v>8.74</v>
      </c>
      <c r="H218" s="207">
        <v>8.1999999999999993</v>
      </c>
      <c r="I218" s="114"/>
      <c r="J218" s="114"/>
      <c r="K218" s="114"/>
      <c r="L218" s="114"/>
      <c r="M218" s="114"/>
      <c r="N218" s="114"/>
      <c r="O218" s="114"/>
      <c r="P218" s="114"/>
      <c r="Q218" s="114"/>
      <c r="R218" s="114"/>
    </row>
    <row r="219" spans="1:18" ht="39.6" x14ac:dyDescent="0.25">
      <c r="A219" s="202"/>
      <c r="B219" s="499" t="s">
        <v>114</v>
      </c>
      <c r="C219" s="492" t="s">
        <v>125</v>
      </c>
      <c r="D219" s="207">
        <v>9.5500000000000007</v>
      </c>
      <c r="E219" s="207">
        <v>8.8800000000000008</v>
      </c>
      <c r="F219" s="207">
        <v>8.81</v>
      </c>
      <c r="G219" s="207">
        <v>9.16</v>
      </c>
      <c r="H219" s="207">
        <v>8.99</v>
      </c>
      <c r="I219" s="114"/>
      <c r="J219" s="114"/>
      <c r="K219" s="114"/>
      <c r="L219" s="114"/>
      <c r="M219" s="114"/>
      <c r="N219" s="114"/>
      <c r="O219" s="114"/>
      <c r="P219" s="114"/>
      <c r="Q219" s="114"/>
      <c r="R219" s="114"/>
    </row>
    <row r="220" spans="1:18" x14ac:dyDescent="0.25">
      <c r="A220" s="202"/>
      <c r="B220" s="499" t="s">
        <v>115</v>
      </c>
      <c r="C220" s="492" t="s">
        <v>211</v>
      </c>
      <c r="D220" s="207"/>
      <c r="E220" s="207">
        <v>7</v>
      </c>
      <c r="F220" s="207">
        <v>4</v>
      </c>
      <c r="G220" s="207"/>
      <c r="H220" s="207"/>
      <c r="I220" s="114"/>
      <c r="J220" s="114"/>
      <c r="K220" s="114"/>
      <c r="L220" s="114"/>
      <c r="M220" s="114"/>
      <c r="N220" s="114"/>
      <c r="O220" s="114"/>
      <c r="P220" s="114"/>
      <c r="Q220" s="114"/>
      <c r="R220" s="114"/>
    </row>
    <row r="221" spans="1:18" ht="26.4" x14ac:dyDescent="0.25">
      <c r="A221" s="202"/>
      <c r="B221" s="499" t="s">
        <v>110</v>
      </c>
      <c r="C221" s="492" t="s">
        <v>126</v>
      </c>
      <c r="D221" s="207">
        <v>9.5</v>
      </c>
      <c r="E221" s="207"/>
      <c r="F221" s="207"/>
      <c r="G221" s="207"/>
      <c r="H221" s="207"/>
      <c r="I221" s="114"/>
      <c r="J221" s="114"/>
      <c r="K221" s="114"/>
      <c r="L221" s="114"/>
      <c r="M221" s="114"/>
      <c r="N221" s="114"/>
      <c r="O221" s="114"/>
      <c r="P221" s="114"/>
      <c r="Q221" s="114"/>
      <c r="R221" s="114"/>
    </row>
    <row r="222" spans="1:18" x14ac:dyDescent="0.25">
      <c r="A222" s="202"/>
      <c r="B222" s="499" t="s">
        <v>117</v>
      </c>
      <c r="C222" s="492"/>
      <c r="D222" s="207">
        <v>9.07</v>
      </c>
      <c r="E222" s="207">
        <v>9.0299999999999994</v>
      </c>
      <c r="F222" s="207">
        <v>9.0399999999999991</v>
      </c>
      <c r="G222" s="207">
        <v>8.84</v>
      </c>
      <c r="H222" s="207">
        <v>8.73</v>
      </c>
      <c r="I222" s="114"/>
      <c r="J222" s="114"/>
      <c r="K222" s="114"/>
      <c r="L222" s="114"/>
      <c r="M222" s="114"/>
      <c r="N222" s="114"/>
      <c r="O222" s="114"/>
      <c r="P222" s="114"/>
      <c r="Q222" s="114"/>
      <c r="R222" s="114"/>
    </row>
    <row r="223" spans="1:18" x14ac:dyDescent="0.25">
      <c r="A223" s="202"/>
      <c r="B223" s="499" t="s">
        <v>111</v>
      </c>
      <c r="C223" s="492"/>
      <c r="D223" s="207">
        <v>9.07</v>
      </c>
      <c r="E223" s="207">
        <v>9.0299999999999994</v>
      </c>
      <c r="F223" s="207">
        <v>9.0399999999999991</v>
      </c>
      <c r="G223" s="207">
        <v>8.84</v>
      </c>
      <c r="H223" s="207">
        <v>8.73</v>
      </c>
      <c r="I223" s="114"/>
      <c r="J223" s="114"/>
      <c r="K223" s="114"/>
      <c r="L223" s="114"/>
      <c r="M223" s="114"/>
      <c r="N223" s="114"/>
      <c r="O223" s="114"/>
      <c r="P223" s="114"/>
      <c r="Q223" s="114"/>
      <c r="R223" s="114"/>
    </row>
    <row r="224" spans="1:18" x14ac:dyDescent="0.25">
      <c r="A224" s="202"/>
      <c r="B224" s="499" t="s">
        <v>77</v>
      </c>
      <c r="C224" s="492"/>
      <c r="D224" s="207">
        <v>9.07</v>
      </c>
      <c r="E224" s="207">
        <v>9.0299999999999994</v>
      </c>
      <c r="F224" s="207">
        <v>9.0399999999999991</v>
      </c>
      <c r="G224" s="207">
        <v>8.84</v>
      </c>
      <c r="H224" s="207">
        <v>8.73</v>
      </c>
      <c r="I224" s="114"/>
      <c r="J224" s="114"/>
      <c r="K224" s="114"/>
      <c r="L224" s="114"/>
      <c r="M224" s="114"/>
      <c r="N224" s="114"/>
      <c r="O224" s="114"/>
      <c r="P224" s="114"/>
      <c r="Q224" s="114"/>
      <c r="R224" s="114"/>
    </row>
    <row r="225" spans="1:18" x14ac:dyDescent="0.25">
      <c r="A225" s="202"/>
      <c r="B225" s="202"/>
      <c r="C225" s="208"/>
      <c r="D225" s="209"/>
      <c r="E225" s="209"/>
      <c r="F225" s="209"/>
      <c r="G225" s="209"/>
      <c r="H225" s="209"/>
      <c r="I225" s="114"/>
      <c r="J225" s="114"/>
      <c r="K225" s="114"/>
      <c r="L225" s="114"/>
      <c r="M225" s="114"/>
      <c r="N225" s="114"/>
      <c r="O225" s="114"/>
      <c r="P225" s="114"/>
      <c r="Q225" s="114"/>
      <c r="R225" s="114"/>
    </row>
    <row r="226" spans="1:18" x14ac:dyDescent="0.25">
      <c r="A226" s="194"/>
      <c r="B226" s="195"/>
      <c r="C226" s="195"/>
      <c r="D226" s="196"/>
      <c r="E226" s="196"/>
      <c r="F226" s="196"/>
      <c r="G226" s="196"/>
      <c r="H226" s="196"/>
      <c r="I226" s="114"/>
      <c r="J226" s="114"/>
      <c r="K226" s="114"/>
      <c r="L226" s="114"/>
      <c r="M226" s="114"/>
      <c r="N226" s="114"/>
      <c r="O226" s="114"/>
      <c r="P226" s="114"/>
      <c r="Q226" s="114"/>
      <c r="R226" s="114"/>
    </row>
    <row r="227" spans="1:18" x14ac:dyDescent="0.25">
      <c r="A227" s="492">
        <v>30</v>
      </c>
      <c r="B227" s="493" t="s">
        <v>162</v>
      </c>
      <c r="C227" s="201"/>
      <c r="D227" s="494"/>
      <c r="E227" s="494"/>
      <c r="F227" s="494"/>
      <c r="G227" s="494"/>
      <c r="H227" s="494"/>
      <c r="I227" s="114"/>
      <c r="J227" s="114"/>
      <c r="K227" s="114"/>
      <c r="L227" s="114"/>
      <c r="M227" s="114"/>
      <c r="N227" s="114"/>
      <c r="O227" s="114"/>
      <c r="P227" s="114"/>
      <c r="Q227" s="114"/>
      <c r="R227" s="114"/>
    </row>
    <row r="228" spans="1:18" ht="21" x14ac:dyDescent="0.25">
      <c r="A228" s="202"/>
      <c r="B228" s="618"/>
      <c r="C228" s="620" t="s">
        <v>129</v>
      </c>
      <c r="D228" s="495" t="s">
        <v>207</v>
      </c>
      <c r="E228" s="495" t="s">
        <v>209</v>
      </c>
      <c r="F228" s="495" t="s">
        <v>213</v>
      </c>
      <c r="G228" s="495" t="s">
        <v>215</v>
      </c>
      <c r="H228" s="495" t="s">
        <v>363</v>
      </c>
      <c r="I228" s="114"/>
      <c r="J228" s="114"/>
      <c r="K228" s="114"/>
      <c r="L228" s="114"/>
      <c r="M228" s="114"/>
      <c r="N228" s="114"/>
      <c r="O228" s="114"/>
      <c r="P228" s="114"/>
      <c r="Q228" s="114"/>
      <c r="R228" s="114"/>
    </row>
    <row r="229" spans="1:18" x14ac:dyDescent="0.25">
      <c r="A229" s="202"/>
      <c r="B229" s="619"/>
      <c r="C229" s="621"/>
      <c r="D229" s="204" t="s">
        <v>139</v>
      </c>
      <c r="E229" s="204" t="s">
        <v>139</v>
      </c>
      <c r="F229" s="204" t="s">
        <v>139</v>
      </c>
      <c r="G229" s="204" t="s">
        <v>139</v>
      </c>
      <c r="H229" s="204" t="s">
        <v>139</v>
      </c>
      <c r="I229" s="114"/>
      <c r="J229" s="114"/>
      <c r="K229" s="114"/>
      <c r="L229" s="114"/>
      <c r="M229" s="114"/>
      <c r="N229" s="114"/>
      <c r="O229" s="114"/>
      <c r="P229" s="114"/>
      <c r="Q229" s="114"/>
      <c r="R229" s="114"/>
    </row>
    <row r="230" spans="1:18" x14ac:dyDescent="0.25">
      <c r="A230" s="202"/>
      <c r="B230" s="499" t="s">
        <v>88</v>
      </c>
      <c r="C230" s="492" t="s">
        <v>118</v>
      </c>
      <c r="D230" s="207">
        <v>31.8</v>
      </c>
      <c r="E230" s="207">
        <v>39.43</v>
      </c>
      <c r="F230" s="207">
        <v>37</v>
      </c>
      <c r="G230" s="207">
        <v>38.18</v>
      </c>
      <c r="H230" s="207">
        <v>40</v>
      </c>
      <c r="I230" s="114"/>
      <c r="J230" s="114"/>
      <c r="K230" s="114"/>
      <c r="L230" s="114"/>
      <c r="M230" s="114"/>
      <c r="N230" s="114"/>
      <c r="O230" s="114"/>
      <c r="P230" s="114"/>
      <c r="Q230" s="114"/>
      <c r="R230" s="114"/>
    </row>
    <row r="231" spans="1:18" x14ac:dyDescent="0.25">
      <c r="A231" s="202"/>
      <c r="B231" s="499" t="s">
        <v>83</v>
      </c>
      <c r="C231" s="492" t="s">
        <v>119</v>
      </c>
      <c r="D231" s="207">
        <v>24.73</v>
      </c>
      <c r="E231" s="207">
        <v>26.21</v>
      </c>
      <c r="F231" s="207">
        <v>27.71</v>
      </c>
      <c r="G231" s="207">
        <v>31.82</v>
      </c>
      <c r="H231" s="207">
        <v>31.61</v>
      </c>
      <c r="I231" s="114"/>
      <c r="J231" s="114"/>
      <c r="K231" s="114"/>
      <c r="L231" s="114"/>
      <c r="M231" s="114"/>
      <c r="N231" s="114"/>
      <c r="O231" s="114"/>
      <c r="P231" s="114"/>
      <c r="Q231" s="114"/>
      <c r="R231" s="114"/>
    </row>
    <row r="232" spans="1:18" x14ac:dyDescent="0.25">
      <c r="A232" s="202"/>
      <c r="B232" s="499" t="s">
        <v>89</v>
      </c>
      <c r="C232" s="492" t="s">
        <v>120</v>
      </c>
      <c r="D232" s="207">
        <v>34.85</v>
      </c>
      <c r="E232" s="207">
        <v>35.630000000000003</v>
      </c>
      <c r="F232" s="207">
        <v>35.229999999999997</v>
      </c>
      <c r="G232" s="207">
        <v>34.06</v>
      </c>
      <c r="H232" s="207">
        <v>36.03</v>
      </c>
      <c r="I232" s="114"/>
      <c r="J232" s="114"/>
      <c r="K232" s="114"/>
      <c r="L232" s="114"/>
      <c r="M232" s="114"/>
      <c r="N232" s="114"/>
      <c r="O232" s="114"/>
      <c r="P232" s="114"/>
      <c r="Q232" s="114"/>
      <c r="R232" s="114"/>
    </row>
    <row r="233" spans="1:18" ht="26.4" x14ac:dyDescent="0.25">
      <c r="A233" s="202"/>
      <c r="B233" s="499" t="s">
        <v>116</v>
      </c>
      <c r="C233" s="492" t="s">
        <v>210</v>
      </c>
      <c r="D233" s="207">
        <v>80.569999999999993</v>
      </c>
      <c r="E233" s="207">
        <v>46</v>
      </c>
      <c r="F233" s="207">
        <v>59.63</v>
      </c>
      <c r="G233" s="207">
        <v>52.15</v>
      </c>
      <c r="H233" s="207">
        <v>47.2</v>
      </c>
      <c r="I233" s="114"/>
      <c r="J233" s="114"/>
      <c r="K233" s="114"/>
      <c r="L233" s="114"/>
      <c r="M233" s="114"/>
      <c r="N233" s="114"/>
      <c r="O233" s="114"/>
      <c r="P233" s="114"/>
      <c r="Q233" s="114"/>
      <c r="R233" s="114"/>
    </row>
    <row r="234" spans="1:18" x14ac:dyDescent="0.25">
      <c r="A234" s="202"/>
      <c r="B234" s="499" t="s">
        <v>82</v>
      </c>
      <c r="C234" s="492" t="s">
        <v>121</v>
      </c>
      <c r="D234" s="207">
        <v>30.36</v>
      </c>
      <c r="E234" s="207">
        <v>27.19</v>
      </c>
      <c r="F234" s="207">
        <v>28.91</v>
      </c>
      <c r="G234" s="207">
        <v>27.08</v>
      </c>
      <c r="H234" s="207">
        <v>25.2</v>
      </c>
      <c r="I234" s="114"/>
      <c r="J234" s="114"/>
      <c r="K234" s="114"/>
      <c r="L234" s="114"/>
      <c r="M234" s="114"/>
      <c r="N234" s="114"/>
      <c r="O234" s="114"/>
      <c r="P234" s="114"/>
      <c r="Q234" s="114"/>
      <c r="R234" s="114"/>
    </row>
    <row r="235" spans="1:18" ht="39.6" x14ac:dyDescent="0.25">
      <c r="A235" s="202"/>
      <c r="B235" s="499" t="s">
        <v>155</v>
      </c>
      <c r="C235" s="492" t="s">
        <v>122</v>
      </c>
      <c r="D235" s="207">
        <v>26.82</v>
      </c>
      <c r="E235" s="207">
        <v>26.91</v>
      </c>
      <c r="F235" s="207">
        <v>33.479999999999997</v>
      </c>
      <c r="G235" s="207">
        <v>28.3</v>
      </c>
      <c r="H235" s="207">
        <v>32.47</v>
      </c>
      <c r="I235" s="114"/>
      <c r="J235" s="114"/>
      <c r="K235" s="114"/>
      <c r="L235" s="114"/>
      <c r="M235" s="114"/>
      <c r="N235" s="114"/>
      <c r="O235" s="114"/>
      <c r="P235" s="114"/>
      <c r="Q235" s="114"/>
      <c r="R235" s="114"/>
    </row>
    <row r="236" spans="1:18" x14ac:dyDescent="0.25">
      <c r="A236" s="202"/>
      <c r="B236" s="499" t="s">
        <v>112</v>
      </c>
      <c r="C236" s="492" t="s">
        <v>123</v>
      </c>
      <c r="D236" s="207">
        <v>43.5</v>
      </c>
      <c r="E236" s="207">
        <v>39</v>
      </c>
      <c r="F236" s="207">
        <v>40.33</v>
      </c>
      <c r="G236" s="207">
        <v>48</v>
      </c>
      <c r="H236" s="207">
        <v>44</v>
      </c>
      <c r="I236" s="114"/>
      <c r="J236" s="114"/>
      <c r="K236" s="114"/>
      <c r="L236" s="114"/>
      <c r="M236" s="114"/>
      <c r="N236" s="114"/>
      <c r="O236" s="114"/>
      <c r="P236" s="114"/>
      <c r="Q236" s="114"/>
      <c r="R236" s="114"/>
    </row>
    <row r="237" spans="1:18" x14ac:dyDescent="0.25">
      <c r="A237" s="202"/>
      <c r="B237" s="499" t="s">
        <v>113</v>
      </c>
      <c r="C237" s="492" t="s">
        <v>124</v>
      </c>
      <c r="D237" s="207">
        <v>42.28</v>
      </c>
      <c r="E237" s="207">
        <v>45.06</v>
      </c>
      <c r="F237" s="207">
        <v>53.58</v>
      </c>
      <c r="G237" s="207">
        <v>47.66</v>
      </c>
      <c r="H237" s="207">
        <v>45</v>
      </c>
      <c r="I237" s="114"/>
      <c r="J237" s="114"/>
      <c r="K237" s="114"/>
      <c r="L237" s="114"/>
      <c r="M237" s="114"/>
      <c r="N237" s="114"/>
      <c r="O237" s="114"/>
      <c r="P237" s="114"/>
      <c r="Q237" s="114"/>
      <c r="R237" s="114"/>
    </row>
    <row r="238" spans="1:18" ht="39.6" x14ac:dyDescent="0.25">
      <c r="A238" s="202"/>
      <c r="B238" s="499" t="s">
        <v>114</v>
      </c>
      <c r="C238" s="492" t="s">
        <v>125</v>
      </c>
      <c r="D238" s="207">
        <v>39.479999999999997</v>
      </c>
      <c r="E238" s="207">
        <v>42.24</v>
      </c>
      <c r="F238" s="207">
        <v>45.14</v>
      </c>
      <c r="G238" s="207">
        <v>42.96</v>
      </c>
      <c r="H238" s="207">
        <v>51.67</v>
      </c>
      <c r="I238" s="114"/>
      <c r="J238" s="114"/>
      <c r="K238" s="114"/>
      <c r="L238" s="114"/>
      <c r="M238" s="114"/>
      <c r="N238" s="114"/>
      <c r="O238" s="114"/>
      <c r="P238" s="114"/>
      <c r="Q238" s="114"/>
      <c r="R238" s="114"/>
    </row>
    <row r="239" spans="1:18" x14ac:dyDescent="0.25">
      <c r="A239" s="202"/>
      <c r="B239" s="499" t="s">
        <v>115</v>
      </c>
      <c r="C239" s="492" t="s">
        <v>211</v>
      </c>
      <c r="D239" s="207"/>
      <c r="E239" s="207">
        <v>5</v>
      </c>
      <c r="F239" s="207">
        <v>24</v>
      </c>
      <c r="G239" s="207"/>
      <c r="H239" s="207"/>
      <c r="I239" s="114"/>
      <c r="J239" s="114"/>
      <c r="K239" s="114"/>
      <c r="L239" s="114"/>
      <c r="M239" s="114"/>
      <c r="N239" s="114"/>
      <c r="O239" s="114"/>
      <c r="P239" s="114"/>
      <c r="Q239" s="114"/>
      <c r="R239" s="114"/>
    </row>
    <row r="240" spans="1:18" ht="26.4" x14ac:dyDescent="0.25">
      <c r="A240" s="202"/>
      <c r="B240" s="499" t="s">
        <v>110</v>
      </c>
      <c r="C240" s="492" t="s">
        <v>126</v>
      </c>
      <c r="D240" s="207">
        <v>72</v>
      </c>
      <c r="E240" s="207"/>
      <c r="F240" s="207"/>
      <c r="G240" s="207"/>
      <c r="H240" s="207"/>
      <c r="I240" s="114"/>
      <c r="J240" s="114"/>
      <c r="K240" s="114"/>
      <c r="L240" s="114"/>
      <c r="M240" s="114"/>
      <c r="N240" s="114"/>
      <c r="O240" s="114"/>
      <c r="P240" s="114"/>
      <c r="Q240" s="114"/>
      <c r="R240" s="114"/>
    </row>
    <row r="241" spans="1:18" x14ac:dyDescent="0.25">
      <c r="A241" s="202"/>
      <c r="B241" s="499" t="s">
        <v>117</v>
      </c>
      <c r="C241" s="492"/>
      <c r="D241" s="207">
        <v>34.93</v>
      </c>
      <c r="E241" s="207">
        <v>33.82</v>
      </c>
      <c r="F241" s="207">
        <v>37.24</v>
      </c>
      <c r="G241" s="207">
        <v>34.9</v>
      </c>
      <c r="H241" s="207">
        <v>36.22</v>
      </c>
      <c r="I241" s="114"/>
      <c r="J241" s="114"/>
      <c r="K241" s="114"/>
      <c r="L241" s="114"/>
      <c r="M241" s="114"/>
      <c r="N241" s="114"/>
      <c r="O241" s="114"/>
      <c r="P241" s="114"/>
      <c r="Q241" s="114"/>
      <c r="R241" s="114"/>
    </row>
    <row r="242" spans="1:18" x14ac:dyDescent="0.25">
      <c r="A242" s="202"/>
      <c r="B242" s="499" t="s">
        <v>111</v>
      </c>
      <c r="C242" s="492"/>
      <c r="D242" s="207">
        <v>34.93</v>
      </c>
      <c r="E242" s="207">
        <v>33.82</v>
      </c>
      <c r="F242" s="207">
        <v>37.24</v>
      </c>
      <c r="G242" s="207">
        <v>34.9</v>
      </c>
      <c r="H242" s="207">
        <v>36.22</v>
      </c>
      <c r="I242" s="114"/>
      <c r="J242" s="114"/>
      <c r="K242" s="114"/>
      <c r="L242" s="114"/>
      <c r="M242" s="114"/>
      <c r="N242" s="114"/>
      <c r="O242" s="114"/>
      <c r="P242" s="114"/>
      <c r="Q242" s="114"/>
      <c r="R242" s="114"/>
    </row>
    <row r="243" spans="1:18" x14ac:dyDescent="0.25">
      <c r="A243" s="202"/>
      <c r="B243" s="499" t="s">
        <v>77</v>
      </c>
      <c r="C243" s="492"/>
      <c r="D243" s="207">
        <v>34.93</v>
      </c>
      <c r="E243" s="207">
        <v>33.82</v>
      </c>
      <c r="F243" s="207">
        <v>37.24</v>
      </c>
      <c r="G243" s="207">
        <v>34.9</v>
      </c>
      <c r="H243" s="207">
        <v>36.22</v>
      </c>
      <c r="I243" s="114"/>
      <c r="J243" s="114"/>
      <c r="K243" s="114"/>
      <c r="L243" s="114"/>
      <c r="M243" s="114"/>
      <c r="N243" s="114"/>
      <c r="O243" s="114"/>
      <c r="P243" s="114"/>
      <c r="Q243" s="114"/>
      <c r="R243" s="114"/>
    </row>
    <row r="244" spans="1:18" x14ac:dyDescent="0.25">
      <c r="A244" s="202"/>
      <c r="B244" s="202"/>
      <c r="C244" s="208"/>
      <c r="D244" s="209"/>
      <c r="E244" s="209"/>
      <c r="F244" s="209"/>
      <c r="G244" s="209"/>
      <c r="H244" s="209"/>
      <c r="I244" s="114"/>
      <c r="J244" s="114"/>
      <c r="K244" s="114"/>
      <c r="L244" s="114"/>
      <c r="M244" s="114"/>
      <c r="N244" s="114"/>
      <c r="O244" s="114"/>
      <c r="P244" s="114"/>
      <c r="Q244" s="114"/>
      <c r="R244" s="114"/>
    </row>
    <row r="245" spans="1:18" x14ac:dyDescent="0.25">
      <c r="A245" s="194"/>
      <c r="B245" s="195"/>
      <c r="C245" s="195"/>
      <c r="D245" s="196"/>
      <c r="E245" s="196"/>
      <c r="F245" s="196"/>
      <c r="G245" s="196"/>
      <c r="H245" s="196"/>
      <c r="I245" s="114"/>
      <c r="J245" s="114"/>
      <c r="K245" s="114"/>
      <c r="L245" s="114"/>
      <c r="M245" s="114"/>
      <c r="N245" s="114"/>
      <c r="O245" s="114"/>
      <c r="P245" s="114"/>
      <c r="Q245" s="114"/>
      <c r="R245" s="114"/>
    </row>
    <row r="246" spans="1:18" x14ac:dyDescent="0.25">
      <c r="A246" s="492">
        <v>31</v>
      </c>
      <c r="B246" s="493" t="s">
        <v>163</v>
      </c>
      <c r="C246" s="201"/>
      <c r="D246" s="494"/>
      <c r="E246" s="494"/>
      <c r="F246" s="494"/>
      <c r="G246" s="494"/>
      <c r="H246" s="494"/>
      <c r="I246" s="114"/>
      <c r="J246" s="114"/>
      <c r="K246" s="114"/>
      <c r="L246" s="114"/>
      <c r="M246" s="114"/>
      <c r="N246" s="114"/>
      <c r="O246" s="114"/>
      <c r="P246" s="114"/>
      <c r="Q246" s="114"/>
      <c r="R246" s="114"/>
    </row>
    <row r="247" spans="1:18" ht="21" x14ac:dyDescent="0.25">
      <c r="A247" s="202"/>
      <c r="B247" s="618"/>
      <c r="C247" s="620" t="s">
        <v>129</v>
      </c>
      <c r="D247" s="495" t="s">
        <v>207</v>
      </c>
      <c r="E247" s="495" t="s">
        <v>209</v>
      </c>
      <c r="F247" s="495" t="s">
        <v>213</v>
      </c>
      <c r="G247" s="495" t="s">
        <v>215</v>
      </c>
      <c r="H247" s="495" t="s">
        <v>363</v>
      </c>
      <c r="I247" s="114"/>
      <c r="J247" s="114"/>
      <c r="K247" s="114"/>
      <c r="L247" s="114"/>
      <c r="M247" s="114"/>
      <c r="N247" s="114"/>
      <c r="O247" s="114"/>
      <c r="P247" s="114"/>
      <c r="Q247" s="114"/>
      <c r="R247" s="114"/>
    </row>
    <row r="248" spans="1:18" x14ac:dyDescent="0.25">
      <c r="A248" s="202"/>
      <c r="B248" s="619"/>
      <c r="C248" s="621"/>
      <c r="D248" s="204" t="s">
        <v>94</v>
      </c>
      <c r="E248" s="204" t="s">
        <v>94</v>
      </c>
      <c r="F248" s="204" t="s">
        <v>94</v>
      </c>
      <c r="G248" s="204" t="s">
        <v>94</v>
      </c>
      <c r="H248" s="204" t="s">
        <v>94</v>
      </c>
      <c r="I248" s="114"/>
      <c r="J248" s="114"/>
      <c r="K248" s="114"/>
      <c r="L248" s="114"/>
      <c r="M248" s="114"/>
      <c r="N248" s="114"/>
      <c r="O248" s="114"/>
      <c r="P248" s="114"/>
      <c r="Q248" s="114"/>
      <c r="R248" s="114"/>
    </row>
    <row r="249" spans="1:18" x14ac:dyDescent="0.25">
      <c r="A249" s="202"/>
      <c r="B249" s="499" t="s">
        <v>164</v>
      </c>
      <c r="C249" s="492">
        <v>1</v>
      </c>
      <c r="D249" s="207">
        <v>17.399999999999999</v>
      </c>
      <c r="E249" s="207">
        <v>16.670000000000002</v>
      </c>
      <c r="F249" s="207">
        <v>20.68</v>
      </c>
      <c r="G249" s="207">
        <v>19.07</v>
      </c>
      <c r="H249" s="207"/>
      <c r="I249" s="114"/>
      <c r="J249" s="114"/>
      <c r="K249" s="114"/>
      <c r="L249" s="114"/>
      <c r="M249" s="114"/>
      <c r="N249" s="114"/>
      <c r="O249" s="114"/>
      <c r="P249" s="114"/>
      <c r="Q249" s="114"/>
      <c r="R249" s="114"/>
    </row>
    <row r="250" spans="1:18" x14ac:dyDescent="0.25">
      <c r="A250" s="202"/>
      <c r="B250" s="499" t="s">
        <v>165</v>
      </c>
      <c r="C250" s="492">
        <v>0</v>
      </c>
      <c r="D250" s="207">
        <v>4.5599999999999996</v>
      </c>
      <c r="E250" s="207">
        <v>5.19</v>
      </c>
      <c r="F250" s="207">
        <v>4.33</v>
      </c>
      <c r="G250" s="207">
        <v>4.4400000000000004</v>
      </c>
      <c r="H250" s="207"/>
      <c r="I250" s="114"/>
      <c r="J250" s="114"/>
      <c r="K250" s="114"/>
      <c r="L250" s="114"/>
      <c r="M250" s="114"/>
      <c r="N250" s="114"/>
      <c r="O250" s="114"/>
      <c r="P250" s="114"/>
      <c r="Q250" s="114"/>
      <c r="R250" s="114"/>
    </row>
    <row r="251" spans="1:18" x14ac:dyDescent="0.25">
      <c r="A251" s="202"/>
      <c r="B251" s="499" t="s">
        <v>166</v>
      </c>
      <c r="C251" s="492">
        <v>-1</v>
      </c>
      <c r="D251" s="207">
        <v>77.73</v>
      </c>
      <c r="E251" s="207">
        <v>77.55</v>
      </c>
      <c r="F251" s="207">
        <v>74.7</v>
      </c>
      <c r="G251" s="207">
        <v>76.2</v>
      </c>
      <c r="H251" s="207"/>
      <c r="I251" s="114"/>
      <c r="J251" s="114"/>
      <c r="K251" s="114"/>
      <c r="L251" s="114"/>
      <c r="M251" s="114"/>
      <c r="N251" s="114"/>
      <c r="O251" s="114"/>
      <c r="P251" s="114"/>
      <c r="Q251" s="114"/>
      <c r="R251" s="114"/>
    </row>
    <row r="252" spans="1:18" x14ac:dyDescent="0.25">
      <c r="A252" s="202"/>
      <c r="B252" s="202"/>
      <c r="C252" s="208"/>
      <c r="D252" s="209"/>
      <c r="E252" s="209"/>
      <c r="F252" s="209"/>
      <c r="G252" s="209"/>
      <c r="H252" s="209"/>
      <c r="I252" s="114"/>
      <c r="J252" s="114"/>
      <c r="K252" s="114"/>
      <c r="L252" s="114"/>
      <c r="M252" s="114"/>
      <c r="N252" s="114"/>
      <c r="O252" s="114"/>
      <c r="P252" s="114"/>
      <c r="Q252" s="114"/>
      <c r="R252" s="114"/>
    </row>
    <row r="253" spans="1:18" x14ac:dyDescent="0.25">
      <c r="A253" s="194"/>
      <c r="B253" s="195"/>
      <c r="C253" s="195"/>
      <c r="D253" s="196"/>
      <c r="E253" s="196"/>
      <c r="F253" s="196"/>
      <c r="G253" s="196"/>
      <c r="H253" s="196"/>
      <c r="I253" s="114"/>
      <c r="J253" s="114"/>
      <c r="K253" s="114"/>
      <c r="L253" s="114"/>
      <c r="M253" s="114"/>
      <c r="N253" s="114"/>
      <c r="O253" s="114"/>
      <c r="P253" s="114"/>
      <c r="Q253" s="114"/>
      <c r="R253" s="114"/>
    </row>
    <row r="254" spans="1:18" x14ac:dyDescent="0.25">
      <c r="A254" s="492">
        <v>41</v>
      </c>
      <c r="B254" s="493" t="s">
        <v>167</v>
      </c>
      <c r="C254" s="201"/>
      <c r="D254" s="494"/>
      <c r="E254" s="494"/>
      <c r="F254" s="494"/>
      <c r="G254" s="494"/>
      <c r="H254" s="494"/>
      <c r="I254" s="114"/>
      <c r="J254" s="114"/>
      <c r="K254" s="114"/>
      <c r="L254" s="114"/>
      <c r="M254" s="114"/>
      <c r="N254" s="114"/>
      <c r="O254" s="114"/>
      <c r="P254" s="114"/>
      <c r="Q254" s="114"/>
      <c r="R254" s="114"/>
    </row>
    <row r="255" spans="1:18" ht="21" x14ac:dyDescent="0.25">
      <c r="A255" s="202"/>
      <c r="B255" s="618"/>
      <c r="C255" s="620" t="s">
        <v>129</v>
      </c>
      <c r="D255" s="495" t="s">
        <v>207</v>
      </c>
      <c r="E255" s="495" t="s">
        <v>209</v>
      </c>
      <c r="F255" s="495" t="s">
        <v>213</v>
      </c>
      <c r="G255" s="495" t="s">
        <v>215</v>
      </c>
      <c r="H255" s="495" t="s">
        <v>363</v>
      </c>
      <c r="I255" s="114"/>
      <c r="J255" s="114"/>
      <c r="K255" s="114"/>
      <c r="L255" s="114"/>
      <c r="M255" s="114"/>
      <c r="N255" s="114"/>
      <c r="O255" s="114"/>
      <c r="P255" s="114"/>
      <c r="Q255" s="114"/>
      <c r="R255" s="114"/>
    </row>
    <row r="256" spans="1:18" x14ac:dyDescent="0.25">
      <c r="A256" s="202"/>
      <c r="B256" s="619"/>
      <c r="C256" s="621"/>
      <c r="D256" s="204" t="s">
        <v>139</v>
      </c>
      <c r="E256" s="204" t="s">
        <v>139</v>
      </c>
      <c r="F256" s="204" t="s">
        <v>139</v>
      </c>
      <c r="G256" s="204" t="s">
        <v>139</v>
      </c>
      <c r="H256" s="204" t="s">
        <v>139</v>
      </c>
      <c r="I256" s="114"/>
      <c r="J256" s="114"/>
      <c r="K256" s="114"/>
      <c r="L256" s="114"/>
      <c r="M256" s="114"/>
      <c r="N256" s="114"/>
      <c r="O256" s="114"/>
      <c r="P256" s="114"/>
      <c r="Q256" s="114"/>
      <c r="R256" s="114"/>
    </row>
    <row r="257" spans="1:18" x14ac:dyDescent="0.25">
      <c r="A257" s="202"/>
      <c r="B257" s="499" t="s">
        <v>151</v>
      </c>
      <c r="C257" s="492">
        <v>1</v>
      </c>
      <c r="D257" s="207">
        <v>23.27</v>
      </c>
      <c r="E257" s="207">
        <v>22.72</v>
      </c>
      <c r="F257" s="207">
        <v>25.42</v>
      </c>
      <c r="G257" s="207">
        <v>23.33</v>
      </c>
      <c r="H257" s="207">
        <v>22.35</v>
      </c>
      <c r="I257" s="114"/>
      <c r="J257" s="114"/>
      <c r="K257" s="114"/>
      <c r="L257" s="114"/>
      <c r="M257" s="114"/>
      <c r="N257" s="114"/>
      <c r="O257" s="114"/>
      <c r="P257" s="114"/>
      <c r="Q257" s="114"/>
      <c r="R257" s="114"/>
    </row>
    <row r="258" spans="1:18" x14ac:dyDescent="0.25">
      <c r="A258" s="202"/>
      <c r="B258" s="499" t="s">
        <v>152</v>
      </c>
      <c r="C258" s="492">
        <v>-1</v>
      </c>
      <c r="D258" s="207">
        <v>76.73</v>
      </c>
      <c r="E258" s="207">
        <v>77.28</v>
      </c>
      <c r="F258" s="207">
        <v>74.58</v>
      </c>
      <c r="G258" s="207">
        <v>76.67</v>
      </c>
      <c r="H258" s="207">
        <v>77.650000000000006</v>
      </c>
      <c r="I258" s="114"/>
      <c r="J258" s="114"/>
      <c r="K258" s="114"/>
      <c r="L258" s="114"/>
      <c r="M258" s="114"/>
      <c r="N258" s="114"/>
      <c r="O258" s="114"/>
      <c r="P258" s="114"/>
      <c r="Q258" s="114"/>
      <c r="R258" s="114"/>
    </row>
    <row r="259" spans="1:18" x14ac:dyDescent="0.25">
      <c r="A259" s="202"/>
      <c r="B259" s="202"/>
      <c r="C259" s="208"/>
      <c r="D259" s="209"/>
      <c r="E259" s="209"/>
      <c r="F259" s="209"/>
      <c r="G259" s="209"/>
      <c r="H259" s="209"/>
      <c r="I259" s="114"/>
      <c r="J259" s="114"/>
      <c r="K259" s="114"/>
      <c r="L259" s="114"/>
      <c r="M259" s="114"/>
      <c r="N259" s="114"/>
      <c r="O259" s="114"/>
      <c r="P259" s="114"/>
      <c r="Q259" s="114"/>
      <c r="R259" s="114"/>
    </row>
  </sheetData>
  <mergeCells count="46">
    <mergeCell ref="B42:B43"/>
    <mergeCell ref="C42:C43"/>
    <mergeCell ref="B58:B59"/>
    <mergeCell ref="C58:C59"/>
    <mergeCell ref="B48:B49"/>
    <mergeCell ref="C48:C49"/>
    <mergeCell ref="B133:B134"/>
    <mergeCell ref="C133:C134"/>
    <mergeCell ref="B24:B25"/>
    <mergeCell ref="C24:C25"/>
    <mergeCell ref="B66:B67"/>
    <mergeCell ref="C66:C67"/>
    <mergeCell ref="B30:B31"/>
    <mergeCell ref="C30:C31"/>
    <mergeCell ref="B36:B37"/>
    <mergeCell ref="C36:C37"/>
    <mergeCell ref="B152:B153"/>
    <mergeCell ref="C152:C153"/>
    <mergeCell ref="B74:B75"/>
    <mergeCell ref="C74:C75"/>
    <mergeCell ref="B81:B82"/>
    <mergeCell ref="C81:C82"/>
    <mergeCell ref="B95:B96"/>
    <mergeCell ref="C95:C96"/>
    <mergeCell ref="B114:B115"/>
    <mergeCell ref="C114:C115"/>
    <mergeCell ref="B190:B191"/>
    <mergeCell ref="C190:C191"/>
    <mergeCell ref="B255:B256"/>
    <mergeCell ref="C255:C256"/>
    <mergeCell ref="B209:B210"/>
    <mergeCell ref="C209:C210"/>
    <mergeCell ref="B228:B229"/>
    <mergeCell ref="C228:C229"/>
    <mergeCell ref="B247:B248"/>
    <mergeCell ref="C247:C248"/>
    <mergeCell ref="B171:B172"/>
    <mergeCell ref="C171:C172"/>
    <mergeCell ref="B88:B89"/>
    <mergeCell ref="C88:C89"/>
    <mergeCell ref="B6:B7"/>
    <mergeCell ref="C6:C7"/>
    <mergeCell ref="B12:B13"/>
    <mergeCell ref="C12:C13"/>
    <mergeCell ref="B18:B19"/>
    <mergeCell ref="C18:C19"/>
  </mergeCells>
  <phoneticPr fontId="0" type="noConversion"/>
  <pageMargins left="0.75" right="0.75" top="0.66" bottom="0.82" header="0.5" footer="0.7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activeCell="I7" sqref="I7"/>
    </sheetView>
  </sheetViews>
  <sheetFormatPr defaultColWidth="10.77734375" defaultRowHeight="13.2" x14ac:dyDescent="0.25"/>
  <cols>
    <col min="1" max="1" width="6.77734375" style="184" customWidth="1"/>
    <col min="2" max="2" width="35.77734375" style="184" customWidth="1"/>
    <col min="3" max="3" width="6.77734375" style="184" customWidth="1"/>
    <col min="4" max="8" width="10.77734375" style="184"/>
    <col min="9" max="9" width="2" style="184" customWidth="1"/>
    <col min="10" max="14" width="10.77734375" style="184"/>
    <col min="15" max="15" width="2" style="184" customWidth="1"/>
    <col min="16" max="20" width="10.77734375" style="184"/>
    <col min="21" max="21" width="2" style="184" customWidth="1"/>
    <col min="22" max="26" width="10.77734375" style="184"/>
    <col min="27" max="27" width="2" style="184" customWidth="1"/>
    <col min="28" max="16384" width="10.77734375" style="184"/>
  </cols>
  <sheetData>
    <row r="1" spans="1:250" x14ac:dyDescent="0.25">
      <c r="B1" s="185" t="s">
        <v>168</v>
      </c>
      <c r="C1" s="185"/>
      <c r="H1" s="186"/>
      <c r="L1" s="187"/>
      <c r="M1" s="187"/>
      <c r="N1" s="187"/>
      <c r="V1" s="187"/>
      <c r="W1" s="187"/>
      <c r="X1" s="187"/>
    </row>
    <row r="2" spans="1:250" s="192" customFormat="1" ht="13.8" x14ac:dyDescent="0.25">
      <c r="A2" s="184"/>
      <c r="B2" s="185"/>
      <c r="C2" s="185"/>
      <c r="D2" s="184"/>
      <c r="E2" s="184"/>
      <c r="F2" s="184"/>
      <c r="G2" s="184"/>
      <c r="H2" s="184"/>
      <c r="I2" s="184"/>
      <c r="J2" s="184"/>
      <c r="K2" s="184"/>
      <c r="L2" s="187"/>
      <c r="M2" s="187"/>
      <c r="N2" s="187"/>
      <c r="O2" s="184"/>
      <c r="P2" s="184"/>
      <c r="Q2" s="184"/>
      <c r="R2" s="184"/>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IC2" s="193"/>
      <c r="ID2" s="193"/>
      <c r="IE2" s="193"/>
      <c r="IF2" s="193"/>
      <c r="IG2" s="193"/>
      <c r="IH2" s="193"/>
      <c r="II2" s="193"/>
      <c r="IJ2" s="193"/>
      <c r="IK2" s="193"/>
      <c r="IL2" s="193"/>
      <c r="IM2" s="193"/>
      <c r="IN2" s="193"/>
      <c r="IO2" s="193"/>
      <c r="IP2" s="193"/>
    </row>
    <row r="3" spans="1:250" x14ac:dyDescent="0.25">
      <c r="A3" s="489"/>
      <c r="B3" s="490" t="s">
        <v>169</v>
      </c>
      <c r="C3" s="490"/>
      <c r="D3" s="186"/>
      <c r="E3" s="186"/>
      <c r="F3" s="186"/>
      <c r="G3" s="186"/>
      <c r="H3" s="186"/>
      <c r="I3" s="186"/>
      <c r="J3" s="186"/>
      <c r="K3" s="186"/>
      <c r="L3" s="187"/>
      <c r="M3" s="187"/>
      <c r="N3" s="187"/>
      <c r="U3" s="186"/>
      <c r="V3" s="187"/>
      <c r="W3" s="187"/>
      <c r="X3" s="187"/>
    </row>
    <row r="4" spans="1:250" x14ac:dyDescent="0.25">
      <c r="A4" s="501"/>
      <c r="B4" s="502"/>
      <c r="C4" s="502"/>
      <c r="D4" s="503"/>
      <c r="E4" s="503"/>
      <c r="F4" s="503"/>
      <c r="G4" s="503"/>
      <c r="H4" s="503"/>
      <c r="I4" s="503"/>
      <c r="J4" s="186"/>
      <c r="K4" s="186"/>
      <c r="L4" s="186"/>
      <c r="M4" s="186"/>
      <c r="N4" s="186"/>
      <c r="O4" s="186"/>
      <c r="P4" s="187"/>
      <c r="Q4" s="187"/>
      <c r="R4" s="187"/>
      <c r="S4" s="491"/>
      <c r="T4" s="491"/>
      <c r="V4" s="491" t="s">
        <v>155</v>
      </c>
      <c r="W4" s="491"/>
      <c r="X4" s="491"/>
      <c r="Y4" s="491"/>
      <c r="Z4" s="491"/>
      <c r="AB4" s="491" t="s">
        <v>113</v>
      </c>
      <c r="AC4" s="491"/>
      <c r="AD4" s="491"/>
      <c r="AE4" s="491"/>
      <c r="AF4" s="491"/>
    </row>
    <row r="5" spans="1:250" x14ac:dyDescent="0.25">
      <c r="A5" s="504" t="s">
        <v>170</v>
      </c>
      <c r="B5" s="505" t="s">
        <v>171</v>
      </c>
      <c r="C5" s="506"/>
      <c r="D5" s="507"/>
      <c r="E5" s="507"/>
      <c r="F5" s="507"/>
      <c r="G5" s="507"/>
      <c r="H5" s="507"/>
      <c r="I5" s="503"/>
      <c r="J5" s="186"/>
      <c r="K5" s="186"/>
      <c r="L5" s="186"/>
      <c r="M5" s="186"/>
      <c r="N5" s="186"/>
      <c r="O5" s="186"/>
      <c r="P5" s="187"/>
      <c r="Q5" s="187"/>
      <c r="R5" s="187"/>
      <c r="S5" s="196"/>
      <c r="T5" s="196"/>
      <c r="V5" s="196"/>
      <c r="W5" s="196"/>
      <c r="X5" s="196"/>
      <c r="Y5" s="196"/>
      <c r="Z5" s="196"/>
      <c r="AB5" s="196"/>
      <c r="AC5" s="196"/>
      <c r="AD5" s="196"/>
      <c r="AE5" s="196"/>
      <c r="AF5" s="196"/>
    </row>
    <row r="6" spans="1:250" ht="21" x14ac:dyDescent="0.25">
      <c r="A6" s="508"/>
      <c r="B6" s="622"/>
      <c r="C6" s="624" t="s">
        <v>129</v>
      </c>
      <c r="D6" s="509" t="s">
        <v>207</v>
      </c>
      <c r="E6" s="509" t="s">
        <v>209</v>
      </c>
      <c r="F6" s="509" t="s">
        <v>213</v>
      </c>
      <c r="G6" s="509" t="s">
        <v>215</v>
      </c>
      <c r="H6" s="509" t="s">
        <v>363</v>
      </c>
      <c r="I6" s="510"/>
      <c r="J6" s="497"/>
      <c r="K6" s="497"/>
      <c r="L6" s="496"/>
      <c r="S6" s="201"/>
      <c r="T6" s="201"/>
      <c r="V6" s="201"/>
      <c r="W6" s="201"/>
      <c r="X6" s="201"/>
      <c r="Y6" s="201"/>
      <c r="Z6" s="201"/>
      <c r="AB6" s="201"/>
      <c r="AC6" s="201"/>
      <c r="AD6" s="201"/>
      <c r="AE6" s="201"/>
      <c r="AF6" s="201"/>
    </row>
    <row r="7" spans="1:250" ht="21" x14ac:dyDescent="0.25">
      <c r="A7" s="508"/>
      <c r="B7" s="623"/>
      <c r="C7" s="623"/>
      <c r="D7" s="511" t="s">
        <v>94</v>
      </c>
      <c r="E7" s="511" t="s">
        <v>94</v>
      </c>
      <c r="F7" s="511" t="s">
        <v>94</v>
      </c>
      <c r="G7" s="511" t="s">
        <v>94</v>
      </c>
      <c r="H7" s="511" t="s">
        <v>139</v>
      </c>
      <c r="I7" s="508"/>
      <c r="J7" s="498"/>
      <c r="K7" s="498"/>
      <c r="S7" s="203" t="s">
        <v>215</v>
      </c>
      <c r="T7" s="203" t="s">
        <v>363</v>
      </c>
      <c r="V7" s="203" t="s">
        <v>207</v>
      </c>
      <c r="W7" s="203" t="s">
        <v>209</v>
      </c>
      <c r="X7" s="203" t="s">
        <v>213</v>
      </c>
      <c r="Y7" s="203" t="s">
        <v>215</v>
      </c>
      <c r="Z7" s="203" t="s">
        <v>363</v>
      </c>
      <c r="AB7" s="203" t="s">
        <v>207</v>
      </c>
      <c r="AC7" s="203" t="s">
        <v>209</v>
      </c>
      <c r="AD7" s="203" t="s">
        <v>213</v>
      </c>
      <c r="AE7" s="203" t="s">
        <v>215</v>
      </c>
      <c r="AF7" s="203" t="s">
        <v>363</v>
      </c>
    </row>
    <row r="8" spans="1:250" x14ac:dyDescent="0.25">
      <c r="A8" s="508"/>
      <c r="B8" s="499" t="s">
        <v>104</v>
      </c>
      <c r="C8" s="492">
        <v>1</v>
      </c>
      <c r="D8" s="207">
        <v>20.51</v>
      </c>
      <c r="E8" s="207">
        <v>14.99</v>
      </c>
      <c r="F8" s="207">
        <v>28.14</v>
      </c>
      <c r="G8" s="207">
        <v>27.21</v>
      </c>
      <c r="H8" s="207">
        <v>20.85</v>
      </c>
      <c r="I8" s="512"/>
      <c r="J8" s="498"/>
      <c r="K8" s="498"/>
      <c r="S8" s="204" t="s">
        <v>94</v>
      </c>
      <c r="T8" s="204" t="s">
        <v>139</v>
      </c>
      <c r="V8" s="204" t="s">
        <v>94</v>
      </c>
      <c r="W8" s="204" t="s">
        <v>94</v>
      </c>
      <c r="X8" s="204" t="s">
        <v>94</v>
      </c>
      <c r="Y8" s="204" t="s">
        <v>94</v>
      </c>
      <c r="Z8" s="204" t="s">
        <v>139</v>
      </c>
      <c r="AB8" s="204" t="s">
        <v>94</v>
      </c>
      <c r="AC8" s="204" t="s">
        <v>94</v>
      </c>
      <c r="AD8" s="204" t="s">
        <v>94</v>
      </c>
      <c r="AE8" s="204" t="s">
        <v>94</v>
      </c>
      <c r="AF8" s="204" t="s">
        <v>139</v>
      </c>
    </row>
    <row r="9" spans="1:250" x14ac:dyDescent="0.25">
      <c r="A9" s="508"/>
      <c r="B9" s="499" t="s">
        <v>105</v>
      </c>
      <c r="C9" s="492">
        <v>0</v>
      </c>
      <c r="D9" s="207">
        <v>47.09</v>
      </c>
      <c r="E9" s="207">
        <v>50.69</v>
      </c>
      <c r="F9" s="207">
        <v>51.9</v>
      </c>
      <c r="G9" s="207">
        <v>53.34</v>
      </c>
      <c r="H9" s="207">
        <v>41.19</v>
      </c>
      <c r="I9" s="512"/>
      <c r="J9" s="498"/>
      <c r="K9" s="498"/>
      <c r="S9" s="207">
        <v>24.91</v>
      </c>
      <c r="T9" s="207">
        <v>15.09</v>
      </c>
      <c r="V9" s="207">
        <v>20.54</v>
      </c>
      <c r="W9" s="207">
        <v>12.06</v>
      </c>
      <c r="X9" s="207">
        <v>27.17</v>
      </c>
      <c r="Y9" s="207">
        <v>26.19</v>
      </c>
      <c r="Z9" s="207">
        <v>21.24</v>
      </c>
      <c r="AB9" s="207">
        <v>20.11</v>
      </c>
      <c r="AC9" s="207">
        <v>17.03</v>
      </c>
      <c r="AD9" s="207">
        <v>25.93</v>
      </c>
      <c r="AE9" s="207">
        <v>30.37</v>
      </c>
      <c r="AF9" s="207">
        <v>16.75</v>
      </c>
    </row>
    <row r="10" spans="1:250" x14ac:dyDescent="0.25">
      <c r="A10" s="508"/>
      <c r="B10" s="499" t="s">
        <v>107</v>
      </c>
      <c r="C10" s="492">
        <v>-1</v>
      </c>
      <c r="D10" s="207">
        <v>31.44</v>
      </c>
      <c r="E10" s="207">
        <v>33.229999999999997</v>
      </c>
      <c r="F10" s="207">
        <v>18.809999999999999</v>
      </c>
      <c r="G10" s="207">
        <v>16.97</v>
      </c>
      <c r="H10" s="207">
        <v>15.85</v>
      </c>
      <c r="S10" s="207">
        <v>54.74</v>
      </c>
      <c r="T10" s="207">
        <v>41.05</v>
      </c>
      <c r="V10" s="207">
        <v>38.39</v>
      </c>
      <c r="W10" s="207">
        <v>46.17</v>
      </c>
      <c r="X10" s="207">
        <v>46.96</v>
      </c>
      <c r="Y10" s="207">
        <v>50.1</v>
      </c>
      <c r="Z10" s="207">
        <v>33.4</v>
      </c>
      <c r="AB10" s="207">
        <v>53.45</v>
      </c>
      <c r="AC10" s="207">
        <v>57.14</v>
      </c>
      <c r="AD10" s="207">
        <v>57.14</v>
      </c>
      <c r="AE10" s="207">
        <v>52.88</v>
      </c>
      <c r="AF10" s="207">
        <v>51.31</v>
      </c>
    </row>
    <row r="11" spans="1:250" x14ac:dyDescent="0.25">
      <c r="A11" s="508"/>
      <c r="B11" s="499" t="s">
        <v>108</v>
      </c>
      <c r="C11" s="492">
        <v>-2</v>
      </c>
      <c r="D11" s="207">
        <v>0.95</v>
      </c>
      <c r="E11" s="207">
        <v>1.0900000000000001</v>
      </c>
      <c r="F11" s="207">
        <v>1.1499999999999999</v>
      </c>
      <c r="G11" s="207">
        <v>2.48</v>
      </c>
      <c r="H11" s="207">
        <v>22.11</v>
      </c>
      <c r="S11" s="207">
        <v>17.89</v>
      </c>
      <c r="T11" s="207">
        <v>20.350000000000001</v>
      </c>
      <c r="V11" s="207">
        <v>39.85</v>
      </c>
      <c r="W11" s="207">
        <v>40.14</v>
      </c>
      <c r="X11" s="207">
        <v>23.7</v>
      </c>
      <c r="Y11" s="207">
        <v>20.82</v>
      </c>
      <c r="Z11" s="207">
        <v>16.91</v>
      </c>
      <c r="AB11" s="207">
        <v>25.86</v>
      </c>
      <c r="AC11" s="207">
        <v>25.82</v>
      </c>
      <c r="AD11" s="207">
        <v>15.87</v>
      </c>
      <c r="AE11" s="207">
        <v>15.18</v>
      </c>
      <c r="AF11" s="207">
        <v>16.75</v>
      </c>
    </row>
    <row r="12" spans="1:250" x14ac:dyDescent="0.25">
      <c r="A12" s="508"/>
      <c r="B12" s="508"/>
      <c r="C12" s="513"/>
      <c r="D12" s="514"/>
      <c r="E12" s="514"/>
      <c r="F12" s="514"/>
      <c r="G12" s="514"/>
      <c r="H12" s="514"/>
      <c r="S12" s="207">
        <v>2.46</v>
      </c>
      <c r="T12" s="207">
        <v>23.51</v>
      </c>
      <c r="V12" s="207">
        <v>1.22</v>
      </c>
      <c r="W12" s="207">
        <v>1.62</v>
      </c>
      <c r="X12" s="207">
        <v>2.17</v>
      </c>
      <c r="Y12" s="207">
        <v>2.89</v>
      </c>
      <c r="Z12" s="207">
        <v>28.45</v>
      </c>
      <c r="AB12" s="207">
        <v>0.56999999999999995</v>
      </c>
      <c r="AC12" s="207">
        <v>0</v>
      </c>
      <c r="AD12" s="207">
        <v>1.06</v>
      </c>
      <c r="AE12" s="207">
        <v>1.57</v>
      </c>
      <c r="AF12" s="207">
        <v>15.18</v>
      </c>
    </row>
    <row r="13" spans="1:250" x14ac:dyDescent="0.25">
      <c r="A13" s="194"/>
      <c r="B13" s="195"/>
      <c r="C13" s="195"/>
      <c r="D13" s="196"/>
      <c r="E13" s="196"/>
      <c r="F13" s="196"/>
      <c r="G13" s="196"/>
      <c r="H13" s="196"/>
      <c r="S13" s="209"/>
      <c r="T13" s="209"/>
      <c r="V13" s="209"/>
      <c r="W13" s="209"/>
      <c r="X13" s="209"/>
      <c r="Y13" s="209"/>
      <c r="Z13" s="209"/>
      <c r="AB13" s="209"/>
      <c r="AC13" s="209"/>
      <c r="AD13" s="209"/>
      <c r="AE13" s="209"/>
      <c r="AF13" s="209"/>
    </row>
    <row r="14" spans="1:250" x14ac:dyDescent="0.25">
      <c r="A14" s="492">
        <v>2</v>
      </c>
      <c r="B14" s="493" t="s">
        <v>172</v>
      </c>
      <c r="C14" s="201"/>
      <c r="D14" s="494"/>
      <c r="E14" s="494"/>
      <c r="F14" s="494"/>
      <c r="G14" s="494"/>
      <c r="H14" s="494"/>
      <c r="S14" s="196"/>
      <c r="T14" s="196"/>
      <c r="V14" s="196"/>
      <c r="W14" s="196"/>
      <c r="X14" s="196"/>
      <c r="Y14" s="196"/>
      <c r="Z14" s="196"/>
      <c r="AB14" s="196"/>
      <c r="AC14" s="196"/>
      <c r="AD14" s="196"/>
      <c r="AE14" s="196"/>
      <c r="AF14" s="196"/>
    </row>
    <row r="15" spans="1:250" ht="21" x14ac:dyDescent="0.25">
      <c r="A15" s="202"/>
      <c r="B15" s="618"/>
      <c r="C15" s="620" t="s">
        <v>129</v>
      </c>
      <c r="D15" s="495" t="s">
        <v>207</v>
      </c>
      <c r="E15" s="495" t="s">
        <v>209</v>
      </c>
      <c r="F15" s="495" t="s">
        <v>213</v>
      </c>
      <c r="G15" s="495" t="s">
        <v>215</v>
      </c>
      <c r="H15" s="495" t="s">
        <v>363</v>
      </c>
      <c r="S15" s="201"/>
      <c r="T15" s="201"/>
      <c r="V15" s="201"/>
      <c r="W15" s="201"/>
      <c r="X15" s="201"/>
      <c r="Y15" s="201"/>
      <c r="Z15" s="201"/>
      <c r="AB15" s="201"/>
      <c r="AC15" s="201"/>
      <c r="AD15" s="201"/>
      <c r="AE15" s="201"/>
      <c r="AF15" s="201"/>
    </row>
    <row r="16" spans="1:250" ht="21" x14ac:dyDescent="0.25">
      <c r="A16" s="202"/>
      <c r="B16" s="619"/>
      <c r="C16" s="621"/>
      <c r="D16" s="204" t="s">
        <v>94</v>
      </c>
      <c r="E16" s="204" t="s">
        <v>94</v>
      </c>
      <c r="F16" s="204" t="s">
        <v>94</v>
      </c>
      <c r="G16" s="204" t="s">
        <v>94</v>
      </c>
      <c r="H16" s="204" t="s">
        <v>139</v>
      </c>
      <c r="S16" s="203" t="s">
        <v>215</v>
      </c>
      <c r="T16" s="203" t="s">
        <v>363</v>
      </c>
      <c r="V16" s="203" t="s">
        <v>207</v>
      </c>
      <c r="W16" s="203" t="s">
        <v>209</v>
      </c>
      <c r="X16" s="203" t="s">
        <v>213</v>
      </c>
      <c r="Y16" s="203" t="s">
        <v>215</v>
      </c>
      <c r="Z16" s="203" t="s">
        <v>363</v>
      </c>
      <c r="AB16" s="203" t="s">
        <v>207</v>
      </c>
      <c r="AC16" s="203" t="s">
        <v>209</v>
      </c>
      <c r="AD16" s="203" t="s">
        <v>213</v>
      </c>
      <c r="AE16" s="203" t="s">
        <v>215</v>
      </c>
      <c r="AF16" s="203" t="s">
        <v>363</v>
      </c>
    </row>
    <row r="17" spans="1:32" x14ac:dyDescent="0.25">
      <c r="A17" s="202"/>
      <c r="B17" s="499" t="s">
        <v>78</v>
      </c>
      <c r="C17" s="492">
        <v>1</v>
      </c>
      <c r="D17" s="207">
        <v>18.61</v>
      </c>
      <c r="E17" s="207">
        <v>21.12</v>
      </c>
      <c r="F17" s="207">
        <v>17.32</v>
      </c>
      <c r="G17" s="207">
        <v>23.94</v>
      </c>
      <c r="H17" s="207">
        <v>20.71</v>
      </c>
      <c r="I17" s="114"/>
      <c r="J17" s="114"/>
      <c r="K17" s="114"/>
      <c r="L17" s="114"/>
      <c r="M17" s="114"/>
      <c r="N17" s="114"/>
      <c r="O17" s="114"/>
      <c r="P17" s="114"/>
      <c r="Q17" s="114"/>
      <c r="R17" s="114"/>
      <c r="S17" s="204" t="s">
        <v>94</v>
      </c>
      <c r="T17" s="204" t="s">
        <v>139</v>
      </c>
      <c r="V17" s="204" t="s">
        <v>94</v>
      </c>
      <c r="W17" s="204" t="s">
        <v>94</v>
      </c>
      <c r="X17" s="204" t="s">
        <v>94</v>
      </c>
      <c r="Y17" s="204" t="s">
        <v>94</v>
      </c>
      <c r="Z17" s="204" t="s">
        <v>139</v>
      </c>
      <c r="AB17" s="204" t="s">
        <v>94</v>
      </c>
      <c r="AC17" s="204" t="s">
        <v>94</v>
      </c>
      <c r="AD17" s="204" t="s">
        <v>94</v>
      </c>
      <c r="AE17" s="204" t="s">
        <v>94</v>
      </c>
      <c r="AF17" s="204" t="s">
        <v>139</v>
      </c>
    </row>
    <row r="18" spans="1:32" x14ac:dyDescent="0.25">
      <c r="A18" s="202"/>
      <c r="B18" s="499" t="s">
        <v>106</v>
      </c>
      <c r="C18" s="492">
        <v>0</v>
      </c>
      <c r="D18" s="207">
        <v>68.099999999999994</v>
      </c>
      <c r="E18" s="207">
        <v>67.95</v>
      </c>
      <c r="F18" s="207">
        <v>74.41</v>
      </c>
      <c r="G18" s="207">
        <v>69.989999999999995</v>
      </c>
      <c r="H18" s="207">
        <v>59.33</v>
      </c>
      <c r="I18" s="114"/>
      <c r="J18" s="114"/>
      <c r="K18" s="114"/>
      <c r="L18" s="114"/>
      <c r="M18" s="114"/>
      <c r="N18" s="114"/>
      <c r="O18" s="114"/>
      <c r="P18" s="114"/>
      <c r="Q18" s="114"/>
      <c r="R18" s="114"/>
      <c r="S18" s="207">
        <v>20.7</v>
      </c>
      <c r="T18" s="207">
        <v>17.54</v>
      </c>
      <c r="V18" s="207">
        <v>26.89</v>
      </c>
      <c r="W18" s="207">
        <v>27.15</v>
      </c>
      <c r="X18" s="207">
        <v>23.04</v>
      </c>
      <c r="Y18" s="207">
        <v>31.34</v>
      </c>
      <c r="Z18" s="207">
        <v>24.95</v>
      </c>
      <c r="AB18" s="207">
        <v>13.22</v>
      </c>
      <c r="AC18" s="207">
        <v>15.93</v>
      </c>
      <c r="AD18" s="207">
        <v>11.64</v>
      </c>
      <c r="AE18" s="207">
        <v>15.18</v>
      </c>
      <c r="AF18" s="207">
        <v>12.57</v>
      </c>
    </row>
    <row r="19" spans="1:32" x14ac:dyDescent="0.25">
      <c r="A19" s="202"/>
      <c r="B19" s="499" t="s">
        <v>79</v>
      </c>
      <c r="C19" s="492">
        <v>-1</v>
      </c>
      <c r="D19" s="207">
        <v>12.74</v>
      </c>
      <c r="E19" s="207">
        <v>9.94</v>
      </c>
      <c r="F19" s="207">
        <v>7.46</v>
      </c>
      <c r="G19" s="207">
        <v>4.4400000000000004</v>
      </c>
      <c r="H19" s="207">
        <v>2.0099999999999998</v>
      </c>
      <c r="I19" s="114"/>
      <c r="J19" s="114"/>
      <c r="K19" s="114"/>
      <c r="L19" s="114"/>
      <c r="M19" s="114"/>
      <c r="N19" s="114"/>
      <c r="O19" s="114"/>
      <c r="P19" s="114"/>
      <c r="Q19" s="114"/>
      <c r="R19" s="114"/>
      <c r="S19" s="207">
        <v>74.39</v>
      </c>
      <c r="T19" s="207">
        <v>59.65</v>
      </c>
      <c r="V19" s="207">
        <v>59.9</v>
      </c>
      <c r="W19" s="207">
        <v>62.41</v>
      </c>
      <c r="X19" s="207">
        <v>68.040000000000006</v>
      </c>
      <c r="Y19" s="207">
        <v>62.68</v>
      </c>
      <c r="Z19" s="207">
        <v>49.28</v>
      </c>
      <c r="AB19" s="207">
        <v>77.010000000000005</v>
      </c>
      <c r="AC19" s="207">
        <v>75.819999999999993</v>
      </c>
      <c r="AD19" s="207">
        <v>83.07</v>
      </c>
      <c r="AE19" s="207">
        <v>78.010000000000005</v>
      </c>
      <c r="AF19" s="207">
        <v>72.25</v>
      </c>
    </row>
    <row r="20" spans="1:32" x14ac:dyDescent="0.25">
      <c r="A20" s="202"/>
      <c r="B20" s="499" t="s">
        <v>109</v>
      </c>
      <c r="C20" s="492">
        <v>-2</v>
      </c>
      <c r="D20" s="207">
        <v>0.55000000000000004</v>
      </c>
      <c r="E20" s="207">
        <v>0.99</v>
      </c>
      <c r="F20" s="207">
        <v>0.82</v>
      </c>
      <c r="G20" s="207">
        <v>1.64</v>
      </c>
      <c r="H20" s="207">
        <v>17.95</v>
      </c>
      <c r="I20" s="114"/>
      <c r="J20" s="114"/>
      <c r="K20" s="114"/>
      <c r="L20" s="114"/>
      <c r="M20" s="114"/>
      <c r="N20" s="114"/>
      <c r="O20" s="114"/>
      <c r="P20" s="114"/>
      <c r="Q20" s="114"/>
      <c r="R20" s="114"/>
      <c r="S20" s="207">
        <v>4.21</v>
      </c>
      <c r="T20" s="207">
        <v>1.75</v>
      </c>
      <c r="V20" s="207">
        <v>12.71</v>
      </c>
      <c r="W20" s="207">
        <v>8.82</v>
      </c>
      <c r="X20" s="207">
        <v>8.0399999999999991</v>
      </c>
      <c r="Y20" s="207">
        <v>4.12</v>
      </c>
      <c r="Z20" s="207">
        <v>1.65</v>
      </c>
      <c r="AB20" s="207">
        <v>9.77</v>
      </c>
      <c r="AC20" s="207">
        <v>8.24</v>
      </c>
      <c r="AD20" s="207">
        <v>4.76</v>
      </c>
      <c r="AE20" s="207">
        <v>6.28</v>
      </c>
      <c r="AF20" s="207">
        <v>1.57</v>
      </c>
    </row>
    <row r="21" spans="1:32" x14ac:dyDescent="0.25">
      <c r="A21" s="202"/>
      <c r="B21" s="202"/>
      <c r="C21" s="208"/>
      <c r="D21" s="209"/>
      <c r="E21" s="209"/>
      <c r="F21" s="209"/>
      <c r="G21" s="209"/>
      <c r="H21" s="209"/>
      <c r="I21" s="114"/>
      <c r="J21" s="114"/>
      <c r="K21" s="114"/>
      <c r="L21" s="114"/>
      <c r="M21" s="114"/>
      <c r="N21" s="114"/>
      <c r="O21" s="114"/>
      <c r="P21" s="114"/>
      <c r="Q21" s="114"/>
      <c r="R21" s="114"/>
      <c r="S21" s="207">
        <v>0.7</v>
      </c>
      <c r="T21" s="207">
        <v>21.05</v>
      </c>
      <c r="V21" s="207">
        <v>0.49</v>
      </c>
      <c r="W21" s="207">
        <v>1.62</v>
      </c>
      <c r="X21" s="207">
        <v>0.87</v>
      </c>
      <c r="Y21" s="207">
        <v>1.86</v>
      </c>
      <c r="Z21" s="207">
        <v>24.12</v>
      </c>
      <c r="AB21" s="207">
        <v>0</v>
      </c>
      <c r="AC21" s="207">
        <v>0</v>
      </c>
      <c r="AD21" s="207">
        <v>0.53</v>
      </c>
      <c r="AE21" s="207">
        <v>0.52</v>
      </c>
      <c r="AF21" s="207">
        <v>13.61</v>
      </c>
    </row>
    <row r="22" spans="1:32" x14ac:dyDescent="0.25">
      <c r="A22" s="194"/>
      <c r="B22" s="195"/>
      <c r="C22" s="195"/>
      <c r="D22" s="196"/>
      <c r="E22" s="196"/>
      <c r="F22" s="196"/>
      <c r="G22" s="196"/>
      <c r="H22" s="196"/>
      <c r="I22" s="114"/>
      <c r="J22" s="114"/>
      <c r="K22" s="114"/>
      <c r="L22" s="114"/>
      <c r="M22" s="114"/>
      <c r="N22" s="114"/>
      <c r="O22" s="114"/>
      <c r="P22" s="114"/>
      <c r="Q22" s="114"/>
      <c r="R22" s="114"/>
      <c r="S22" s="209"/>
      <c r="T22" s="209"/>
      <c r="V22" s="209"/>
      <c r="W22" s="209"/>
      <c r="X22" s="209"/>
      <c r="Y22" s="209"/>
      <c r="Z22" s="209"/>
      <c r="AB22" s="209"/>
      <c r="AC22" s="209"/>
      <c r="AD22" s="209"/>
      <c r="AE22" s="209"/>
      <c r="AF22" s="209"/>
    </row>
    <row r="23" spans="1:32" x14ac:dyDescent="0.25">
      <c r="A23" s="492">
        <v>3</v>
      </c>
      <c r="B23" s="493" t="s">
        <v>173</v>
      </c>
      <c r="C23" s="201"/>
      <c r="D23" s="494"/>
      <c r="E23" s="494"/>
      <c r="F23" s="494"/>
      <c r="G23" s="494"/>
      <c r="H23" s="494"/>
      <c r="I23" s="114"/>
      <c r="J23" s="114"/>
      <c r="K23" s="114"/>
      <c r="L23" s="114"/>
      <c r="M23" s="114"/>
      <c r="N23" s="114"/>
      <c r="O23" s="114"/>
      <c r="P23" s="114"/>
      <c r="Q23" s="114"/>
      <c r="R23" s="114"/>
      <c r="S23" s="196"/>
      <c r="T23" s="196"/>
      <c r="V23" s="196"/>
      <c r="W23" s="196"/>
      <c r="X23" s="196"/>
      <c r="Y23" s="196"/>
      <c r="Z23" s="196"/>
      <c r="AB23" s="196"/>
      <c r="AC23" s="196"/>
      <c r="AD23" s="196"/>
      <c r="AE23" s="196"/>
      <c r="AF23" s="196"/>
    </row>
    <row r="24" spans="1:32" ht="21" x14ac:dyDescent="0.25">
      <c r="A24" s="202"/>
      <c r="B24" s="618"/>
      <c r="C24" s="620" t="s">
        <v>129</v>
      </c>
      <c r="D24" s="495" t="s">
        <v>207</v>
      </c>
      <c r="E24" s="495" t="s">
        <v>209</v>
      </c>
      <c r="F24" s="495" t="s">
        <v>213</v>
      </c>
      <c r="G24" s="495" t="s">
        <v>215</v>
      </c>
      <c r="H24" s="495" t="s">
        <v>363</v>
      </c>
      <c r="I24" s="114"/>
      <c r="J24" s="114"/>
      <c r="K24" s="114"/>
      <c r="L24" s="114"/>
      <c r="M24" s="114"/>
      <c r="N24" s="114"/>
      <c r="O24" s="114"/>
      <c r="P24" s="114"/>
      <c r="Q24" s="114"/>
      <c r="R24" s="114"/>
      <c r="S24" s="201"/>
      <c r="T24" s="201"/>
      <c r="V24" s="201"/>
      <c r="W24" s="201"/>
      <c r="X24" s="201"/>
      <c r="Y24" s="201"/>
      <c r="Z24" s="201"/>
      <c r="AB24" s="201"/>
      <c r="AC24" s="201"/>
      <c r="AD24" s="201"/>
      <c r="AE24" s="201"/>
      <c r="AF24" s="201"/>
    </row>
    <row r="25" spans="1:32" ht="21" x14ac:dyDescent="0.25">
      <c r="A25" s="202"/>
      <c r="B25" s="619"/>
      <c r="C25" s="621"/>
      <c r="D25" s="204" t="s">
        <v>94</v>
      </c>
      <c r="E25" s="204" t="s">
        <v>94</v>
      </c>
      <c r="F25" s="204" t="s">
        <v>94</v>
      </c>
      <c r="G25" s="204" t="s">
        <v>94</v>
      </c>
      <c r="H25" s="204" t="s">
        <v>139</v>
      </c>
      <c r="I25" s="114"/>
      <c r="J25" s="114"/>
      <c r="K25" s="114"/>
      <c r="L25" s="114"/>
      <c r="M25" s="114"/>
      <c r="N25" s="114"/>
      <c r="O25" s="114"/>
      <c r="P25" s="114"/>
      <c r="Q25" s="114"/>
      <c r="R25" s="114"/>
      <c r="S25" s="203" t="s">
        <v>215</v>
      </c>
      <c r="T25" s="203" t="s">
        <v>363</v>
      </c>
      <c r="V25" s="203" t="s">
        <v>207</v>
      </c>
      <c r="W25" s="203" t="s">
        <v>209</v>
      </c>
      <c r="X25" s="203" t="s">
        <v>213</v>
      </c>
      <c r="Y25" s="203" t="s">
        <v>215</v>
      </c>
      <c r="Z25" s="203" t="s">
        <v>363</v>
      </c>
      <c r="AB25" s="203" t="s">
        <v>207</v>
      </c>
      <c r="AC25" s="203" t="s">
        <v>209</v>
      </c>
      <c r="AD25" s="203" t="s">
        <v>213</v>
      </c>
      <c r="AE25" s="203" t="s">
        <v>215</v>
      </c>
      <c r="AF25" s="203" t="s">
        <v>363</v>
      </c>
    </row>
    <row r="26" spans="1:32" x14ac:dyDescent="0.25">
      <c r="A26" s="202"/>
      <c r="B26" s="499" t="s">
        <v>104</v>
      </c>
      <c r="C26" s="492">
        <v>1</v>
      </c>
      <c r="D26" s="207">
        <v>47.94</v>
      </c>
      <c r="E26" s="207">
        <v>47.92</v>
      </c>
      <c r="F26" s="207">
        <v>44.59</v>
      </c>
      <c r="G26" s="207">
        <v>49.42</v>
      </c>
      <c r="H26" s="207">
        <v>39.18</v>
      </c>
      <c r="I26" s="114"/>
      <c r="J26" s="114"/>
      <c r="K26" s="114"/>
      <c r="L26" s="114"/>
      <c r="M26" s="114"/>
      <c r="N26" s="114"/>
      <c r="O26" s="114"/>
      <c r="P26" s="114"/>
      <c r="Q26" s="114"/>
      <c r="R26" s="114"/>
      <c r="S26" s="204" t="s">
        <v>94</v>
      </c>
      <c r="T26" s="204" t="s">
        <v>139</v>
      </c>
      <c r="V26" s="204" t="s">
        <v>94</v>
      </c>
      <c r="W26" s="204" t="s">
        <v>94</v>
      </c>
      <c r="X26" s="204" t="s">
        <v>94</v>
      </c>
      <c r="Y26" s="204" t="s">
        <v>94</v>
      </c>
      <c r="Z26" s="204" t="s">
        <v>139</v>
      </c>
      <c r="AB26" s="204" t="s">
        <v>94</v>
      </c>
      <c r="AC26" s="204" t="s">
        <v>94</v>
      </c>
      <c r="AD26" s="204" t="s">
        <v>94</v>
      </c>
      <c r="AE26" s="204" t="s">
        <v>94</v>
      </c>
      <c r="AF26" s="204" t="s">
        <v>139</v>
      </c>
    </row>
    <row r="27" spans="1:32" x14ac:dyDescent="0.25">
      <c r="A27" s="202"/>
      <c r="B27" s="499" t="s">
        <v>105</v>
      </c>
      <c r="C27" s="492">
        <v>0</v>
      </c>
      <c r="D27" s="207">
        <v>40.97</v>
      </c>
      <c r="E27" s="207">
        <v>40.26</v>
      </c>
      <c r="F27" s="207">
        <v>44.83</v>
      </c>
      <c r="G27" s="207">
        <v>40.53</v>
      </c>
      <c r="H27" s="207">
        <v>27.35</v>
      </c>
      <c r="I27" s="114"/>
      <c r="J27" s="114"/>
      <c r="K27" s="114"/>
      <c r="L27" s="114"/>
      <c r="M27" s="114"/>
      <c r="N27" s="114"/>
      <c r="O27" s="114"/>
      <c r="P27" s="114"/>
      <c r="Q27" s="114"/>
      <c r="R27" s="114"/>
      <c r="S27" s="207">
        <v>53.68</v>
      </c>
      <c r="T27" s="207">
        <v>38.25</v>
      </c>
      <c r="V27" s="207">
        <v>31.05</v>
      </c>
      <c r="W27" s="207">
        <v>25.75</v>
      </c>
      <c r="X27" s="207">
        <v>24.57</v>
      </c>
      <c r="Y27" s="207">
        <v>30.72</v>
      </c>
      <c r="Z27" s="207">
        <v>24.74</v>
      </c>
      <c r="AB27" s="207">
        <v>60.92</v>
      </c>
      <c r="AC27" s="207">
        <v>54.95</v>
      </c>
      <c r="AD27" s="207">
        <v>50.26</v>
      </c>
      <c r="AE27" s="207">
        <v>55.5</v>
      </c>
      <c r="AF27" s="207">
        <v>50.79</v>
      </c>
    </row>
    <row r="28" spans="1:32" x14ac:dyDescent="0.25">
      <c r="A28" s="202"/>
      <c r="B28" s="499" t="s">
        <v>107</v>
      </c>
      <c r="C28" s="492">
        <v>-1</v>
      </c>
      <c r="D28" s="207">
        <v>3.06</v>
      </c>
      <c r="E28" s="207">
        <v>2.92</v>
      </c>
      <c r="F28" s="207">
        <v>2.21</v>
      </c>
      <c r="G28" s="207">
        <v>1.03</v>
      </c>
      <c r="H28" s="207">
        <v>1.17</v>
      </c>
      <c r="I28" s="114"/>
      <c r="J28" s="114"/>
      <c r="K28" s="114"/>
      <c r="L28" s="114"/>
      <c r="M28" s="114"/>
      <c r="N28" s="114"/>
      <c r="O28" s="114"/>
      <c r="P28" s="114"/>
      <c r="Q28" s="114"/>
      <c r="R28" s="114"/>
      <c r="S28" s="207">
        <v>44.21</v>
      </c>
      <c r="T28" s="207">
        <v>27.37</v>
      </c>
      <c r="V28" s="207">
        <v>29.58</v>
      </c>
      <c r="W28" s="207">
        <v>33.18</v>
      </c>
      <c r="X28" s="207">
        <v>38.04</v>
      </c>
      <c r="Y28" s="207">
        <v>32.78</v>
      </c>
      <c r="Z28" s="207">
        <v>21.86</v>
      </c>
      <c r="AB28" s="207">
        <v>37.36</v>
      </c>
      <c r="AC28" s="207">
        <v>43.41</v>
      </c>
      <c r="AD28" s="207">
        <v>47.09</v>
      </c>
      <c r="AE28" s="207">
        <v>43.98</v>
      </c>
      <c r="AF28" s="207">
        <v>31.41</v>
      </c>
    </row>
    <row r="29" spans="1:32" x14ac:dyDescent="0.25">
      <c r="A29" s="202"/>
      <c r="B29" s="499" t="s">
        <v>108</v>
      </c>
      <c r="C29" s="492">
        <v>-2</v>
      </c>
      <c r="D29" s="207">
        <v>0.8</v>
      </c>
      <c r="E29" s="207">
        <v>1.38</v>
      </c>
      <c r="F29" s="207">
        <v>1.01</v>
      </c>
      <c r="G29" s="207">
        <v>1.64</v>
      </c>
      <c r="H29" s="207">
        <v>24.92</v>
      </c>
      <c r="I29" s="114"/>
      <c r="J29" s="114"/>
      <c r="K29" s="114"/>
      <c r="L29" s="114"/>
      <c r="M29" s="114"/>
      <c r="N29" s="114"/>
      <c r="O29" s="114"/>
      <c r="P29" s="114"/>
      <c r="Q29" s="114"/>
      <c r="R29" s="114"/>
      <c r="S29" s="207">
        <v>0.7</v>
      </c>
      <c r="T29" s="207">
        <v>2.46</v>
      </c>
      <c r="V29" s="207">
        <v>3.67</v>
      </c>
      <c r="W29" s="207">
        <v>3.25</v>
      </c>
      <c r="X29" s="207">
        <v>2.61</v>
      </c>
      <c r="Y29" s="207">
        <v>1.65</v>
      </c>
      <c r="Z29" s="207">
        <v>0.62</v>
      </c>
      <c r="AB29" s="207">
        <v>1.72</v>
      </c>
      <c r="AC29" s="207">
        <v>1.65</v>
      </c>
      <c r="AD29" s="207">
        <v>1.06</v>
      </c>
      <c r="AE29" s="207">
        <v>0.52</v>
      </c>
      <c r="AF29" s="207">
        <v>0</v>
      </c>
    </row>
    <row r="30" spans="1:32" x14ac:dyDescent="0.25">
      <c r="A30" s="202"/>
      <c r="B30" s="202"/>
      <c r="C30" s="208"/>
      <c r="D30" s="209"/>
      <c r="E30" s="209"/>
      <c r="F30" s="209"/>
      <c r="G30" s="209"/>
      <c r="H30" s="209"/>
      <c r="I30" s="114"/>
      <c r="J30" s="114"/>
      <c r="K30" s="114"/>
      <c r="L30" s="114"/>
      <c r="M30" s="114"/>
      <c r="N30" s="114"/>
      <c r="O30" s="114"/>
      <c r="P30" s="114"/>
      <c r="Q30" s="114"/>
      <c r="R30" s="114"/>
      <c r="S30" s="207">
        <v>1.05</v>
      </c>
      <c r="T30" s="207">
        <v>31.58</v>
      </c>
      <c r="V30" s="207">
        <v>1.71</v>
      </c>
      <c r="W30" s="207">
        <v>3.02</v>
      </c>
      <c r="X30" s="207">
        <v>2.61</v>
      </c>
      <c r="Y30" s="207">
        <v>2.4700000000000002</v>
      </c>
      <c r="Z30" s="207">
        <v>20.41</v>
      </c>
      <c r="AB30" s="207">
        <v>0</v>
      </c>
      <c r="AC30" s="207">
        <v>0</v>
      </c>
      <c r="AD30" s="207">
        <v>0.53</v>
      </c>
      <c r="AE30" s="207">
        <v>0</v>
      </c>
      <c r="AF30" s="207">
        <v>17.8</v>
      </c>
    </row>
    <row r="31" spans="1:32" x14ac:dyDescent="0.25">
      <c r="A31" s="194"/>
      <c r="B31" s="195"/>
      <c r="C31" s="195"/>
      <c r="D31" s="196"/>
      <c r="E31" s="196"/>
      <c r="F31" s="196"/>
      <c r="G31" s="196"/>
      <c r="H31" s="196"/>
      <c r="I31" s="114"/>
      <c r="J31" s="114"/>
      <c r="K31" s="114"/>
      <c r="L31" s="114"/>
      <c r="M31" s="114"/>
      <c r="N31" s="114"/>
      <c r="O31" s="114"/>
      <c r="P31" s="114"/>
      <c r="Q31" s="114"/>
      <c r="R31" s="114"/>
      <c r="S31" s="209"/>
      <c r="T31" s="209"/>
      <c r="V31" s="209"/>
      <c r="W31" s="209"/>
      <c r="X31" s="209"/>
      <c r="Y31" s="209"/>
      <c r="Z31" s="209"/>
      <c r="AB31" s="209"/>
      <c r="AC31" s="209"/>
      <c r="AD31" s="209"/>
      <c r="AE31" s="209"/>
      <c r="AF31" s="209"/>
    </row>
    <row r="32" spans="1:32" x14ac:dyDescent="0.25">
      <c r="A32" s="492">
        <v>4</v>
      </c>
      <c r="B32" s="493" t="s">
        <v>174</v>
      </c>
      <c r="C32" s="201"/>
      <c r="D32" s="494"/>
      <c r="E32" s="494"/>
      <c r="F32" s="494"/>
      <c r="G32" s="494"/>
      <c r="H32" s="494"/>
      <c r="I32" s="114"/>
      <c r="J32" s="114"/>
      <c r="K32" s="114"/>
      <c r="L32" s="114"/>
      <c r="M32" s="114"/>
      <c r="N32" s="114"/>
      <c r="O32" s="114"/>
      <c r="P32" s="114"/>
      <c r="Q32" s="114"/>
      <c r="R32" s="114"/>
      <c r="S32" s="196"/>
      <c r="T32" s="196"/>
      <c r="V32" s="196"/>
      <c r="W32" s="196"/>
      <c r="X32" s="196"/>
      <c r="Y32" s="196"/>
      <c r="Z32" s="196"/>
      <c r="AB32" s="196"/>
      <c r="AC32" s="196"/>
      <c r="AD32" s="196"/>
      <c r="AE32" s="196"/>
      <c r="AF32" s="196"/>
    </row>
    <row r="33" spans="1:32" ht="21" x14ac:dyDescent="0.25">
      <c r="A33" s="202"/>
      <c r="B33" s="618"/>
      <c r="C33" s="620" t="s">
        <v>129</v>
      </c>
      <c r="D33" s="495" t="s">
        <v>207</v>
      </c>
      <c r="E33" s="495" t="s">
        <v>209</v>
      </c>
      <c r="F33" s="495" t="s">
        <v>213</v>
      </c>
      <c r="G33" s="495" t="s">
        <v>215</v>
      </c>
      <c r="H33" s="495" t="s">
        <v>363</v>
      </c>
      <c r="I33" s="114"/>
      <c r="J33" s="114"/>
      <c r="K33" s="114"/>
      <c r="L33" s="114"/>
      <c r="M33" s="114"/>
      <c r="N33" s="114"/>
      <c r="O33" s="114"/>
      <c r="P33" s="114"/>
      <c r="Q33" s="114"/>
      <c r="R33" s="114"/>
      <c r="S33" s="201"/>
      <c r="T33" s="201"/>
      <c r="V33" s="201"/>
      <c r="W33" s="201"/>
      <c r="X33" s="201"/>
      <c r="Y33" s="201"/>
      <c r="Z33" s="201"/>
      <c r="AB33" s="201"/>
      <c r="AC33" s="201"/>
      <c r="AD33" s="201"/>
      <c r="AE33" s="201"/>
      <c r="AF33" s="201"/>
    </row>
    <row r="34" spans="1:32" ht="21" x14ac:dyDescent="0.25">
      <c r="A34" s="202"/>
      <c r="B34" s="619"/>
      <c r="C34" s="621"/>
      <c r="D34" s="204" t="s">
        <v>94</v>
      </c>
      <c r="E34" s="204" t="s">
        <v>94</v>
      </c>
      <c r="F34" s="204" t="s">
        <v>94</v>
      </c>
      <c r="G34" s="204" t="s">
        <v>94</v>
      </c>
      <c r="H34" s="204" t="s">
        <v>94</v>
      </c>
      <c r="I34" s="114"/>
      <c r="J34" s="114"/>
      <c r="K34" s="114"/>
      <c r="L34" s="114"/>
      <c r="M34" s="114"/>
      <c r="N34" s="114"/>
      <c r="O34" s="114"/>
      <c r="P34" s="114"/>
      <c r="Q34" s="114"/>
      <c r="R34" s="114"/>
      <c r="S34" s="203" t="s">
        <v>215</v>
      </c>
      <c r="T34" s="203" t="s">
        <v>363</v>
      </c>
      <c r="V34" s="203" t="s">
        <v>207</v>
      </c>
      <c r="W34" s="203" t="s">
        <v>209</v>
      </c>
      <c r="X34" s="203" t="s">
        <v>213</v>
      </c>
      <c r="Y34" s="203" t="s">
        <v>215</v>
      </c>
      <c r="Z34" s="203" t="s">
        <v>363</v>
      </c>
      <c r="AB34" s="203" t="s">
        <v>207</v>
      </c>
      <c r="AC34" s="203" t="s">
        <v>209</v>
      </c>
      <c r="AD34" s="203" t="s">
        <v>213</v>
      </c>
      <c r="AE34" s="203" t="s">
        <v>215</v>
      </c>
      <c r="AF34" s="203" t="s">
        <v>363</v>
      </c>
    </row>
    <row r="35" spans="1:32" x14ac:dyDescent="0.25">
      <c r="A35" s="202"/>
      <c r="B35" s="499" t="s">
        <v>175</v>
      </c>
      <c r="C35" s="492">
        <v>1</v>
      </c>
      <c r="D35" s="207">
        <v>9.48</v>
      </c>
      <c r="E35" s="207">
        <v>10.14</v>
      </c>
      <c r="F35" s="207">
        <v>8.9</v>
      </c>
      <c r="G35" s="207">
        <v>6.97</v>
      </c>
      <c r="H35" s="207"/>
      <c r="I35" s="114"/>
      <c r="J35" s="114"/>
      <c r="K35" s="114"/>
      <c r="L35" s="114"/>
      <c r="M35" s="114"/>
      <c r="N35" s="114"/>
      <c r="O35" s="114"/>
      <c r="P35" s="114"/>
      <c r="Q35" s="114"/>
      <c r="R35" s="114"/>
      <c r="S35" s="204" t="s">
        <v>94</v>
      </c>
      <c r="T35" s="204" t="s">
        <v>94</v>
      </c>
      <c r="V35" s="204" t="s">
        <v>94</v>
      </c>
      <c r="W35" s="204" t="s">
        <v>94</v>
      </c>
      <c r="X35" s="204" t="s">
        <v>94</v>
      </c>
      <c r="Y35" s="204" t="s">
        <v>94</v>
      </c>
      <c r="Z35" s="204" t="s">
        <v>94</v>
      </c>
      <c r="AB35" s="204" t="s">
        <v>94</v>
      </c>
      <c r="AC35" s="204" t="s">
        <v>94</v>
      </c>
      <c r="AD35" s="204" t="s">
        <v>94</v>
      </c>
      <c r="AE35" s="204" t="s">
        <v>94</v>
      </c>
      <c r="AF35" s="204" t="s">
        <v>94</v>
      </c>
    </row>
    <row r="36" spans="1:32" x14ac:dyDescent="0.25">
      <c r="A36" s="202"/>
      <c r="B36" s="499" t="s">
        <v>176</v>
      </c>
      <c r="C36" s="492">
        <v>0</v>
      </c>
      <c r="D36" s="207">
        <v>53.91</v>
      </c>
      <c r="E36" s="207">
        <v>56.28</v>
      </c>
      <c r="F36" s="207">
        <v>60.85</v>
      </c>
      <c r="G36" s="207">
        <v>62.46</v>
      </c>
      <c r="H36" s="207"/>
      <c r="I36" s="114"/>
      <c r="J36" s="114"/>
      <c r="K36" s="114"/>
      <c r="L36" s="114"/>
      <c r="M36" s="114"/>
      <c r="N36" s="114"/>
      <c r="O36" s="114"/>
      <c r="P36" s="114"/>
      <c r="Q36" s="114"/>
      <c r="R36" s="114"/>
      <c r="S36" s="207">
        <v>4.21</v>
      </c>
      <c r="T36" s="207"/>
      <c r="V36" s="207">
        <v>11.25</v>
      </c>
      <c r="W36" s="207">
        <v>10.210000000000001</v>
      </c>
      <c r="X36" s="207">
        <v>8.91</v>
      </c>
      <c r="Y36" s="207">
        <v>4.33</v>
      </c>
      <c r="Z36" s="207"/>
      <c r="AB36" s="207">
        <v>12.07</v>
      </c>
      <c r="AC36" s="207">
        <v>9.89</v>
      </c>
      <c r="AD36" s="207">
        <v>7.94</v>
      </c>
      <c r="AE36" s="207">
        <v>7.85</v>
      </c>
      <c r="AF36" s="207"/>
    </row>
    <row r="37" spans="1:32" x14ac:dyDescent="0.25">
      <c r="A37" s="202"/>
      <c r="B37" s="499" t="s">
        <v>177</v>
      </c>
      <c r="C37" s="492">
        <v>-1</v>
      </c>
      <c r="D37" s="207">
        <v>21.56</v>
      </c>
      <c r="E37" s="207">
        <v>16.12</v>
      </c>
      <c r="F37" s="207">
        <v>14.24</v>
      </c>
      <c r="G37" s="207">
        <v>12.81</v>
      </c>
      <c r="H37" s="207"/>
      <c r="I37" s="114"/>
      <c r="J37" s="114"/>
      <c r="K37" s="114"/>
      <c r="L37" s="114"/>
      <c r="M37" s="114"/>
      <c r="N37" s="114"/>
      <c r="O37" s="114"/>
      <c r="P37" s="114"/>
      <c r="Q37" s="114"/>
      <c r="R37" s="114"/>
      <c r="S37" s="207">
        <v>65.61</v>
      </c>
      <c r="T37" s="207"/>
      <c r="V37" s="207">
        <v>54.77</v>
      </c>
      <c r="W37" s="207">
        <v>54.52</v>
      </c>
      <c r="X37" s="207">
        <v>59.13</v>
      </c>
      <c r="Y37" s="207">
        <v>63.71</v>
      </c>
      <c r="Z37" s="207"/>
      <c r="AB37" s="207">
        <v>51.15</v>
      </c>
      <c r="AC37" s="207">
        <v>55.49</v>
      </c>
      <c r="AD37" s="207">
        <v>61.9</v>
      </c>
      <c r="AE37" s="207">
        <v>64.92</v>
      </c>
      <c r="AF37" s="207"/>
    </row>
    <row r="38" spans="1:32" x14ac:dyDescent="0.25">
      <c r="A38" s="202"/>
      <c r="B38" s="499" t="s">
        <v>108</v>
      </c>
      <c r="C38" s="492">
        <v>-2</v>
      </c>
      <c r="D38" s="207">
        <v>15.05</v>
      </c>
      <c r="E38" s="207">
        <v>17.46</v>
      </c>
      <c r="F38" s="207">
        <v>16.02</v>
      </c>
      <c r="G38" s="207">
        <v>17.77</v>
      </c>
      <c r="H38" s="207"/>
      <c r="I38" s="114"/>
      <c r="J38" s="114"/>
      <c r="K38" s="114"/>
      <c r="L38" s="114"/>
      <c r="M38" s="114"/>
      <c r="N38" s="114"/>
      <c r="O38" s="114"/>
      <c r="P38" s="114"/>
      <c r="Q38" s="114"/>
      <c r="R38" s="114"/>
      <c r="S38" s="207">
        <v>10.53</v>
      </c>
      <c r="T38" s="207"/>
      <c r="V38" s="207">
        <v>22.98</v>
      </c>
      <c r="W38" s="207">
        <v>18.559999999999999</v>
      </c>
      <c r="X38" s="207">
        <v>15.87</v>
      </c>
      <c r="Y38" s="207">
        <v>15.05</v>
      </c>
      <c r="Z38" s="207"/>
      <c r="AB38" s="207">
        <v>25.29</v>
      </c>
      <c r="AC38" s="207">
        <v>21.43</v>
      </c>
      <c r="AD38" s="207">
        <v>16.399999999999999</v>
      </c>
      <c r="AE38" s="207">
        <v>10.99</v>
      </c>
      <c r="AF38" s="207"/>
    </row>
    <row r="39" spans="1:32" x14ac:dyDescent="0.25">
      <c r="A39" s="202"/>
      <c r="B39" s="202"/>
      <c r="C39" s="208"/>
      <c r="D39" s="209"/>
      <c r="E39" s="209"/>
      <c r="F39" s="209"/>
      <c r="G39" s="209"/>
      <c r="H39" s="209"/>
      <c r="I39" s="114"/>
      <c r="J39" s="114"/>
      <c r="K39" s="114"/>
      <c r="L39" s="114"/>
      <c r="M39" s="114"/>
      <c r="N39" s="114"/>
      <c r="O39" s="114"/>
      <c r="P39" s="114"/>
      <c r="Q39" s="114"/>
      <c r="R39" s="114"/>
      <c r="S39" s="207">
        <v>19.649999999999999</v>
      </c>
      <c r="T39" s="207"/>
      <c r="V39" s="207">
        <v>11</v>
      </c>
      <c r="W39" s="207">
        <v>16.71</v>
      </c>
      <c r="X39" s="207">
        <v>16.09</v>
      </c>
      <c r="Y39" s="207">
        <v>16.91</v>
      </c>
      <c r="Z39" s="207"/>
      <c r="AB39" s="207">
        <v>11.49</v>
      </c>
      <c r="AC39" s="207">
        <v>13.19</v>
      </c>
      <c r="AD39" s="207">
        <v>13.76</v>
      </c>
      <c r="AE39" s="207">
        <v>16.23</v>
      </c>
      <c r="AF39" s="207"/>
    </row>
    <row r="40" spans="1:32" x14ac:dyDescent="0.25">
      <c r="A40" s="194"/>
      <c r="B40" s="195"/>
      <c r="C40" s="195"/>
      <c r="D40" s="196"/>
      <c r="E40" s="196"/>
      <c r="F40" s="196"/>
      <c r="G40" s="196"/>
      <c r="H40" s="196"/>
      <c r="I40" s="114"/>
      <c r="J40" s="114"/>
      <c r="K40" s="114"/>
      <c r="L40" s="114"/>
      <c r="M40" s="114"/>
      <c r="N40" s="114"/>
      <c r="O40" s="114"/>
      <c r="P40" s="114"/>
      <c r="Q40" s="114"/>
      <c r="R40" s="114"/>
      <c r="S40" s="209"/>
      <c r="T40" s="209"/>
      <c r="V40" s="209"/>
      <c r="W40" s="209"/>
      <c r="X40" s="209"/>
      <c r="Y40" s="209"/>
      <c r="Z40" s="209"/>
      <c r="AB40" s="209"/>
      <c r="AC40" s="209"/>
      <c r="AD40" s="209"/>
      <c r="AE40" s="209"/>
      <c r="AF40" s="209"/>
    </row>
    <row r="41" spans="1:32" x14ac:dyDescent="0.25">
      <c r="A41" s="492">
        <v>5</v>
      </c>
      <c r="B41" s="493" t="s">
        <v>178</v>
      </c>
      <c r="C41" s="201"/>
      <c r="D41" s="494"/>
      <c r="E41" s="494"/>
      <c r="F41" s="494"/>
      <c r="G41" s="494"/>
      <c r="H41" s="494"/>
      <c r="I41" s="114"/>
      <c r="J41" s="114"/>
      <c r="K41" s="114"/>
      <c r="L41" s="114"/>
      <c r="M41" s="114"/>
      <c r="N41" s="114"/>
      <c r="O41" s="114"/>
      <c r="P41" s="114"/>
      <c r="Q41" s="114"/>
      <c r="R41" s="114"/>
      <c r="S41" s="196"/>
      <c r="T41" s="196"/>
      <c r="V41" s="196"/>
      <c r="W41" s="196"/>
      <c r="X41" s="196"/>
      <c r="Y41" s="196"/>
      <c r="Z41" s="196"/>
      <c r="AB41" s="196"/>
      <c r="AC41" s="196"/>
      <c r="AD41" s="196"/>
      <c r="AE41" s="196"/>
      <c r="AF41" s="196"/>
    </row>
    <row r="42" spans="1:32" ht="21" x14ac:dyDescent="0.25">
      <c r="A42" s="202"/>
      <c r="B42" s="618"/>
      <c r="C42" s="620" t="s">
        <v>129</v>
      </c>
      <c r="D42" s="495" t="s">
        <v>207</v>
      </c>
      <c r="E42" s="495" t="s">
        <v>209</v>
      </c>
      <c r="F42" s="495" t="s">
        <v>213</v>
      </c>
      <c r="G42" s="495" t="s">
        <v>215</v>
      </c>
      <c r="H42" s="495" t="s">
        <v>363</v>
      </c>
      <c r="I42" s="114"/>
      <c r="J42" s="114"/>
      <c r="K42" s="114"/>
      <c r="L42" s="114"/>
      <c r="M42" s="114"/>
      <c r="N42" s="114"/>
      <c r="O42" s="114"/>
      <c r="P42" s="114"/>
      <c r="Q42" s="114"/>
      <c r="R42" s="114"/>
      <c r="S42" s="201"/>
      <c r="T42" s="201"/>
      <c r="V42" s="201"/>
      <c r="W42" s="201"/>
      <c r="X42" s="201"/>
      <c r="Y42" s="201"/>
      <c r="Z42" s="201"/>
      <c r="AB42" s="201"/>
      <c r="AC42" s="201"/>
      <c r="AD42" s="201"/>
      <c r="AE42" s="201"/>
      <c r="AF42" s="201"/>
    </row>
    <row r="43" spans="1:32" ht="21" x14ac:dyDescent="0.25">
      <c r="A43" s="202"/>
      <c r="B43" s="619"/>
      <c r="C43" s="621"/>
      <c r="D43" s="204" t="s">
        <v>94</v>
      </c>
      <c r="E43" s="204" t="s">
        <v>94</v>
      </c>
      <c r="F43" s="204" t="s">
        <v>94</v>
      </c>
      <c r="G43" s="204" t="s">
        <v>94</v>
      </c>
      <c r="H43" s="204" t="s">
        <v>94</v>
      </c>
      <c r="I43" s="114"/>
      <c r="J43" s="114"/>
      <c r="K43" s="114"/>
      <c r="L43" s="114"/>
      <c r="M43" s="114"/>
      <c r="N43" s="114"/>
      <c r="O43" s="114"/>
      <c r="P43" s="114"/>
      <c r="Q43" s="114"/>
      <c r="R43" s="114"/>
      <c r="S43" s="203" t="s">
        <v>215</v>
      </c>
      <c r="T43" s="203" t="s">
        <v>363</v>
      </c>
      <c r="V43" s="203" t="s">
        <v>207</v>
      </c>
      <c r="W43" s="203" t="s">
        <v>209</v>
      </c>
      <c r="X43" s="203" t="s">
        <v>213</v>
      </c>
      <c r="Y43" s="203" t="s">
        <v>215</v>
      </c>
      <c r="Z43" s="203" t="s">
        <v>363</v>
      </c>
      <c r="AB43" s="203" t="s">
        <v>207</v>
      </c>
      <c r="AC43" s="203" t="s">
        <v>209</v>
      </c>
      <c r="AD43" s="203" t="s">
        <v>213</v>
      </c>
      <c r="AE43" s="203" t="s">
        <v>215</v>
      </c>
      <c r="AF43" s="203" t="s">
        <v>363</v>
      </c>
    </row>
    <row r="44" spans="1:32" x14ac:dyDescent="0.25">
      <c r="A44" s="202"/>
      <c r="B44" s="499" t="s">
        <v>175</v>
      </c>
      <c r="C44" s="492">
        <v>1</v>
      </c>
      <c r="D44" s="207">
        <v>4.6100000000000003</v>
      </c>
      <c r="E44" s="207">
        <v>6.78</v>
      </c>
      <c r="F44" s="207">
        <v>7.46</v>
      </c>
      <c r="G44" s="207">
        <v>5</v>
      </c>
      <c r="H44" s="207"/>
      <c r="I44" s="114"/>
      <c r="J44" s="114"/>
      <c r="K44" s="114"/>
      <c r="L44" s="114"/>
      <c r="M44" s="114"/>
      <c r="N44" s="114"/>
      <c r="O44" s="114"/>
      <c r="P44" s="114"/>
      <c r="Q44" s="114"/>
      <c r="R44" s="114"/>
      <c r="S44" s="204" t="s">
        <v>94</v>
      </c>
      <c r="T44" s="204" t="s">
        <v>94</v>
      </c>
      <c r="V44" s="204" t="s">
        <v>94</v>
      </c>
      <c r="W44" s="204" t="s">
        <v>94</v>
      </c>
      <c r="X44" s="204" t="s">
        <v>94</v>
      </c>
      <c r="Y44" s="204" t="s">
        <v>94</v>
      </c>
      <c r="Z44" s="204" t="s">
        <v>94</v>
      </c>
      <c r="AB44" s="204" t="s">
        <v>94</v>
      </c>
      <c r="AC44" s="204" t="s">
        <v>94</v>
      </c>
      <c r="AD44" s="204" t="s">
        <v>94</v>
      </c>
      <c r="AE44" s="204" t="s">
        <v>94</v>
      </c>
      <c r="AF44" s="204" t="s">
        <v>94</v>
      </c>
    </row>
    <row r="45" spans="1:32" x14ac:dyDescent="0.25">
      <c r="A45" s="202"/>
      <c r="B45" s="499" t="s">
        <v>176</v>
      </c>
      <c r="C45" s="492">
        <v>0</v>
      </c>
      <c r="D45" s="207">
        <v>56.67</v>
      </c>
      <c r="E45" s="207">
        <v>57.86</v>
      </c>
      <c r="F45" s="207">
        <v>60.13</v>
      </c>
      <c r="G45" s="207">
        <v>58.91</v>
      </c>
      <c r="H45" s="207"/>
      <c r="I45" s="114"/>
      <c r="J45" s="114"/>
      <c r="K45" s="114"/>
      <c r="L45" s="114"/>
      <c r="M45" s="114"/>
      <c r="N45" s="114"/>
      <c r="O45" s="114"/>
      <c r="P45" s="114"/>
      <c r="Q45" s="114"/>
      <c r="R45" s="114"/>
      <c r="S45" s="207">
        <v>3.16</v>
      </c>
      <c r="T45" s="207"/>
      <c r="V45" s="207">
        <v>4.4000000000000004</v>
      </c>
      <c r="W45" s="207">
        <v>6.73</v>
      </c>
      <c r="X45" s="207">
        <v>7.83</v>
      </c>
      <c r="Y45" s="207">
        <v>3.92</v>
      </c>
      <c r="Z45" s="207"/>
      <c r="AB45" s="207">
        <v>7.47</v>
      </c>
      <c r="AC45" s="207">
        <v>8.24</v>
      </c>
      <c r="AD45" s="207">
        <v>6.88</v>
      </c>
      <c r="AE45" s="207">
        <v>8.3800000000000008</v>
      </c>
      <c r="AF45" s="207"/>
    </row>
    <row r="46" spans="1:32" x14ac:dyDescent="0.25">
      <c r="A46" s="202"/>
      <c r="B46" s="499" t="s">
        <v>177</v>
      </c>
      <c r="C46" s="492">
        <v>-1</v>
      </c>
      <c r="D46" s="207">
        <v>17.649999999999999</v>
      </c>
      <c r="E46" s="207">
        <v>11.23</v>
      </c>
      <c r="F46" s="207">
        <v>9.9600000000000009</v>
      </c>
      <c r="G46" s="207">
        <v>13.04</v>
      </c>
      <c r="H46" s="207"/>
      <c r="I46" s="114"/>
      <c r="J46" s="114"/>
      <c r="K46" s="114"/>
      <c r="L46" s="114"/>
      <c r="M46" s="114"/>
      <c r="N46" s="114"/>
      <c r="O46" s="114"/>
      <c r="P46" s="114"/>
      <c r="Q46" s="114"/>
      <c r="R46" s="114"/>
      <c r="S46" s="207">
        <v>59.65</v>
      </c>
      <c r="T46" s="207"/>
      <c r="V46" s="207">
        <v>57.95</v>
      </c>
      <c r="W46" s="207">
        <v>55.45</v>
      </c>
      <c r="X46" s="207">
        <v>56.96</v>
      </c>
      <c r="Y46" s="207">
        <v>57.73</v>
      </c>
      <c r="Z46" s="207"/>
      <c r="AB46" s="207">
        <v>54.6</v>
      </c>
      <c r="AC46" s="207">
        <v>57.14</v>
      </c>
      <c r="AD46" s="207">
        <v>60.85</v>
      </c>
      <c r="AE46" s="207">
        <v>60.21</v>
      </c>
      <c r="AF46" s="207"/>
    </row>
    <row r="47" spans="1:32" x14ac:dyDescent="0.25">
      <c r="A47" s="202"/>
      <c r="B47" s="499" t="s">
        <v>108</v>
      </c>
      <c r="C47" s="492">
        <v>-2</v>
      </c>
      <c r="D47" s="207">
        <v>21.06</v>
      </c>
      <c r="E47" s="207">
        <v>24.13</v>
      </c>
      <c r="F47" s="207">
        <v>22.46</v>
      </c>
      <c r="G47" s="207">
        <v>23.05</v>
      </c>
      <c r="H47" s="207"/>
      <c r="I47" s="114"/>
      <c r="J47" s="114"/>
      <c r="K47" s="114"/>
      <c r="L47" s="114"/>
      <c r="M47" s="114"/>
      <c r="N47" s="114"/>
      <c r="O47" s="114"/>
      <c r="P47" s="114"/>
      <c r="Q47" s="114"/>
      <c r="R47" s="114"/>
      <c r="S47" s="207">
        <v>9.82</v>
      </c>
      <c r="T47" s="207"/>
      <c r="V47" s="207">
        <v>19.07</v>
      </c>
      <c r="W47" s="207">
        <v>14.62</v>
      </c>
      <c r="X47" s="207">
        <v>12.17</v>
      </c>
      <c r="Y47" s="207">
        <v>15.88</v>
      </c>
      <c r="Z47" s="207"/>
      <c r="AB47" s="207">
        <v>18.39</v>
      </c>
      <c r="AC47" s="207">
        <v>14.29</v>
      </c>
      <c r="AD47" s="207">
        <v>11.64</v>
      </c>
      <c r="AE47" s="207">
        <v>12.57</v>
      </c>
      <c r="AF47" s="207"/>
    </row>
    <row r="48" spans="1:32" x14ac:dyDescent="0.25">
      <c r="A48" s="202"/>
      <c r="B48" s="202"/>
      <c r="C48" s="208"/>
      <c r="D48" s="209"/>
      <c r="E48" s="209"/>
      <c r="F48" s="209"/>
      <c r="G48" s="209"/>
      <c r="H48" s="209"/>
      <c r="I48" s="114"/>
      <c r="J48" s="114"/>
      <c r="K48" s="114"/>
      <c r="L48" s="114"/>
      <c r="M48" s="114"/>
      <c r="N48" s="114"/>
      <c r="O48" s="114"/>
      <c r="P48" s="114"/>
      <c r="Q48" s="114"/>
      <c r="R48" s="114"/>
      <c r="S48" s="207">
        <v>27.37</v>
      </c>
      <c r="T48" s="207"/>
      <c r="V48" s="207">
        <v>18.579999999999998</v>
      </c>
      <c r="W48" s="207">
        <v>23.2</v>
      </c>
      <c r="X48" s="207">
        <v>23.04</v>
      </c>
      <c r="Y48" s="207">
        <v>22.47</v>
      </c>
      <c r="Z48" s="207"/>
      <c r="AB48" s="207">
        <v>19.54</v>
      </c>
      <c r="AC48" s="207">
        <v>20.329999999999998</v>
      </c>
      <c r="AD48" s="207">
        <v>20.63</v>
      </c>
      <c r="AE48" s="207">
        <v>18.850000000000001</v>
      </c>
      <c r="AF48" s="207"/>
    </row>
    <row r="49" spans="1:32" x14ac:dyDescent="0.25">
      <c r="A49" s="194"/>
      <c r="B49" s="195"/>
      <c r="C49" s="195"/>
      <c r="D49" s="196"/>
      <c r="E49" s="196"/>
      <c r="F49" s="196"/>
      <c r="G49" s="196"/>
      <c r="H49" s="196"/>
      <c r="I49" s="114"/>
      <c r="J49" s="114"/>
      <c r="K49" s="114"/>
      <c r="L49" s="114"/>
      <c r="M49" s="114"/>
      <c r="N49" s="114"/>
      <c r="O49" s="114"/>
      <c r="P49" s="114"/>
      <c r="Q49" s="114"/>
      <c r="R49" s="114"/>
      <c r="S49" s="209"/>
      <c r="T49" s="209"/>
      <c r="V49" s="209"/>
      <c r="W49" s="209"/>
      <c r="X49" s="209"/>
      <c r="Y49" s="209"/>
      <c r="Z49" s="209"/>
      <c r="AB49" s="209"/>
      <c r="AC49" s="209"/>
      <c r="AD49" s="209"/>
      <c r="AE49" s="209"/>
      <c r="AF49" s="209"/>
    </row>
    <row r="50" spans="1:32" x14ac:dyDescent="0.25">
      <c r="A50" s="492">
        <v>6</v>
      </c>
      <c r="B50" s="493" t="s">
        <v>179</v>
      </c>
      <c r="C50" s="201"/>
      <c r="D50" s="494"/>
      <c r="E50" s="494"/>
      <c r="F50" s="494"/>
      <c r="G50" s="494"/>
      <c r="H50" s="494"/>
      <c r="I50" s="114"/>
      <c r="J50" s="114"/>
      <c r="K50" s="114"/>
      <c r="L50" s="114"/>
      <c r="M50" s="114"/>
      <c r="N50" s="114"/>
      <c r="O50" s="114"/>
      <c r="P50" s="114"/>
      <c r="Q50" s="114"/>
      <c r="R50" s="114"/>
      <c r="S50" s="196"/>
      <c r="T50" s="196"/>
      <c r="V50" s="196"/>
      <c r="W50" s="196"/>
      <c r="X50" s="196"/>
      <c r="Y50" s="196"/>
      <c r="Z50" s="196"/>
      <c r="AB50" s="196"/>
      <c r="AC50" s="196"/>
      <c r="AD50" s="196"/>
      <c r="AE50" s="196"/>
      <c r="AF50" s="196"/>
    </row>
    <row r="51" spans="1:32" ht="21" x14ac:dyDescent="0.25">
      <c r="A51" s="202"/>
      <c r="B51" s="618"/>
      <c r="C51" s="620" t="s">
        <v>129</v>
      </c>
      <c r="D51" s="495" t="s">
        <v>207</v>
      </c>
      <c r="E51" s="495" t="s">
        <v>209</v>
      </c>
      <c r="F51" s="495" t="s">
        <v>213</v>
      </c>
      <c r="G51" s="495" t="s">
        <v>215</v>
      </c>
      <c r="H51" s="495" t="s">
        <v>363</v>
      </c>
      <c r="I51" s="114"/>
      <c r="J51" s="114"/>
      <c r="K51" s="114"/>
      <c r="L51" s="114"/>
      <c r="M51" s="114"/>
      <c r="N51" s="114"/>
      <c r="O51" s="114"/>
      <c r="P51" s="114"/>
      <c r="Q51" s="114"/>
      <c r="R51" s="114"/>
      <c r="S51" s="201"/>
      <c r="T51" s="201"/>
      <c r="V51" s="201"/>
      <c r="W51" s="201"/>
      <c r="X51" s="201"/>
      <c r="Y51" s="201"/>
      <c r="Z51" s="201"/>
      <c r="AB51" s="201"/>
      <c r="AC51" s="201"/>
      <c r="AD51" s="201"/>
      <c r="AE51" s="201"/>
      <c r="AF51" s="201"/>
    </row>
    <row r="52" spans="1:32" ht="21" x14ac:dyDescent="0.25">
      <c r="A52" s="202"/>
      <c r="B52" s="619"/>
      <c r="C52" s="621"/>
      <c r="D52" s="204" t="s">
        <v>94</v>
      </c>
      <c r="E52" s="204" t="s">
        <v>94</v>
      </c>
      <c r="F52" s="204" t="s">
        <v>94</v>
      </c>
      <c r="G52" s="204" t="s">
        <v>94</v>
      </c>
      <c r="H52" s="204" t="s">
        <v>94</v>
      </c>
      <c r="I52" s="114"/>
      <c r="J52" s="114"/>
      <c r="K52" s="114"/>
      <c r="L52" s="114"/>
      <c r="M52" s="114"/>
      <c r="N52" s="114"/>
      <c r="O52" s="114"/>
      <c r="P52" s="114"/>
      <c r="Q52" s="114"/>
      <c r="R52" s="114"/>
      <c r="S52" s="203" t="s">
        <v>215</v>
      </c>
      <c r="T52" s="203" t="s">
        <v>363</v>
      </c>
      <c r="V52" s="203" t="s">
        <v>207</v>
      </c>
      <c r="W52" s="203" t="s">
        <v>209</v>
      </c>
      <c r="X52" s="203" t="s">
        <v>213</v>
      </c>
      <c r="Y52" s="203" t="s">
        <v>215</v>
      </c>
      <c r="Z52" s="203" t="s">
        <v>363</v>
      </c>
      <c r="AB52" s="203" t="s">
        <v>207</v>
      </c>
      <c r="AC52" s="203" t="s">
        <v>209</v>
      </c>
      <c r="AD52" s="203" t="s">
        <v>213</v>
      </c>
      <c r="AE52" s="203" t="s">
        <v>215</v>
      </c>
      <c r="AF52" s="203" t="s">
        <v>363</v>
      </c>
    </row>
    <row r="53" spans="1:32" x14ac:dyDescent="0.25">
      <c r="A53" s="202"/>
      <c r="B53" s="499" t="s">
        <v>175</v>
      </c>
      <c r="C53" s="492">
        <v>1</v>
      </c>
      <c r="D53" s="207">
        <v>4.8600000000000003</v>
      </c>
      <c r="E53" s="207">
        <v>4.3</v>
      </c>
      <c r="F53" s="207">
        <v>6.2</v>
      </c>
      <c r="G53" s="207">
        <v>5.0999999999999996</v>
      </c>
      <c r="H53" s="207"/>
      <c r="I53" s="114"/>
      <c r="J53" s="114"/>
      <c r="K53" s="114"/>
      <c r="L53" s="114"/>
      <c r="M53" s="114"/>
      <c r="N53" s="114"/>
      <c r="O53" s="114"/>
      <c r="P53" s="114"/>
      <c r="Q53" s="114"/>
      <c r="R53" s="114"/>
      <c r="S53" s="204" t="s">
        <v>94</v>
      </c>
      <c r="T53" s="204" t="s">
        <v>94</v>
      </c>
      <c r="V53" s="204" t="s">
        <v>94</v>
      </c>
      <c r="W53" s="204" t="s">
        <v>94</v>
      </c>
      <c r="X53" s="204" t="s">
        <v>94</v>
      </c>
      <c r="Y53" s="204" t="s">
        <v>94</v>
      </c>
      <c r="Z53" s="204" t="s">
        <v>94</v>
      </c>
      <c r="AB53" s="204" t="s">
        <v>94</v>
      </c>
      <c r="AC53" s="204" t="s">
        <v>94</v>
      </c>
      <c r="AD53" s="204" t="s">
        <v>94</v>
      </c>
      <c r="AE53" s="204" t="s">
        <v>94</v>
      </c>
      <c r="AF53" s="204" t="s">
        <v>94</v>
      </c>
    </row>
    <row r="54" spans="1:32" x14ac:dyDescent="0.25">
      <c r="A54" s="202"/>
      <c r="B54" s="499" t="s">
        <v>176</v>
      </c>
      <c r="C54" s="492">
        <v>0</v>
      </c>
      <c r="D54" s="207">
        <v>56.97</v>
      </c>
      <c r="E54" s="207">
        <v>59.2</v>
      </c>
      <c r="F54" s="207">
        <v>60.8</v>
      </c>
      <c r="G54" s="207">
        <v>60.64</v>
      </c>
      <c r="H54" s="207"/>
      <c r="I54" s="114"/>
      <c r="J54" s="114"/>
      <c r="K54" s="114"/>
      <c r="L54" s="114"/>
      <c r="M54" s="114"/>
      <c r="N54" s="114"/>
      <c r="O54" s="114"/>
      <c r="P54" s="114"/>
      <c r="Q54" s="114"/>
      <c r="R54" s="114"/>
      <c r="S54" s="207">
        <v>3.51</v>
      </c>
      <c r="T54" s="207"/>
      <c r="V54" s="207">
        <v>5.62</v>
      </c>
      <c r="W54" s="207">
        <v>3.48</v>
      </c>
      <c r="X54" s="207">
        <v>8.48</v>
      </c>
      <c r="Y54" s="207">
        <v>6.19</v>
      </c>
      <c r="Z54" s="207"/>
      <c r="AB54" s="207">
        <v>6.32</v>
      </c>
      <c r="AC54" s="207">
        <v>5.49</v>
      </c>
      <c r="AD54" s="207">
        <v>4.2300000000000004</v>
      </c>
      <c r="AE54" s="207">
        <v>5.76</v>
      </c>
      <c r="AF54" s="207"/>
    </row>
    <row r="55" spans="1:32" x14ac:dyDescent="0.25">
      <c r="A55" s="202"/>
      <c r="B55" s="499" t="s">
        <v>177</v>
      </c>
      <c r="C55" s="492">
        <v>-1</v>
      </c>
      <c r="D55" s="207">
        <v>16.7</v>
      </c>
      <c r="E55" s="207">
        <v>12.27</v>
      </c>
      <c r="F55" s="207">
        <v>10.49</v>
      </c>
      <c r="G55" s="207">
        <v>11.17</v>
      </c>
      <c r="H55" s="207"/>
      <c r="I55" s="114"/>
      <c r="J55" s="114"/>
      <c r="K55" s="114"/>
      <c r="L55" s="114"/>
      <c r="M55" s="114"/>
      <c r="N55" s="114"/>
      <c r="O55" s="114"/>
      <c r="P55" s="114"/>
      <c r="Q55" s="114"/>
      <c r="R55" s="114"/>
      <c r="S55" s="207">
        <v>61.4</v>
      </c>
      <c r="T55" s="207"/>
      <c r="V55" s="207">
        <v>54.28</v>
      </c>
      <c r="W55" s="207">
        <v>56.61</v>
      </c>
      <c r="X55" s="207">
        <v>56.09</v>
      </c>
      <c r="Y55" s="207">
        <v>59.79</v>
      </c>
      <c r="Z55" s="207"/>
      <c r="AB55" s="207">
        <v>57.47</v>
      </c>
      <c r="AC55" s="207">
        <v>64.290000000000006</v>
      </c>
      <c r="AD55" s="207">
        <v>65.08</v>
      </c>
      <c r="AE55" s="207">
        <v>65.45</v>
      </c>
      <c r="AF55" s="207"/>
    </row>
    <row r="56" spans="1:32" x14ac:dyDescent="0.25">
      <c r="A56" s="202"/>
      <c r="B56" s="499" t="s">
        <v>108</v>
      </c>
      <c r="C56" s="492">
        <v>-2</v>
      </c>
      <c r="D56" s="207">
        <v>21.46</v>
      </c>
      <c r="E56" s="207">
        <v>24.23</v>
      </c>
      <c r="F56" s="207">
        <v>22.51</v>
      </c>
      <c r="G56" s="207">
        <v>23.09</v>
      </c>
      <c r="H56" s="207"/>
      <c r="I56" s="114"/>
      <c r="J56" s="114"/>
      <c r="K56" s="114"/>
      <c r="L56" s="114"/>
      <c r="M56" s="114"/>
      <c r="N56" s="114"/>
      <c r="O56" s="114"/>
      <c r="P56" s="114"/>
      <c r="Q56" s="114"/>
      <c r="R56" s="114"/>
      <c r="S56" s="207">
        <v>7.02</v>
      </c>
      <c r="T56" s="207"/>
      <c r="V56" s="207">
        <v>20.54</v>
      </c>
      <c r="W56" s="207">
        <v>18.100000000000001</v>
      </c>
      <c r="X56" s="207">
        <v>13.7</v>
      </c>
      <c r="Y56" s="207">
        <v>14.23</v>
      </c>
      <c r="Z56" s="207"/>
      <c r="AB56" s="207">
        <v>17.239999999999998</v>
      </c>
      <c r="AC56" s="207">
        <v>10.44</v>
      </c>
      <c r="AD56" s="207">
        <v>10.050000000000001</v>
      </c>
      <c r="AE56" s="207">
        <v>8.9</v>
      </c>
      <c r="AF56" s="207"/>
    </row>
    <row r="57" spans="1:32" x14ac:dyDescent="0.25">
      <c r="A57" s="202"/>
      <c r="B57" s="202"/>
      <c r="C57" s="208"/>
      <c r="D57" s="209"/>
      <c r="E57" s="209"/>
      <c r="F57" s="209"/>
      <c r="G57" s="209"/>
      <c r="H57" s="209"/>
      <c r="I57" s="114"/>
      <c r="J57" s="114"/>
      <c r="K57" s="114"/>
      <c r="L57" s="114"/>
      <c r="M57" s="114"/>
      <c r="N57" s="114"/>
      <c r="O57" s="114"/>
      <c r="P57" s="114"/>
      <c r="Q57" s="114"/>
      <c r="R57" s="114"/>
      <c r="S57" s="207">
        <v>28.07</v>
      </c>
      <c r="T57" s="207"/>
      <c r="V57" s="207">
        <v>19.559999999999999</v>
      </c>
      <c r="W57" s="207">
        <v>21.81</v>
      </c>
      <c r="X57" s="207">
        <v>21.74</v>
      </c>
      <c r="Y57" s="207">
        <v>19.79</v>
      </c>
      <c r="Z57" s="207"/>
      <c r="AB57" s="207">
        <v>18.97</v>
      </c>
      <c r="AC57" s="207">
        <v>19.78</v>
      </c>
      <c r="AD57" s="207">
        <v>20.63</v>
      </c>
      <c r="AE57" s="207">
        <v>19.899999999999999</v>
      </c>
      <c r="AF57" s="207"/>
    </row>
    <row r="58" spans="1:32" x14ac:dyDescent="0.25">
      <c r="A58" s="194"/>
      <c r="B58" s="195"/>
      <c r="C58" s="195"/>
      <c r="D58" s="196"/>
      <c r="E58" s="196"/>
      <c r="F58" s="196"/>
      <c r="G58" s="196"/>
      <c r="H58" s="196"/>
      <c r="I58" s="114"/>
      <c r="J58" s="114"/>
      <c r="K58" s="114"/>
      <c r="L58" s="114"/>
      <c r="M58" s="114"/>
      <c r="N58" s="114"/>
      <c r="O58" s="114"/>
      <c r="P58" s="114"/>
      <c r="Q58" s="114"/>
      <c r="R58" s="114"/>
      <c r="S58" s="209"/>
      <c r="T58" s="209"/>
      <c r="V58" s="209"/>
      <c r="W58" s="209"/>
      <c r="X58" s="209"/>
      <c r="Y58" s="209"/>
      <c r="Z58" s="209"/>
      <c r="AB58" s="209"/>
      <c r="AC58" s="209"/>
      <c r="AD58" s="209"/>
      <c r="AE58" s="209"/>
      <c r="AF58" s="209"/>
    </row>
    <row r="59" spans="1:32" x14ac:dyDescent="0.25">
      <c r="A59" s="492">
        <v>7</v>
      </c>
      <c r="B59" s="493" t="s">
        <v>180</v>
      </c>
      <c r="C59" s="201"/>
      <c r="D59" s="494"/>
      <c r="E59" s="494"/>
      <c r="F59" s="494"/>
      <c r="G59" s="494"/>
      <c r="H59" s="494"/>
      <c r="I59" s="114"/>
      <c r="J59" s="114"/>
      <c r="K59" s="114"/>
      <c r="L59" s="114"/>
      <c r="M59" s="114"/>
      <c r="N59" s="114"/>
      <c r="O59" s="114"/>
      <c r="P59" s="114"/>
      <c r="Q59" s="114"/>
      <c r="R59" s="114"/>
      <c r="S59" s="196"/>
      <c r="T59" s="196"/>
      <c r="V59" s="196"/>
      <c r="W59" s="196"/>
      <c r="X59" s="196"/>
      <c r="Y59" s="196"/>
      <c r="Z59" s="196"/>
      <c r="AB59" s="196"/>
      <c r="AC59" s="196"/>
      <c r="AD59" s="196"/>
      <c r="AE59" s="196"/>
      <c r="AF59" s="196"/>
    </row>
    <row r="60" spans="1:32" ht="21" x14ac:dyDescent="0.25">
      <c r="A60" s="202"/>
      <c r="B60" s="618"/>
      <c r="C60" s="620" t="s">
        <v>129</v>
      </c>
      <c r="D60" s="495" t="s">
        <v>207</v>
      </c>
      <c r="E60" s="495" t="s">
        <v>209</v>
      </c>
      <c r="F60" s="495" t="s">
        <v>213</v>
      </c>
      <c r="G60" s="495" t="s">
        <v>215</v>
      </c>
      <c r="H60" s="495" t="s">
        <v>363</v>
      </c>
      <c r="I60" s="114"/>
      <c r="J60" s="114"/>
      <c r="K60" s="114"/>
      <c r="L60" s="114"/>
      <c r="M60" s="114"/>
      <c r="N60" s="114"/>
      <c r="O60" s="114"/>
      <c r="P60" s="114"/>
      <c r="Q60" s="114"/>
      <c r="R60" s="114"/>
      <c r="S60" s="201"/>
      <c r="T60" s="201"/>
      <c r="V60" s="201"/>
      <c r="W60" s="201"/>
      <c r="X60" s="201"/>
      <c r="Y60" s="201"/>
      <c r="Z60" s="201"/>
      <c r="AB60" s="201"/>
      <c r="AC60" s="201"/>
      <c r="AD60" s="201"/>
      <c r="AE60" s="201"/>
      <c r="AF60" s="201"/>
    </row>
    <row r="61" spans="1:32" ht="21" x14ac:dyDescent="0.25">
      <c r="A61" s="202"/>
      <c r="B61" s="619"/>
      <c r="C61" s="621"/>
      <c r="D61" s="204" t="s">
        <v>139</v>
      </c>
      <c r="E61" s="204" t="s">
        <v>139</v>
      </c>
      <c r="F61" s="204" t="s">
        <v>139</v>
      </c>
      <c r="G61" s="204" t="s">
        <v>139</v>
      </c>
      <c r="H61" s="204" t="s">
        <v>139</v>
      </c>
      <c r="I61" s="114"/>
      <c r="J61" s="114"/>
      <c r="K61" s="114"/>
      <c r="L61" s="114"/>
      <c r="M61" s="114"/>
      <c r="N61" s="114"/>
      <c r="O61" s="114"/>
      <c r="P61" s="114"/>
      <c r="Q61" s="114"/>
      <c r="R61" s="114"/>
      <c r="S61" s="203" t="s">
        <v>215</v>
      </c>
      <c r="T61" s="203" t="s">
        <v>363</v>
      </c>
      <c r="V61" s="203" t="s">
        <v>207</v>
      </c>
      <c r="W61" s="203" t="s">
        <v>209</v>
      </c>
      <c r="X61" s="203" t="s">
        <v>213</v>
      </c>
      <c r="Y61" s="203" t="s">
        <v>215</v>
      </c>
      <c r="Z61" s="203" t="s">
        <v>363</v>
      </c>
      <c r="AB61" s="203" t="s">
        <v>207</v>
      </c>
      <c r="AC61" s="203" t="s">
        <v>209</v>
      </c>
      <c r="AD61" s="203" t="s">
        <v>213</v>
      </c>
      <c r="AE61" s="203" t="s">
        <v>215</v>
      </c>
      <c r="AF61" s="203" t="s">
        <v>363</v>
      </c>
    </row>
    <row r="62" spans="1:32" x14ac:dyDescent="0.25">
      <c r="A62" s="202"/>
      <c r="B62" s="499" t="s">
        <v>181</v>
      </c>
      <c r="C62" s="492">
        <v>1</v>
      </c>
      <c r="D62" s="207">
        <v>16.54</v>
      </c>
      <c r="E62" s="207">
        <v>16.45</v>
      </c>
      <c r="F62" s="207">
        <v>15.13</v>
      </c>
      <c r="G62" s="207">
        <v>13.47</v>
      </c>
      <c r="H62" s="207">
        <v>15.33</v>
      </c>
      <c r="I62" s="114"/>
      <c r="J62" s="114"/>
      <c r="K62" s="114"/>
      <c r="L62" s="114"/>
      <c r="M62" s="114"/>
      <c r="N62" s="114"/>
      <c r="O62" s="114"/>
      <c r="P62" s="114"/>
      <c r="Q62" s="114"/>
      <c r="R62" s="114"/>
      <c r="S62" s="204" t="s">
        <v>139</v>
      </c>
      <c r="T62" s="204" t="s">
        <v>139</v>
      </c>
      <c r="V62" s="204" t="s">
        <v>139</v>
      </c>
      <c r="W62" s="204" t="s">
        <v>139</v>
      </c>
      <c r="X62" s="204" t="s">
        <v>139</v>
      </c>
      <c r="Y62" s="204" t="s">
        <v>139</v>
      </c>
      <c r="Z62" s="204" t="s">
        <v>139</v>
      </c>
      <c r="AB62" s="204" t="s">
        <v>139</v>
      </c>
      <c r="AC62" s="204" t="s">
        <v>139</v>
      </c>
      <c r="AD62" s="204" t="s">
        <v>139</v>
      </c>
      <c r="AE62" s="204" t="s">
        <v>139</v>
      </c>
      <c r="AF62" s="204" t="s">
        <v>139</v>
      </c>
    </row>
    <row r="63" spans="1:32" x14ac:dyDescent="0.25">
      <c r="A63" s="202"/>
      <c r="B63" s="499" t="s">
        <v>182</v>
      </c>
      <c r="C63" s="492">
        <v>0</v>
      </c>
      <c r="D63" s="207">
        <v>35.42</v>
      </c>
      <c r="E63" s="207">
        <v>29.99</v>
      </c>
      <c r="F63" s="207">
        <v>32.94</v>
      </c>
      <c r="G63" s="207">
        <v>38.380000000000003</v>
      </c>
      <c r="H63" s="207">
        <v>35.53</v>
      </c>
      <c r="I63" s="114"/>
      <c r="J63" s="114"/>
      <c r="K63" s="114"/>
      <c r="L63" s="114"/>
      <c r="M63" s="114"/>
      <c r="N63" s="114"/>
      <c r="O63" s="114"/>
      <c r="P63" s="114"/>
      <c r="Q63" s="114"/>
      <c r="R63" s="114"/>
      <c r="S63" s="207">
        <v>12.5</v>
      </c>
      <c r="T63" s="207">
        <v>16.14</v>
      </c>
      <c r="V63" s="207">
        <v>14.99</v>
      </c>
      <c r="W63" s="207">
        <v>17.36</v>
      </c>
      <c r="X63" s="207">
        <v>17.399999999999999</v>
      </c>
      <c r="Y63" s="207">
        <v>14.35</v>
      </c>
      <c r="Z63" s="207">
        <v>15.67</v>
      </c>
      <c r="AB63" s="207">
        <v>11.9</v>
      </c>
      <c r="AC63" s="207">
        <v>14.94</v>
      </c>
      <c r="AD63" s="207">
        <v>10.44</v>
      </c>
      <c r="AE63" s="207">
        <v>11.11</v>
      </c>
      <c r="AF63" s="207">
        <v>13.09</v>
      </c>
    </row>
    <row r="64" spans="1:32" x14ac:dyDescent="0.25">
      <c r="A64" s="202"/>
      <c r="B64" s="499" t="s">
        <v>183</v>
      </c>
      <c r="C64" s="492">
        <v>-1</v>
      </c>
      <c r="D64" s="207">
        <v>15.7</v>
      </c>
      <c r="E64" s="207">
        <v>18.760000000000002</v>
      </c>
      <c r="F64" s="207">
        <v>16.96</v>
      </c>
      <c r="G64" s="207">
        <v>11.88</v>
      </c>
      <c r="H64" s="207">
        <v>10.66</v>
      </c>
      <c r="I64" s="114"/>
      <c r="J64" s="114"/>
      <c r="K64" s="114"/>
      <c r="L64" s="114"/>
      <c r="M64" s="114"/>
      <c r="N64" s="114"/>
      <c r="O64" s="114"/>
      <c r="P64" s="114"/>
      <c r="Q64" s="114"/>
      <c r="R64" s="114"/>
      <c r="S64" s="207">
        <v>38.57</v>
      </c>
      <c r="T64" s="207">
        <v>41.05</v>
      </c>
      <c r="V64" s="207">
        <v>33.85</v>
      </c>
      <c r="W64" s="207">
        <v>28.61</v>
      </c>
      <c r="X64" s="207">
        <v>31.79</v>
      </c>
      <c r="Y64" s="207">
        <v>33.700000000000003</v>
      </c>
      <c r="Z64" s="207">
        <v>33.61</v>
      </c>
      <c r="AB64" s="207">
        <v>35.119999999999997</v>
      </c>
      <c r="AC64" s="207">
        <v>29.89</v>
      </c>
      <c r="AD64" s="207">
        <v>36.81</v>
      </c>
      <c r="AE64" s="207">
        <v>39.15</v>
      </c>
      <c r="AF64" s="207">
        <v>38.74</v>
      </c>
    </row>
    <row r="65" spans="1:32" x14ac:dyDescent="0.25">
      <c r="A65" s="202"/>
      <c r="B65" s="499" t="s">
        <v>108</v>
      </c>
      <c r="C65" s="492">
        <v>-2</v>
      </c>
      <c r="D65" s="207">
        <v>32.340000000000003</v>
      </c>
      <c r="E65" s="207">
        <v>34.799999999999997</v>
      </c>
      <c r="F65" s="207">
        <v>34.97</v>
      </c>
      <c r="G65" s="207">
        <v>36.270000000000003</v>
      </c>
      <c r="H65" s="207">
        <v>38.479999999999997</v>
      </c>
      <c r="I65" s="114"/>
      <c r="J65" s="114"/>
      <c r="K65" s="114"/>
      <c r="L65" s="114"/>
      <c r="M65" s="114"/>
      <c r="N65" s="114"/>
      <c r="O65" s="114"/>
      <c r="P65" s="114"/>
      <c r="Q65" s="114"/>
      <c r="R65" s="114"/>
      <c r="S65" s="207">
        <v>13.57</v>
      </c>
      <c r="T65" s="207">
        <v>8.42</v>
      </c>
      <c r="V65" s="207">
        <v>18.350000000000001</v>
      </c>
      <c r="W65" s="207">
        <v>21.27</v>
      </c>
      <c r="X65" s="207">
        <v>15.31</v>
      </c>
      <c r="Y65" s="207">
        <v>13.04</v>
      </c>
      <c r="Z65" s="207">
        <v>10.93</v>
      </c>
      <c r="AB65" s="207">
        <v>20.239999999999998</v>
      </c>
      <c r="AC65" s="207">
        <v>20.69</v>
      </c>
      <c r="AD65" s="207">
        <v>20.88</v>
      </c>
      <c r="AE65" s="207">
        <v>14.81</v>
      </c>
      <c r="AF65" s="207">
        <v>11.52</v>
      </c>
    </row>
    <row r="66" spans="1:32" x14ac:dyDescent="0.25">
      <c r="A66" s="202"/>
      <c r="B66" s="202"/>
      <c r="C66" s="208"/>
      <c r="D66" s="209"/>
      <c r="E66" s="209"/>
      <c r="F66" s="209"/>
      <c r="G66" s="209"/>
      <c r="H66" s="209"/>
      <c r="I66" s="114"/>
      <c r="J66" s="114"/>
      <c r="K66" s="114"/>
      <c r="L66" s="114"/>
      <c r="M66" s="114"/>
      <c r="N66" s="114"/>
      <c r="O66" s="114"/>
      <c r="P66" s="114"/>
      <c r="Q66" s="114"/>
      <c r="R66" s="114"/>
      <c r="S66" s="207">
        <v>35.36</v>
      </c>
      <c r="T66" s="207">
        <v>34.39</v>
      </c>
      <c r="V66" s="207">
        <v>32.82</v>
      </c>
      <c r="W66" s="207">
        <v>32.76</v>
      </c>
      <c r="X66" s="207">
        <v>35.5</v>
      </c>
      <c r="Y66" s="207">
        <v>38.909999999999997</v>
      </c>
      <c r="Z66" s="207">
        <v>39.79</v>
      </c>
      <c r="AB66" s="207">
        <v>32.74</v>
      </c>
      <c r="AC66" s="207">
        <v>34.479999999999997</v>
      </c>
      <c r="AD66" s="207">
        <v>31.87</v>
      </c>
      <c r="AE66" s="207">
        <v>34.92</v>
      </c>
      <c r="AF66" s="207">
        <v>36.65</v>
      </c>
    </row>
    <row r="67" spans="1:32" x14ac:dyDescent="0.25">
      <c r="A67" s="194"/>
      <c r="B67" s="195"/>
      <c r="C67" s="195"/>
      <c r="D67" s="196"/>
      <c r="E67" s="196"/>
      <c r="F67" s="196"/>
      <c r="G67" s="196"/>
      <c r="H67" s="196"/>
      <c r="I67" s="114"/>
      <c r="J67" s="114"/>
      <c r="K67" s="114"/>
      <c r="L67" s="114"/>
      <c r="M67" s="114"/>
      <c r="N67" s="114"/>
      <c r="O67" s="114"/>
      <c r="P67" s="114"/>
      <c r="Q67" s="114"/>
      <c r="R67" s="114"/>
      <c r="S67" s="209"/>
      <c r="T67" s="209"/>
      <c r="V67" s="209"/>
      <c r="W67" s="209"/>
      <c r="X67" s="209"/>
      <c r="Y67" s="209"/>
      <c r="Z67" s="209"/>
      <c r="AB67" s="209"/>
      <c r="AC67" s="209"/>
      <c r="AD67" s="209"/>
      <c r="AE67" s="209"/>
      <c r="AF67" s="209"/>
    </row>
    <row r="68" spans="1:32" x14ac:dyDescent="0.25">
      <c r="A68" s="492">
        <v>8</v>
      </c>
      <c r="B68" s="493" t="s">
        <v>184</v>
      </c>
      <c r="C68" s="201"/>
      <c r="D68" s="494"/>
      <c r="E68" s="494"/>
      <c r="F68" s="494"/>
      <c r="G68" s="494"/>
      <c r="H68" s="494"/>
      <c r="I68" s="114"/>
      <c r="J68" s="114"/>
      <c r="K68" s="114"/>
      <c r="L68" s="114"/>
      <c r="M68" s="114"/>
      <c r="N68" s="114"/>
      <c r="O68" s="114"/>
      <c r="P68" s="114"/>
      <c r="Q68" s="114"/>
      <c r="R68" s="114"/>
      <c r="S68" s="196"/>
      <c r="T68" s="196"/>
      <c r="V68" s="196"/>
      <c r="W68" s="196"/>
      <c r="X68" s="196"/>
      <c r="Y68" s="196"/>
      <c r="Z68" s="196"/>
      <c r="AB68" s="196"/>
      <c r="AC68" s="196"/>
      <c r="AD68" s="196"/>
      <c r="AE68" s="196"/>
      <c r="AF68" s="196"/>
    </row>
    <row r="69" spans="1:32" ht="21" x14ac:dyDescent="0.25">
      <c r="A69" s="202"/>
      <c r="B69" s="618"/>
      <c r="C69" s="620" t="s">
        <v>129</v>
      </c>
      <c r="D69" s="495" t="s">
        <v>207</v>
      </c>
      <c r="E69" s="495" t="s">
        <v>209</v>
      </c>
      <c r="F69" s="495" t="s">
        <v>213</v>
      </c>
      <c r="G69" s="495" t="s">
        <v>215</v>
      </c>
      <c r="H69" s="495" t="s">
        <v>363</v>
      </c>
      <c r="I69" s="114"/>
      <c r="J69" s="114"/>
      <c r="K69" s="114"/>
      <c r="L69" s="114"/>
      <c r="M69" s="114"/>
      <c r="N69" s="114"/>
      <c r="O69" s="114"/>
      <c r="P69" s="114"/>
      <c r="Q69" s="114"/>
      <c r="R69" s="114"/>
      <c r="S69" s="201"/>
      <c r="T69" s="201"/>
      <c r="V69" s="201"/>
      <c r="W69" s="201"/>
      <c r="X69" s="201"/>
      <c r="Y69" s="201"/>
      <c r="Z69" s="201"/>
      <c r="AB69" s="201"/>
      <c r="AC69" s="201"/>
      <c r="AD69" s="201"/>
      <c r="AE69" s="201"/>
      <c r="AF69" s="201"/>
    </row>
    <row r="70" spans="1:32" ht="21" x14ac:dyDescent="0.25">
      <c r="A70" s="202"/>
      <c r="B70" s="619"/>
      <c r="C70" s="621"/>
      <c r="D70" s="204" t="s">
        <v>139</v>
      </c>
      <c r="E70" s="204" t="s">
        <v>139</v>
      </c>
      <c r="F70" s="204" t="s">
        <v>139</v>
      </c>
      <c r="G70" s="204" t="s">
        <v>139</v>
      </c>
      <c r="H70" s="204" t="s">
        <v>139</v>
      </c>
      <c r="I70" s="114"/>
      <c r="J70" s="114"/>
      <c r="K70" s="114"/>
      <c r="L70" s="114"/>
      <c r="M70" s="114"/>
      <c r="N70" s="114"/>
      <c r="O70" s="114"/>
      <c r="P70" s="114"/>
      <c r="Q70" s="114"/>
      <c r="R70" s="114"/>
      <c r="S70" s="203" t="s">
        <v>215</v>
      </c>
      <c r="T70" s="203" t="s">
        <v>363</v>
      </c>
      <c r="V70" s="203" t="s">
        <v>207</v>
      </c>
      <c r="W70" s="203" t="s">
        <v>209</v>
      </c>
      <c r="X70" s="203" t="s">
        <v>213</v>
      </c>
      <c r="Y70" s="203" t="s">
        <v>215</v>
      </c>
      <c r="Z70" s="203" t="s">
        <v>363</v>
      </c>
      <c r="AB70" s="203" t="s">
        <v>207</v>
      </c>
      <c r="AC70" s="203" t="s">
        <v>209</v>
      </c>
      <c r="AD70" s="203" t="s">
        <v>213</v>
      </c>
      <c r="AE70" s="203" t="s">
        <v>215</v>
      </c>
      <c r="AF70" s="203" t="s">
        <v>363</v>
      </c>
    </row>
    <row r="71" spans="1:32" x14ac:dyDescent="0.25">
      <c r="A71" s="202"/>
      <c r="B71" s="499" t="s">
        <v>181</v>
      </c>
      <c r="C71" s="492">
        <v>1</v>
      </c>
      <c r="D71" s="207">
        <v>21.6</v>
      </c>
      <c r="E71" s="207">
        <v>16.350000000000001</v>
      </c>
      <c r="F71" s="207">
        <v>12.31</v>
      </c>
      <c r="G71" s="207">
        <v>14.19</v>
      </c>
      <c r="H71" s="207">
        <v>19.87</v>
      </c>
      <c r="I71" s="114"/>
      <c r="J71" s="114"/>
      <c r="K71" s="114"/>
      <c r="L71" s="114"/>
      <c r="M71" s="114"/>
      <c r="N71" s="114"/>
      <c r="O71" s="114"/>
      <c r="P71" s="114"/>
      <c r="Q71" s="114"/>
      <c r="R71" s="114"/>
      <c r="S71" s="204" t="s">
        <v>139</v>
      </c>
      <c r="T71" s="204" t="s">
        <v>139</v>
      </c>
      <c r="V71" s="204" t="s">
        <v>139</v>
      </c>
      <c r="W71" s="204" t="s">
        <v>139</v>
      </c>
      <c r="X71" s="204" t="s">
        <v>139</v>
      </c>
      <c r="Y71" s="204" t="s">
        <v>139</v>
      </c>
      <c r="Z71" s="204" t="s">
        <v>139</v>
      </c>
      <c r="AB71" s="204" t="s">
        <v>139</v>
      </c>
      <c r="AC71" s="204" t="s">
        <v>139</v>
      </c>
      <c r="AD71" s="204" t="s">
        <v>139</v>
      </c>
      <c r="AE71" s="204" t="s">
        <v>139</v>
      </c>
      <c r="AF71" s="204" t="s">
        <v>139</v>
      </c>
    </row>
    <row r="72" spans="1:32" x14ac:dyDescent="0.25">
      <c r="A72" s="202"/>
      <c r="B72" s="499" t="s">
        <v>182</v>
      </c>
      <c r="C72" s="492">
        <v>0</v>
      </c>
      <c r="D72" s="207">
        <v>26.66</v>
      </c>
      <c r="E72" s="207">
        <v>28.94</v>
      </c>
      <c r="F72" s="207">
        <v>29.57</v>
      </c>
      <c r="G72" s="207">
        <v>31.22</v>
      </c>
      <c r="H72" s="207">
        <v>26.23</v>
      </c>
      <c r="I72" s="114"/>
      <c r="J72" s="114"/>
      <c r="K72" s="114"/>
      <c r="L72" s="114"/>
      <c r="M72" s="114"/>
      <c r="N72" s="114"/>
      <c r="O72" s="114"/>
      <c r="P72" s="114"/>
      <c r="Q72" s="114"/>
      <c r="R72" s="114"/>
      <c r="S72" s="207">
        <v>12.14</v>
      </c>
      <c r="T72" s="207">
        <v>18.25</v>
      </c>
      <c r="V72" s="207">
        <v>23.77</v>
      </c>
      <c r="W72" s="207">
        <v>18.829999999999998</v>
      </c>
      <c r="X72" s="207">
        <v>15.08</v>
      </c>
      <c r="Y72" s="207">
        <v>14.13</v>
      </c>
      <c r="Z72" s="207">
        <v>22.47</v>
      </c>
      <c r="AB72" s="207">
        <v>19.64</v>
      </c>
      <c r="AC72" s="207">
        <v>15.52</v>
      </c>
      <c r="AD72" s="207">
        <v>12.09</v>
      </c>
      <c r="AE72" s="207">
        <v>16.399999999999999</v>
      </c>
      <c r="AF72" s="207">
        <v>21.99</v>
      </c>
    </row>
    <row r="73" spans="1:32" x14ac:dyDescent="0.25">
      <c r="A73" s="202"/>
      <c r="B73" s="499" t="s">
        <v>183</v>
      </c>
      <c r="C73" s="492">
        <v>-1</v>
      </c>
      <c r="D73" s="207">
        <v>15.08</v>
      </c>
      <c r="E73" s="207">
        <v>15.35</v>
      </c>
      <c r="F73" s="207">
        <v>17.559999999999999</v>
      </c>
      <c r="G73" s="207">
        <v>12.75</v>
      </c>
      <c r="H73" s="207">
        <v>11.08</v>
      </c>
      <c r="I73" s="114"/>
      <c r="J73" s="114"/>
      <c r="K73" s="114"/>
      <c r="L73" s="114"/>
      <c r="M73" s="114"/>
      <c r="N73" s="114"/>
      <c r="O73" s="114"/>
      <c r="P73" s="114"/>
      <c r="Q73" s="114"/>
      <c r="R73" s="114"/>
      <c r="S73" s="207">
        <v>35.36</v>
      </c>
      <c r="T73" s="207">
        <v>32.979999999999997</v>
      </c>
      <c r="V73" s="207">
        <v>23.51</v>
      </c>
      <c r="W73" s="207">
        <v>26.65</v>
      </c>
      <c r="X73" s="207">
        <v>25.75</v>
      </c>
      <c r="Y73" s="207">
        <v>26.74</v>
      </c>
      <c r="Z73" s="207">
        <v>23.3</v>
      </c>
      <c r="AB73" s="207">
        <v>25</v>
      </c>
      <c r="AC73" s="207">
        <v>28.16</v>
      </c>
      <c r="AD73" s="207">
        <v>30.22</v>
      </c>
      <c r="AE73" s="207">
        <v>28.57</v>
      </c>
      <c r="AF73" s="207">
        <v>24.61</v>
      </c>
    </row>
    <row r="74" spans="1:32" x14ac:dyDescent="0.25">
      <c r="A74" s="202"/>
      <c r="B74" s="499" t="s">
        <v>108</v>
      </c>
      <c r="C74" s="492">
        <v>-2</v>
      </c>
      <c r="D74" s="207">
        <v>36.67</v>
      </c>
      <c r="E74" s="207">
        <v>39.369999999999997</v>
      </c>
      <c r="F74" s="207">
        <v>40.549999999999997</v>
      </c>
      <c r="G74" s="207">
        <v>41.85</v>
      </c>
      <c r="H74" s="207">
        <v>42.82</v>
      </c>
      <c r="I74" s="114"/>
      <c r="J74" s="114"/>
      <c r="K74" s="114"/>
      <c r="L74" s="114"/>
      <c r="M74" s="114"/>
      <c r="N74" s="114"/>
      <c r="O74" s="114"/>
      <c r="P74" s="114"/>
      <c r="Q74" s="114"/>
      <c r="R74" s="114"/>
      <c r="S74" s="207">
        <v>12.5</v>
      </c>
      <c r="T74" s="207">
        <v>8.07</v>
      </c>
      <c r="V74" s="207">
        <v>17.309999999999999</v>
      </c>
      <c r="W74" s="207">
        <v>18.579999999999998</v>
      </c>
      <c r="X74" s="207">
        <v>17.399999999999999</v>
      </c>
      <c r="Y74" s="207">
        <v>15.22</v>
      </c>
      <c r="Z74" s="207">
        <v>10.31</v>
      </c>
      <c r="AB74" s="207">
        <v>19.05</v>
      </c>
      <c r="AC74" s="207">
        <v>17.239999999999998</v>
      </c>
      <c r="AD74" s="207">
        <v>20.88</v>
      </c>
      <c r="AE74" s="207">
        <v>15.87</v>
      </c>
      <c r="AF74" s="207">
        <v>13.61</v>
      </c>
    </row>
    <row r="75" spans="1:32" x14ac:dyDescent="0.25">
      <c r="A75" s="202"/>
      <c r="B75" s="202"/>
      <c r="C75" s="208"/>
      <c r="D75" s="209"/>
      <c r="E75" s="209"/>
      <c r="F75" s="209"/>
      <c r="G75" s="209"/>
      <c r="H75" s="209"/>
      <c r="I75" s="114"/>
      <c r="J75" s="114"/>
      <c r="K75" s="114"/>
      <c r="L75" s="114"/>
      <c r="M75" s="114"/>
      <c r="N75" s="114"/>
      <c r="O75" s="114"/>
      <c r="P75" s="114"/>
      <c r="Q75" s="114"/>
      <c r="R75" s="114"/>
      <c r="S75" s="207">
        <v>40</v>
      </c>
      <c r="T75" s="207">
        <v>40.700000000000003</v>
      </c>
      <c r="V75" s="207">
        <v>35.4</v>
      </c>
      <c r="W75" s="207">
        <v>35.94</v>
      </c>
      <c r="X75" s="207">
        <v>41.76</v>
      </c>
      <c r="Y75" s="207">
        <v>43.91</v>
      </c>
      <c r="Z75" s="207">
        <v>43.92</v>
      </c>
      <c r="AB75" s="207">
        <v>36.31</v>
      </c>
      <c r="AC75" s="207">
        <v>39.08</v>
      </c>
      <c r="AD75" s="207">
        <v>36.81</v>
      </c>
      <c r="AE75" s="207">
        <v>39.15</v>
      </c>
      <c r="AF75" s="207">
        <v>39.79</v>
      </c>
    </row>
    <row r="76" spans="1:32" x14ac:dyDescent="0.25">
      <c r="A76" s="194"/>
      <c r="B76" s="195"/>
      <c r="C76" s="195"/>
      <c r="D76" s="196"/>
      <c r="E76" s="196"/>
      <c r="F76" s="196"/>
      <c r="G76" s="196"/>
      <c r="H76" s="196"/>
      <c r="I76" s="114"/>
      <c r="J76" s="114"/>
      <c r="K76" s="114"/>
      <c r="L76" s="114"/>
      <c r="M76" s="114"/>
      <c r="N76" s="114"/>
      <c r="O76" s="114"/>
      <c r="P76" s="114"/>
      <c r="Q76" s="114"/>
      <c r="R76" s="114"/>
      <c r="S76" s="209"/>
      <c r="T76" s="209"/>
      <c r="V76" s="209"/>
      <c r="W76" s="209"/>
      <c r="X76" s="209"/>
      <c r="Y76" s="209"/>
      <c r="Z76" s="209"/>
      <c r="AB76" s="209"/>
      <c r="AC76" s="209"/>
      <c r="AD76" s="209"/>
      <c r="AE76" s="209"/>
      <c r="AF76" s="209"/>
    </row>
    <row r="77" spans="1:32" x14ac:dyDescent="0.25">
      <c r="A77" s="492">
        <v>9</v>
      </c>
      <c r="B77" s="493" t="s">
        <v>185</v>
      </c>
      <c r="C77" s="201"/>
      <c r="D77" s="494"/>
      <c r="E77" s="494"/>
      <c r="F77" s="494"/>
      <c r="G77" s="494"/>
      <c r="H77" s="494"/>
      <c r="I77" s="114"/>
      <c r="J77" s="114"/>
      <c r="K77" s="114"/>
      <c r="L77" s="114"/>
      <c r="M77" s="114"/>
      <c r="N77" s="114"/>
      <c r="O77" s="114"/>
      <c r="P77" s="114"/>
      <c r="Q77" s="114"/>
      <c r="R77" s="114"/>
      <c r="S77" s="196"/>
      <c r="T77" s="196"/>
      <c r="V77" s="196"/>
      <c r="W77" s="196"/>
      <c r="X77" s="196"/>
      <c r="Y77" s="196"/>
      <c r="Z77" s="196"/>
      <c r="AB77" s="196"/>
      <c r="AC77" s="196"/>
      <c r="AD77" s="196"/>
      <c r="AE77" s="196"/>
      <c r="AF77" s="196"/>
    </row>
    <row r="78" spans="1:32" ht="21" x14ac:dyDescent="0.25">
      <c r="A78" s="202"/>
      <c r="B78" s="618"/>
      <c r="C78" s="620" t="s">
        <v>129</v>
      </c>
      <c r="D78" s="495" t="s">
        <v>207</v>
      </c>
      <c r="E78" s="495" t="s">
        <v>209</v>
      </c>
      <c r="F78" s="495" t="s">
        <v>213</v>
      </c>
      <c r="G78" s="495" t="s">
        <v>215</v>
      </c>
      <c r="H78" s="495" t="s">
        <v>363</v>
      </c>
      <c r="I78" s="114"/>
      <c r="J78" s="114"/>
      <c r="K78" s="114"/>
      <c r="L78" s="114"/>
      <c r="M78" s="114"/>
      <c r="N78" s="114"/>
      <c r="O78" s="114"/>
      <c r="P78" s="114"/>
      <c r="Q78" s="114"/>
      <c r="R78" s="114"/>
      <c r="S78" s="201"/>
      <c r="T78" s="201"/>
      <c r="V78" s="201"/>
      <c r="W78" s="201"/>
      <c r="X78" s="201"/>
      <c r="Y78" s="201"/>
      <c r="Z78" s="201"/>
      <c r="AB78" s="201"/>
      <c r="AC78" s="201"/>
      <c r="AD78" s="201"/>
      <c r="AE78" s="201"/>
      <c r="AF78" s="201"/>
    </row>
    <row r="79" spans="1:32" ht="21" x14ac:dyDescent="0.25">
      <c r="A79" s="202"/>
      <c r="B79" s="619"/>
      <c r="C79" s="621"/>
      <c r="D79" s="204" t="s">
        <v>139</v>
      </c>
      <c r="E79" s="204" t="s">
        <v>139</v>
      </c>
      <c r="F79" s="204" t="s">
        <v>139</v>
      </c>
      <c r="G79" s="204" t="s">
        <v>139</v>
      </c>
      <c r="H79" s="204" t="s">
        <v>139</v>
      </c>
      <c r="I79" s="114"/>
      <c r="J79" s="114"/>
      <c r="K79" s="114"/>
      <c r="L79" s="114"/>
      <c r="M79" s="114"/>
      <c r="N79" s="114"/>
      <c r="O79" s="114"/>
      <c r="P79" s="114"/>
      <c r="Q79" s="114"/>
      <c r="R79" s="114"/>
      <c r="S79" s="203" t="s">
        <v>215</v>
      </c>
      <c r="T79" s="203" t="s">
        <v>363</v>
      </c>
      <c r="V79" s="203" t="s">
        <v>207</v>
      </c>
      <c r="W79" s="203" t="s">
        <v>209</v>
      </c>
      <c r="X79" s="203" t="s">
        <v>213</v>
      </c>
      <c r="Y79" s="203" t="s">
        <v>215</v>
      </c>
      <c r="Z79" s="203" t="s">
        <v>363</v>
      </c>
      <c r="AB79" s="203" t="s">
        <v>207</v>
      </c>
      <c r="AC79" s="203" t="s">
        <v>209</v>
      </c>
      <c r="AD79" s="203" t="s">
        <v>213</v>
      </c>
      <c r="AE79" s="203" t="s">
        <v>215</v>
      </c>
      <c r="AF79" s="203" t="s">
        <v>363</v>
      </c>
    </row>
    <row r="80" spans="1:32" x14ac:dyDescent="0.25">
      <c r="A80" s="202"/>
      <c r="B80" s="499" t="s">
        <v>181</v>
      </c>
      <c r="C80" s="492">
        <v>1</v>
      </c>
      <c r="D80" s="207">
        <v>16.28</v>
      </c>
      <c r="E80" s="207">
        <v>12.79</v>
      </c>
      <c r="F80" s="207">
        <v>11.42</v>
      </c>
      <c r="G80" s="207">
        <v>10.97</v>
      </c>
      <c r="H80" s="207">
        <v>12.16</v>
      </c>
      <c r="I80" s="114"/>
      <c r="J80" s="114"/>
      <c r="K80" s="114"/>
      <c r="L80" s="114"/>
      <c r="M80" s="114"/>
      <c r="N80" s="114"/>
      <c r="O80" s="114"/>
      <c r="P80" s="114"/>
      <c r="Q80" s="114"/>
      <c r="R80" s="114"/>
      <c r="S80" s="204" t="s">
        <v>139</v>
      </c>
      <c r="T80" s="204" t="s">
        <v>139</v>
      </c>
      <c r="V80" s="204" t="s">
        <v>139</v>
      </c>
      <c r="W80" s="204" t="s">
        <v>139</v>
      </c>
      <c r="X80" s="204" t="s">
        <v>139</v>
      </c>
      <c r="Y80" s="204" t="s">
        <v>139</v>
      </c>
      <c r="Z80" s="204" t="s">
        <v>139</v>
      </c>
      <c r="AB80" s="204" t="s">
        <v>139</v>
      </c>
      <c r="AC80" s="204" t="s">
        <v>139</v>
      </c>
      <c r="AD80" s="204" t="s">
        <v>139</v>
      </c>
      <c r="AE80" s="204" t="s">
        <v>139</v>
      </c>
      <c r="AF80" s="204" t="s">
        <v>139</v>
      </c>
    </row>
    <row r="81" spans="1:32" x14ac:dyDescent="0.25">
      <c r="A81" s="202"/>
      <c r="B81" s="499" t="s">
        <v>182</v>
      </c>
      <c r="C81" s="492">
        <v>0</v>
      </c>
      <c r="D81" s="207">
        <v>33.65</v>
      </c>
      <c r="E81" s="207">
        <v>34.65</v>
      </c>
      <c r="F81" s="207">
        <v>36.94</v>
      </c>
      <c r="G81" s="207">
        <v>39.200000000000003</v>
      </c>
      <c r="H81" s="207">
        <v>36.89</v>
      </c>
      <c r="I81" s="114"/>
      <c r="J81" s="114"/>
      <c r="K81" s="114"/>
      <c r="L81" s="114"/>
      <c r="M81" s="114"/>
      <c r="N81" s="114"/>
      <c r="O81" s="114"/>
      <c r="P81" s="114"/>
      <c r="Q81" s="114"/>
      <c r="R81" s="114"/>
      <c r="S81" s="207">
        <v>7.86</v>
      </c>
      <c r="T81" s="207">
        <v>13.33</v>
      </c>
      <c r="V81" s="207">
        <v>18.350000000000001</v>
      </c>
      <c r="W81" s="207">
        <v>15.16</v>
      </c>
      <c r="X81" s="207">
        <v>16.010000000000002</v>
      </c>
      <c r="Y81" s="207">
        <v>14.13</v>
      </c>
      <c r="Z81" s="207">
        <v>13.81</v>
      </c>
      <c r="AB81" s="207">
        <v>15.48</v>
      </c>
      <c r="AC81" s="207">
        <v>10.92</v>
      </c>
      <c r="AD81" s="207">
        <v>9.34</v>
      </c>
      <c r="AE81" s="207">
        <v>10.58</v>
      </c>
      <c r="AF81" s="207">
        <v>12.57</v>
      </c>
    </row>
    <row r="82" spans="1:32" x14ac:dyDescent="0.25">
      <c r="A82" s="202"/>
      <c r="B82" s="499" t="s">
        <v>183</v>
      </c>
      <c r="C82" s="492">
        <v>-1</v>
      </c>
      <c r="D82" s="207">
        <v>13.46</v>
      </c>
      <c r="E82" s="207">
        <v>12.99</v>
      </c>
      <c r="F82" s="207">
        <v>10.73</v>
      </c>
      <c r="G82" s="207">
        <v>8.32</v>
      </c>
      <c r="H82" s="207">
        <v>8.3699999999999992</v>
      </c>
      <c r="I82" s="114"/>
      <c r="J82" s="114"/>
      <c r="K82" s="114"/>
      <c r="L82" s="114"/>
      <c r="M82" s="114"/>
      <c r="N82" s="114"/>
      <c r="O82" s="114"/>
      <c r="P82" s="114"/>
      <c r="Q82" s="114"/>
      <c r="R82" s="114"/>
      <c r="S82" s="207">
        <v>41.07</v>
      </c>
      <c r="T82" s="207">
        <v>41.4</v>
      </c>
      <c r="V82" s="207">
        <v>29.72</v>
      </c>
      <c r="W82" s="207">
        <v>32.520000000000003</v>
      </c>
      <c r="X82" s="207">
        <v>30.86</v>
      </c>
      <c r="Y82" s="207">
        <v>33.700000000000003</v>
      </c>
      <c r="Z82" s="207">
        <v>35.26</v>
      </c>
      <c r="AB82" s="207">
        <v>30.36</v>
      </c>
      <c r="AC82" s="207">
        <v>33.909999999999997</v>
      </c>
      <c r="AD82" s="207">
        <v>41.21</v>
      </c>
      <c r="AE82" s="207">
        <v>38.619999999999997</v>
      </c>
      <c r="AF82" s="207">
        <v>39.270000000000003</v>
      </c>
    </row>
    <row r="83" spans="1:32" x14ac:dyDescent="0.25">
      <c r="A83" s="202"/>
      <c r="B83" s="499" t="s">
        <v>108</v>
      </c>
      <c r="C83" s="492">
        <v>-2</v>
      </c>
      <c r="D83" s="207">
        <v>36.619999999999997</v>
      </c>
      <c r="E83" s="207">
        <v>39.57</v>
      </c>
      <c r="F83" s="207">
        <v>40.9</v>
      </c>
      <c r="G83" s="207">
        <v>41.51</v>
      </c>
      <c r="H83" s="207">
        <v>42.59</v>
      </c>
      <c r="I83" s="114"/>
      <c r="J83" s="114"/>
      <c r="K83" s="114"/>
      <c r="L83" s="114"/>
      <c r="M83" s="114"/>
      <c r="N83" s="114"/>
      <c r="O83" s="114"/>
      <c r="P83" s="114"/>
      <c r="Q83" s="114"/>
      <c r="R83" s="114"/>
      <c r="S83" s="207">
        <v>9.2899999999999991</v>
      </c>
      <c r="T83" s="207">
        <v>5.61</v>
      </c>
      <c r="V83" s="207">
        <v>17.05</v>
      </c>
      <c r="W83" s="207">
        <v>15.16</v>
      </c>
      <c r="X83" s="207">
        <v>11.83</v>
      </c>
      <c r="Y83" s="207">
        <v>9.57</v>
      </c>
      <c r="Z83" s="207">
        <v>8.8699999999999992</v>
      </c>
      <c r="AB83" s="207">
        <v>16.07</v>
      </c>
      <c r="AC83" s="207">
        <v>16.09</v>
      </c>
      <c r="AD83" s="207">
        <v>12.64</v>
      </c>
      <c r="AE83" s="207">
        <v>10.58</v>
      </c>
      <c r="AF83" s="207">
        <v>8.9</v>
      </c>
    </row>
    <row r="84" spans="1:32" x14ac:dyDescent="0.25">
      <c r="A84" s="202"/>
      <c r="B84" s="202"/>
      <c r="C84" s="208"/>
      <c r="D84" s="209"/>
      <c r="E84" s="209"/>
      <c r="F84" s="209"/>
      <c r="G84" s="209"/>
      <c r="H84" s="209"/>
      <c r="I84" s="114"/>
      <c r="J84" s="114"/>
      <c r="K84" s="114"/>
      <c r="L84" s="114"/>
      <c r="M84" s="114"/>
      <c r="N84" s="114"/>
      <c r="O84" s="114"/>
      <c r="P84" s="114"/>
      <c r="Q84" s="114"/>
      <c r="R84" s="114"/>
      <c r="S84" s="207">
        <v>41.79</v>
      </c>
      <c r="T84" s="207">
        <v>39.65</v>
      </c>
      <c r="V84" s="207">
        <v>34.880000000000003</v>
      </c>
      <c r="W84" s="207">
        <v>37.159999999999997</v>
      </c>
      <c r="X84" s="207">
        <v>41.3</v>
      </c>
      <c r="Y84" s="207">
        <v>42.61</v>
      </c>
      <c r="Z84" s="207">
        <v>42.06</v>
      </c>
      <c r="AB84" s="207">
        <v>38.1</v>
      </c>
      <c r="AC84" s="207">
        <v>39.08</v>
      </c>
      <c r="AD84" s="207">
        <v>36.81</v>
      </c>
      <c r="AE84" s="207">
        <v>40.21</v>
      </c>
      <c r="AF84" s="207">
        <v>39.270000000000003</v>
      </c>
    </row>
    <row r="85" spans="1:32" x14ac:dyDescent="0.25">
      <c r="A85" s="202"/>
      <c r="B85" s="202"/>
      <c r="C85" s="208"/>
      <c r="D85" s="209"/>
      <c r="E85" s="209"/>
      <c r="F85" s="209"/>
      <c r="G85" s="209"/>
      <c r="H85" s="209"/>
      <c r="J85" s="209"/>
      <c r="K85" s="209"/>
      <c r="L85" s="209"/>
      <c r="M85" s="209"/>
      <c r="N85" s="209"/>
      <c r="P85" s="209"/>
      <c r="Q85" s="209"/>
      <c r="R85" s="209"/>
      <c r="S85" s="209"/>
      <c r="T85" s="209"/>
      <c r="V85" s="209"/>
      <c r="W85" s="209"/>
      <c r="X85" s="209"/>
      <c r="Y85" s="209"/>
      <c r="Z85" s="209"/>
      <c r="AB85" s="209"/>
      <c r="AC85" s="209"/>
      <c r="AD85" s="209"/>
      <c r="AE85" s="209"/>
      <c r="AF85" s="209"/>
    </row>
  </sheetData>
  <mergeCells count="18">
    <mergeCell ref="B33:B34"/>
    <mergeCell ref="C33:C34"/>
    <mergeCell ref="B42:B43"/>
    <mergeCell ref="C42:C43"/>
    <mergeCell ref="B6:B7"/>
    <mergeCell ref="C6:C7"/>
    <mergeCell ref="B15:B16"/>
    <mergeCell ref="C15:C16"/>
    <mergeCell ref="B24:B25"/>
    <mergeCell ref="C24:C25"/>
    <mergeCell ref="B78:B79"/>
    <mergeCell ref="C78:C79"/>
    <mergeCell ref="B51:B52"/>
    <mergeCell ref="C51:C52"/>
    <mergeCell ref="B60:B61"/>
    <mergeCell ref="C60:C61"/>
    <mergeCell ref="B69:B70"/>
    <mergeCell ref="C69:C70"/>
  </mergeCells>
  <phoneticPr fontId="0" type="noConversion"/>
  <pageMargins left="0.75" right="0.75" top="0.7" bottom="0.81" header="0.5" footer="0.5"/>
  <pageSetup paperSize="9" scale="85" orientation="portrait" r:id="rId1"/>
  <headerFooter alignWithMargins="0"/>
  <rowBreaks count="1" manualBreakCount="1">
    <brk id="57" max="7" man="1"/>
  </rowBreaks>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74"/>
  <sheetViews>
    <sheetView workbookViewId="0">
      <selection activeCell="I7" sqref="I7"/>
    </sheetView>
  </sheetViews>
  <sheetFormatPr defaultRowHeight="13.2" x14ac:dyDescent="0.25"/>
  <cols>
    <col min="1" max="1" width="6.77734375" customWidth="1"/>
    <col min="2" max="2" width="43.33203125" customWidth="1"/>
    <col min="3" max="3" width="6.77734375" customWidth="1"/>
    <col min="4" max="4" width="21.44140625" customWidth="1"/>
    <col min="5" max="5" width="19.109375" customWidth="1"/>
    <col min="6" max="6" width="22" customWidth="1"/>
    <col min="7" max="7" width="21" customWidth="1"/>
    <col min="8" max="8" width="10.77734375" customWidth="1"/>
    <col min="9" max="9" width="18.109375" customWidth="1"/>
    <col min="10" max="10" width="16.109375" customWidth="1"/>
    <col min="11" max="12" width="16" customWidth="1"/>
    <col min="13" max="13" width="14.44140625" customWidth="1"/>
    <col min="14" max="28" width="7.77734375" customWidth="1"/>
  </cols>
  <sheetData>
    <row r="1" spans="1:250" x14ac:dyDescent="0.25">
      <c r="A1" s="184"/>
      <c r="B1" s="185" t="s">
        <v>186</v>
      </c>
      <c r="C1" s="185"/>
      <c r="D1" s="184"/>
      <c r="E1" s="184"/>
      <c r="F1" s="184"/>
      <c r="G1" s="184"/>
      <c r="H1" s="186"/>
      <c r="I1" s="184"/>
      <c r="J1" s="184"/>
      <c r="K1" s="184"/>
      <c r="L1" s="187"/>
      <c r="M1" s="187"/>
      <c r="N1" s="187"/>
      <c r="O1" s="184"/>
      <c r="P1" s="184"/>
      <c r="Q1" s="184"/>
      <c r="R1" s="184"/>
      <c r="S1" s="3"/>
    </row>
    <row r="2" spans="1:250" x14ac:dyDescent="0.25">
      <c r="A2" s="184"/>
      <c r="B2" s="185"/>
      <c r="C2" s="185"/>
      <c r="D2" s="184"/>
      <c r="E2" s="184"/>
      <c r="F2" s="184"/>
      <c r="G2" s="184"/>
      <c r="H2" s="184"/>
      <c r="I2" s="184"/>
      <c r="J2" s="184"/>
      <c r="K2" s="184"/>
      <c r="L2" s="187"/>
      <c r="M2" s="187"/>
      <c r="N2" s="187"/>
      <c r="O2" s="184"/>
      <c r="P2" s="184"/>
      <c r="Q2" s="184"/>
      <c r="R2" s="184"/>
      <c r="S2" s="3"/>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IC2" s="1"/>
      <c r="ID2" s="1"/>
      <c r="IE2" s="1"/>
      <c r="IF2" s="1"/>
      <c r="IG2" s="1"/>
      <c r="IH2" s="1"/>
      <c r="II2" s="1"/>
      <c r="IJ2" s="1"/>
      <c r="IK2" s="1"/>
      <c r="IL2" s="1"/>
      <c r="IM2" s="1"/>
      <c r="IN2" s="1"/>
      <c r="IO2" s="1"/>
      <c r="IP2" s="1"/>
    </row>
    <row r="3" spans="1:250" x14ac:dyDescent="0.25">
      <c r="A3" s="489"/>
      <c r="B3" s="490" t="s">
        <v>169</v>
      </c>
      <c r="C3" s="490"/>
      <c r="D3" s="186"/>
      <c r="E3" s="186"/>
      <c r="F3" s="186"/>
      <c r="G3" s="186"/>
      <c r="H3" s="186"/>
      <c r="I3" s="186"/>
      <c r="J3" s="186"/>
      <c r="K3" s="186"/>
      <c r="L3" s="187"/>
      <c r="M3" s="187"/>
      <c r="N3" s="187"/>
      <c r="O3" s="184"/>
      <c r="P3" s="184"/>
      <c r="Q3" s="184"/>
      <c r="R3" s="184"/>
      <c r="S3" s="3"/>
    </row>
    <row r="4" spans="1:250" x14ac:dyDescent="0.25">
      <c r="A4" s="489"/>
      <c r="B4" s="490"/>
      <c r="C4" s="490"/>
      <c r="D4" s="186"/>
      <c r="E4" s="186"/>
      <c r="F4" s="186"/>
      <c r="G4" s="186"/>
      <c r="H4" s="186"/>
      <c r="I4" s="186"/>
      <c r="J4" s="186"/>
      <c r="K4" s="186"/>
      <c r="L4" s="186"/>
      <c r="M4" s="186"/>
      <c r="N4" s="186"/>
      <c r="O4" s="186"/>
      <c r="P4" s="187"/>
      <c r="Q4" s="187"/>
      <c r="R4" s="187"/>
      <c r="S4" s="3"/>
      <c r="T4" s="3"/>
      <c r="U4" s="3"/>
      <c r="V4" s="3"/>
      <c r="W4" s="3"/>
    </row>
    <row r="5" spans="1:250" x14ac:dyDescent="0.25">
      <c r="A5" s="515">
        <v>32</v>
      </c>
      <c r="B5" s="516" t="s">
        <v>187</v>
      </c>
      <c r="C5" s="517"/>
      <c r="D5" s="518"/>
      <c r="E5" s="518"/>
      <c r="F5" s="518"/>
      <c r="G5" s="518"/>
      <c r="H5" s="518"/>
      <c r="I5" s="186"/>
      <c r="J5" s="186"/>
      <c r="K5" s="186"/>
      <c r="L5" s="186"/>
      <c r="M5" s="186"/>
      <c r="N5" s="186"/>
      <c r="O5" s="186"/>
      <c r="P5" s="187"/>
      <c r="Q5" s="187"/>
      <c r="R5" s="187"/>
      <c r="S5" s="3"/>
      <c r="T5" s="3"/>
      <c r="U5" s="3"/>
      <c r="V5" s="3"/>
      <c r="W5" s="3"/>
    </row>
    <row r="6" spans="1:250" ht="21" x14ac:dyDescent="0.25">
      <c r="A6" s="184"/>
      <c r="B6" s="625"/>
      <c r="C6" s="627" t="s">
        <v>129</v>
      </c>
      <c r="D6" s="519" t="s">
        <v>207</v>
      </c>
      <c r="E6" s="519" t="s">
        <v>209</v>
      </c>
      <c r="F6" s="519" t="s">
        <v>213</v>
      </c>
      <c r="G6" s="519" t="s">
        <v>215</v>
      </c>
      <c r="H6" s="519" t="s">
        <v>363</v>
      </c>
      <c r="I6" s="496"/>
      <c r="J6" s="497"/>
      <c r="K6" s="497"/>
      <c r="L6" s="496"/>
      <c r="M6" s="184"/>
      <c r="N6" s="184"/>
      <c r="O6" s="184"/>
      <c r="P6" s="184"/>
      <c r="Q6" s="184"/>
      <c r="R6" s="184"/>
      <c r="S6" s="3"/>
      <c r="T6" s="3"/>
      <c r="U6" s="3"/>
      <c r="V6" s="3"/>
      <c r="W6" s="3"/>
    </row>
    <row r="7" spans="1:250" x14ac:dyDescent="0.25">
      <c r="A7" s="184"/>
      <c r="B7" s="626"/>
      <c r="C7" s="626"/>
      <c r="D7" s="520" t="s">
        <v>94</v>
      </c>
      <c r="E7" s="520" t="s">
        <v>94</v>
      </c>
      <c r="F7" s="520" t="s">
        <v>94</v>
      </c>
      <c r="G7" s="520" t="s">
        <v>94</v>
      </c>
      <c r="H7" s="520" t="s">
        <v>94</v>
      </c>
      <c r="I7" s="184"/>
      <c r="J7" s="498"/>
      <c r="K7" s="498"/>
      <c r="L7" s="184"/>
      <c r="M7" s="184"/>
      <c r="N7" s="184"/>
      <c r="O7" s="184"/>
      <c r="P7" s="184"/>
      <c r="Q7" s="184"/>
      <c r="R7" s="184"/>
      <c r="S7" s="3"/>
      <c r="T7" s="3"/>
      <c r="U7" s="3"/>
      <c r="V7" s="3"/>
      <c r="W7" s="3"/>
    </row>
    <row r="8" spans="1:250" x14ac:dyDescent="0.25">
      <c r="A8" s="184"/>
      <c r="B8" s="499" t="s">
        <v>88</v>
      </c>
      <c r="C8" s="492" t="s">
        <v>118</v>
      </c>
      <c r="D8" s="207">
        <v>51059040.5</v>
      </c>
      <c r="E8" s="207">
        <v>15341794.1</v>
      </c>
      <c r="F8" s="207">
        <v>27045899</v>
      </c>
      <c r="G8" s="207">
        <v>36934246</v>
      </c>
      <c r="H8" s="207"/>
      <c r="I8" s="500"/>
      <c r="J8" s="498"/>
      <c r="K8" s="498"/>
      <c r="L8" s="184"/>
      <c r="M8" s="184"/>
      <c r="N8" s="184"/>
      <c r="O8" s="184"/>
      <c r="P8" s="184"/>
      <c r="Q8" s="184"/>
      <c r="R8" s="184"/>
      <c r="S8" s="3"/>
      <c r="T8" s="3"/>
      <c r="U8" s="3"/>
      <c r="V8" s="3"/>
      <c r="W8" s="3"/>
    </row>
    <row r="9" spans="1:250" x14ac:dyDescent="0.25">
      <c r="A9" s="184"/>
      <c r="B9" s="499" t="s">
        <v>83</v>
      </c>
      <c r="C9" s="492" t="s">
        <v>119</v>
      </c>
      <c r="D9" s="207">
        <v>1523824472.45</v>
      </c>
      <c r="E9" s="207">
        <v>1488196846.3</v>
      </c>
      <c r="F9" s="207">
        <v>1674762627.99</v>
      </c>
      <c r="G9" s="207">
        <v>1570377372.8</v>
      </c>
      <c r="H9" s="207"/>
      <c r="I9" s="500"/>
      <c r="J9" s="498"/>
      <c r="K9" s="498"/>
      <c r="L9" s="184"/>
      <c r="M9" s="184"/>
      <c r="N9" s="184"/>
      <c r="O9" s="184"/>
      <c r="P9" s="184"/>
      <c r="Q9" s="184"/>
      <c r="R9" s="184"/>
      <c r="S9" s="3"/>
      <c r="T9" s="3"/>
      <c r="U9" s="3"/>
      <c r="V9" s="3"/>
      <c r="W9" s="3"/>
    </row>
    <row r="10" spans="1:250" x14ac:dyDescent="0.25">
      <c r="A10" s="184"/>
      <c r="B10" s="499" t="s">
        <v>89</v>
      </c>
      <c r="C10" s="492" t="s">
        <v>120</v>
      </c>
      <c r="D10" s="207">
        <v>506771929.13</v>
      </c>
      <c r="E10" s="207">
        <v>456081130.26999998</v>
      </c>
      <c r="F10" s="207">
        <v>581131451.49000001</v>
      </c>
      <c r="G10" s="207">
        <v>596022248.57000005</v>
      </c>
      <c r="H10" s="207"/>
      <c r="I10" s="184"/>
      <c r="J10" s="184"/>
      <c r="K10" s="184"/>
      <c r="L10" s="184"/>
      <c r="M10" s="184"/>
      <c r="N10" s="184"/>
      <c r="O10" s="184"/>
      <c r="P10" s="184"/>
      <c r="Q10" s="184"/>
      <c r="R10" s="184"/>
      <c r="S10" s="3"/>
      <c r="T10" s="3"/>
      <c r="U10" s="3"/>
      <c r="V10" s="3"/>
      <c r="W10" s="3"/>
    </row>
    <row r="11" spans="1:250" ht="26.4" x14ac:dyDescent="0.25">
      <c r="A11" s="184"/>
      <c r="B11" s="499" t="s">
        <v>116</v>
      </c>
      <c r="C11" s="492" t="s">
        <v>210</v>
      </c>
      <c r="D11" s="207">
        <v>123874264.90000001</v>
      </c>
      <c r="E11" s="207">
        <v>140506216.59999999</v>
      </c>
      <c r="F11" s="207">
        <v>122861265.5</v>
      </c>
      <c r="G11" s="207">
        <v>101935489.3</v>
      </c>
      <c r="H11" s="207"/>
      <c r="I11" s="184"/>
      <c r="J11" s="184"/>
      <c r="K11" s="184"/>
      <c r="L11" s="184"/>
      <c r="M11" s="184"/>
      <c r="N11" s="184"/>
      <c r="O11" s="184"/>
      <c r="P11" s="184"/>
      <c r="Q11" s="184"/>
      <c r="R11" s="184"/>
      <c r="S11" s="3"/>
    </row>
    <row r="12" spans="1:250" x14ac:dyDescent="0.25">
      <c r="A12" s="184"/>
      <c r="B12" s="499" t="s">
        <v>82</v>
      </c>
      <c r="C12" s="492" t="s">
        <v>121</v>
      </c>
      <c r="D12" s="207">
        <v>190170747.28999999</v>
      </c>
      <c r="E12" s="207">
        <v>70787153.459999993</v>
      </c>
      <c r="F12" s="207">
        <v>147570735.22</v>
      </c>
      <c r="G12" s="207">
        <v>178778975.00999999</v>
      </c>
      <c r="H12" s="207"/>
      <c r="I12" s="184"/>
      <c r="J12" s="184"/>
      <c r="K12" s="184"/>
      <c r="L12" s="184"/>
      <c r="M12" s="184"/>
      <c r="N12" s="184"/>
      <c r="O12" s="184"/>
      <c r="P12" s="184"/>
      <c r="Q12" s="184"/>
      <c r="R12" s="184"/>
      <c r="S12" s="3"/>
    </row>
    <row r="13" spans="1:250" ht="26.4" x14ac:dyDescent="0.25">
      <c r="A13" s="184"/>
      <c r="B13" s="499" t="s">
        <v>155</v>
      </c>
      <c r="C13" s="492" t="s">
        <v>122</v>
      </c>
      <c r="D13" s="207">
        <v>197715414.06</v>
      </c>
      <c r="E13" s="207">
        <v>148817039.61000001</v>
      </c>
      <c r="F13" s="207">
        <v>223416498.97</v>
      </c>
      <c r="G13" s="207">
        <v>269139211.86000001</v>
      </c>
      <c r="H13" s="207"/>
      <c r="I13" s="184"/>
      <c r="J13" s="184"/>
      <c r="K13" s="184"/>
      <c r="L13" s="184"/>
      <c r="M13" s="184"/>
      <c r="N13" s="184"/>
      <c r="O13" s="184"/>
      <c r="P13" s="184"/>
      <c r="Q13" s="184"/>
      <c r="R13" s="184"/>
      <c r="S13" s="3"/>
    </row>
    <row r="14" spans="1:250" x14ac:dyDescent="0.25">
      <c r="A14" s="184"/>
      <c r="B14" s="499" t="s">
        <v>112</v>
      </c>
      <c r="C14" s="492" t="s">
        <v>123</v>
      </c>
      <c r="D14" s="207">
        <v>8005226.9000000004</v>
      </c>
      <c r="E14" s="207">
        <v>7869363.9000000004</v>
      </c>
      <c r="F14" s="207">
        <v>8759812</v>
      </c>
      <c r="G14" s="207">
        <v>10180057.640000001</v>
      </c>
      <c r="H14" s="207"/>
      <c r="I14" s="184"/>
      <c r="J14" s="184"/>
      <c r="K14" s="184"/>
      <c r="L14" s="184"/>
      <c r="M14" s="184"/>
      <c r="N14" s="184"/>
      <c r="O14" s="184"/>
      <c r="P14" s="184"/>
      <c r="Q14" s="184"/>
      <c r="R14" s="184"/>
      <c r="S14" s="3"/>
    </row>
    <row r="15" spans="1:250" x14ac:dyDescent="0.25">
      <c r="A15" s="184"/>
      <c r="B15" s="499" t="s">
        <v>113</v>
      </c>
      <c r="C15" s="492" t="s">
        <v>124</v>
      </c>
      <c r="D15" s="207">
        <v>417919797.31999999</v>
      </c>
      <c r="E15" s="207">
        <v>358473852.22000003</v>
      </c>
      <c r="F15" s="207">
        <v>419854553.18000001</v>
      </c>
      <c r="G15" s="207">
        <v>478127601.63999999</v>
      </c>
      <c r="H15" s="207"/>
      <c r="I15" s="184"/>
      <c r="J15" s="184"/>
      <c r="K15" s="184"/>
      <c r="L15" s="184"/>
      <c r="M15" s="184"/>
      <c r="N15" s="184"/>
      <c r="O15" s="184"/>
      <c r="P15" s="184"/>
      <c r="Q15" s="184"/>
      <c r="R15" s="184"/>
      <c r="S15" s="3"/>
    </row>
    <row r="16" spans="1:250" ht="26.4" x14ac:dyDescent="0.25">
      <c r="A16" s="184"/>
      <c r="B16" s="499" t="s">
        <v>114</v>
      </c>
      <c r="C16" s="492" t="s">
        <v>125</v>
      </c>
      <c r="D16" s="207">
        <v>53637711.640000001</v>
      </c>
      <c r="E16" s="207">
        <v>36709209.659999996</v>
      </c>
      <c r="F16" s="207">
        <v>57022382.729999997</v>
      </c>
      <c r="G16" s="207">
        <v>53303833.840000004</v>
      </c>
      <c r="H16" s="207"/>
      <c r="I16" s="184"/>
      <c r="J16" s="184"/>
      <c r="K16" s="184"/>
      <c r="L16" s="184"/>
      <c r="M16" s="184"/>
      <c r="N16" s="184"/>
      <c r="O16" s="184"/>
      <c r="P16" s="184"/>
      <c r="Q16" s="184"/>
      <c r="R16" s="184"/>
      <c r="S16" s="3"/>
    </row>
    <row r="17" spans="1:18" x14ac:dyDescent="0.25">
      <c r="A17" s="184"/>
      <c r="B17" s="499" t="s">
        <v>115</v>
      </c>
      <c r="C17" s="492" t="s">
        <v>211</v>
      </c>
      <c r="D17" s="207">
        <v>285632</v>
      </c>
      <c r="E17" s="207">
        <v>146609</v>
      </c>
      <c r="F17" s="207">
        <v>200814.2</v>
      </c>
      <c r="G17" s="207">
        <v>132639</v>
      </c>
      <c r="H17" s="207"/>
      <c r="I17" s="114"/>
      <c r="J17" s="114"/>
      <c r="K17" s="114"/>
      <c r="L17" s="114"/>
      <c r="M17" s="114"/>
      <c r="N17" s="114"/>
      <c r="O17" s="114"/>
      <c r="P17" s="114"/>
      <c r="Q17" s="114"/>
      <c r="R17" s="114"/>
    </row>
    <row r="18" spans="1:18" ht="26.4" x14ac:dyDescent="0.25">
      <c r="A18" s="184"/>
      <c r="B18" s="499" t="s">
        <v>110</v>
      </c>
      <c r="C18" s="492" t="s">
        <v>126</v>
      </c>
      <c r="D18" s="207">
        <v>1397561.5</v>
      </c>
      <c r="E18" s="207">
        <v>1567261.55</v>
      </c>
      <c r="F18" s="207">
        <v>913951.2</v>
      </c>
      <c r="G18" s="207">
        <v>1081198.6000000001</v>
      </c>
      <c r="H18" s="207"/>
      <c r="I18" s="114"/>
      <c r="J18" s="114"/>
      <c r="K18" s="114"/>
      <c r="L18" s="114"/>
      <c r="M18" s="114"/>
      <c r="N18" s="114"/>
      <c r="O18" s="114"/>
      <c r="P18" s="114"/>
      <c r="Q18" s="114"/>
      <c r="R18" s="114"/>
    </row>
    <row r="19" spans="1:18" x14ac:dyDescent="0.25">
      <c r="A19" s="184"/>
      <c r="B19" s="499" t="s">
        <v>117</v>
      </c>
      <c r="C19" s="492"/>
      <c r="D19" s="207">
        <v>3074661797.6900001</v>
      </c>
      <c r="E19" s="207">
        <v>2724496476.6599998</v>
      </c>
      <c r="F19" s="207">
        <v>3263539991.48</v>
      </c>
      <c r="G19" s="207">
        <v>3296012874.2600002</v>
      </c>
      <c r="H19" s="207"/>
      <c r="I19" s="114"/>
      <c r="J19" s="114"/>
      <c r="K19" s="114"/>
      <c r="L19" s="114"/>
      <c r="M19" s="114"/>
      <c r="N19" s="114"/>
      <c r="O19" s="114"/>
      <c r="P19" s="114"/>
      <c r="Q19" s="114"/>
      <c r="R19" s="114"/>
    </row>
    <row r="20" spans="1:18" x14ac:dyDescent="0.25">
      <c r="A20" s="184"/>
      <c r="B20" s="499" t="s">
        <v>111</v>
      </c>
      <c r="C20" s="492"/>
      <c r="D20" s="207">
        <v>3074661797.6900001</v>
      </c>
      <c r="E20" s="207">
        <v>2724496476.6599998</v>
      </c>
      <c r="F20" s="207">
        <v>3263539991.48</v>
      </c>
      <c r="G20" s="207">
        <v>3296012874.2600002</v>
      </c>
      <c r="H20" s="207"/>
      <c r="I20" s="114"/>
      <c r="J20" s="114"/>
      <c r="K20" s="114"/>
      <c r="L20" s="114"/>
      <c r="M20" s="114"/>
      <c r="N20" s="114"/>
      <c r="O20" s="114"/>
      <c r="P20" s="114"/>
      <c r="Q20" s="114"/>
      <c r="R20" s="114"/>
    </row>
    <row r="21" spans="1:18" x14ac:dyDescent="0.25">
      <c r="A21" s="184"/>
      <c r="B21" s="499" t="s">
        <v>77</v>
      </c>
      <c r="C21" s="492"/>
      <c r="D21" s="207">
        <v>3074661797.6900001</v>
      </c>
      <c r="E21" s="207">
        <v>2724496476.6599998</v>
      </c>
      <c r="F21" s="207">
        <v>3263539991.48</v>
      </c>
      <c r="G21" s="207">
        <v>3296012874.2600002</v>
      </c>
      <c r="H21" s="207"/>
      <c r="I21" s="114"/>
      <c r="J21" s="114"/>
      <c r="K21" s="114"/>
      <c r="L21" s="114"/>
      <c r="M21" s="114"/>
      <c r="N21" s="114"/>
      <c r="O21" s="114"/>
      <c r="P21" s="114"/>
      <c r="Q21" s="114"/>
      <c r="R21" s="114"/>
    </row>
    <row r="22" spans="1:18" x14ac:dyDescent="0.25">
      <c r="A22" s="184"/>
      <c r="B22" s="184"/>
      <c r="C22" s="513"/>
      <c r="D22" s="521"/>
      <c r="E22" s="521"/>
      <c r="F22" s="521"/>
      <c r="G22" s="521"/>
      <c r="H22" s="521"/>
      <c r="I22" s="114"/>
      <c r="J22" s="114"/>
      <c r="K22" s="114"/>
      <c r="L22" s="114"/>
      <c r="M22" s="114"/>
      <c r="N22" s="114"/>
      <c r="O22" s="114"/>
      <c r="P22" s="114"/>
      <c r="Q22" s="114"/>
      <c r="R22" s="114"/>
    </row>
    <row r="23" spans="1:18" x14ac:dyDescent="0.25">
      <c r="A23" s="194"/>
      <c r="B23" s="195"/>
      <c r="C23" s="195"/>
      <c r="D23" s="196"/>
      <c r="E23" s="196"/>
      <c r="F23" s="196"/>
      <c r="G23" s="196"/>
      <c r="H23" s="196"/>
      <c r="I23" s="114"/>
      <c r="J23" s="114"/>
      <c r="K23" s="114"/>
      <c r="L23" s="114"/>
      <c r="M23" s="114"/>
      <c r="N23" s="114"/>
      <c r="O23" s="114"/>
      <c r="P23" s="114"/>
      <c r="Q23" s="114"/>
      <c r="R23" s="114"/>
    </row>
    <row r="24" spans="1:18" x14ac:dyDescent="0.25">
      <c r="A24" s="492">
        <v>33</v>
      </c>
      <c r="B24" s="493" t="s">
        <v>188</v>
      </c>
      <c r="C24" s="201"/>
      <c r="D24" s="494"/>
      <c r="E24" s="494"/>
      <c r="F24" s="494"/>
      <c r="G24" s="494"/>
      <c r="H24" s="494"/>
      <c r="I24" s="114"/>
      <c r="J24" s="114"/>
      <c r="K24" s="114"/>
      <c r="L24" s="114"/>
      <c r="M24" s="114"/>
      <c r="N24" s="114"/>
      <c r="O24" s="114"/>
      <c r="P24" s="114"/>
      <c r="Q24" s="114"/>
      <c r="R24" s="114"/>
    </row>
    <row r="25" spans="1:18" ht="21" x14ac:dyDescent="0.25">
      <c r="A25" s="202"/>
      <c r="B25" s="618"/>
      <c r="C25" s="620" t="s">
        <v>129</v>
      </c>
      <c r="D25" s="495" t="s">
        <v>207</v>
      </c>
      <c r="E25" s="495" t="s">
        <v>209</v>
      </c>
      <c r="F25" s="495" t="s">
        <v>213</v>
      </c>
      <c r="G25" s="495" t="s">
        <v>215</v>
      </c>
      <c r="H25" s="495" t="s">
        <v>363</v>
      </c>
      <c r="I25" s="114"/>
      <c r="J25" s="114"/>
      <c r="K25" s="114"/>
      <c r="L25" s="114"/>
      <c r="M25" s="114"/>
      <c r="N25" s="114"/>
      <c r="O25" s="114"/>
      <c r="P25" s="114"/>
      <c r="Q25" s="114"/>
      <c r="R25" s="114"/>
    </row>
    <row r="26" spans="1:18" x14ac:dyDescent="0.25">
      <c r="A26" s="202"/>
      <c r="B26" s="619"/>
      <c r="C26" s="621"/>
      <c r="D26" s="204" t="s">
        <v>94</v>
      </c>
      <c r="E26" s="204" t="s">
        <v>94</v>
      </c>
      <c r="F26" s="204" t="s">
        <v>94</v>
      </c>
      <c r="G26" s="204" t="s">
        <v>94</v>
      </c>
      <c r="H26" s="204" t="s">
        <v>94</v>
      </c>
      <c r="I26" s="114"/>
      <c r="J26" s="114"/>
      <c r="K26" s="114"/>
      <c r="L26" s="114"/>
      <c r="M26" s="114"/>
      <c r="N26" s="114"/>
      <c r="O26" s="114"/>
      <c r="P26" s="114"/>
      <c r="Q26" s="114"/>
      <c r="R26" s="114"/>
    </row>
    <row r="27" spans="1:18" x14ac:dyDescent="0.25">
      <c r="A27" s="202"/>
      <c r="B27" s="499" t="s">
        <v>88</v>
      </c>
      <c r="C27" s="492" t="s">
        <v>118</v>
      </c>
      <c r="D27" s="207">
        <v>51033749.700000003</v>
      </c>
      <c r="E27" s="207">
        <v>16139773</v>
      </c>
      <c r="F27" s="207">
        <v>24153985.300000001</v>
      </c>
      <c r="G27" s="207">
        <v>43695859.700000003</v>
      </c>
      <c r="H27" s="207"/>
      <c r="I27" s="114"/>
      <c r="J27" s="114"/>
      <c r="K27" s="114"/>
      <c r="L27" s="114"/>
      <c r="M27" s="114"/>
      <c r="N27" s="114"/>
      <c r="O27" s="114"/>
      <c r="P27" s="114"/>
      <c r="Q27" s="114"/>
      <c r="R27" s="114"/>
    </row>
    <row r="28" spans="1:18" x14ac:dyDescent="0.25">
      <c r="A28" s="202"/>
      <c r="B28" s="499" t="s">
        <v>83</v>
      </c>
      <c r="C28" s="492" t="s">
        <v>119</v>
      </c>
      <c r="D28" s="207">
        <v>526225339.81</v>
      </c>
      <c r="E28" s="207">
        <v>502931512.89999998</v>
      </c>
      <c r="F28" s="207">
        <v>581722745.10000002</v>
      </c>
      <c r="G28" s="207">
        <v>574922068.60000002</v>
      </c>
      <c r="H28" s="207"/>
      <c r="I28" s="114"/>
      <c r="J28" s="114"/>
      <c r="K28" s="114"/>
      <c r="L28" s="114"/>
      <c r="M28" s="114"/>
      <c r="N28" s="114"/>
      <c r="O28" s="114"/>
      <c r="P28" s="114"/>
      <c r="Q28" s="114"/>
      <c r="R28" s="114"/>
    </row>
    <row r="29" spans="1:18" x14ac:dyDescent="0.25">
      <c r="A29" s="202"/>
      <c r="B29" s="499" t="s">
        <v>89</v>
      </c>
      <c r="C29" s="492" t="s">
        <v>120</v>
      </c>
      <c r="D29" s="207">
        <v>341646019.27999997</v>
      </c>
      <c r="E29" s="207">
        <v>316096354.87</v>
      </c>
      <c r="F29" s="207">
        <v>394613729.50999999</v>
      </c>
      <c r="G29" s="207">
        <v>396901896.33999997</v>
      </c>
      <c r="H29" s="207"/>
      <c r="I29" s="114"/>
      <c r="J29" s="114"/>
      <c r="K29" s="114"/>
      <c r="L29" s="114"/>
      <c r="M29" s="114"/>
      <c r="N29" s="114"/>
      <c r="O29" s="114"/>
      <c r="P29" s="114"/>
      <c r="Q29" s="114"/>
      <c r="R29" s="114"/>
    </row>
    <row r="30" spans="1:18" ht="26.4" x14ac:dyDescent="0.25">
      <c r="A30" s="202"/>
      <c r="B30" s="499" t="s">
        <v>116</v>
      </c>
      <c r="C30" s="492" t="s">
        <v>210</v>
      </c>
      <c r="D30" s="207">
        <v>93538628.969999999</v>
      </c>
      <c r="E30" s="207">
        <v>95682614.260000005</v>
      </c>
      <c r="F30" s="207">
        <v>88208086.569999993</v>
      </c>
      <c r="G30" s="207">
        <v>76949839.379999995</v>
      </c>
      <c r="H30" s="207"/>
      <c r="I30" s="114"/>
      <c r="J30" s="114"/>
      <c r="K30" s="114"/>
      <c r="L30" s="114"/>
      <c r="M30" s="114"/>
      <c r="N30" s="114"/>
      <c r="O30" s="114"/>
      <c r="P30" s="114"/>
      <c r="Q30" s="114"/>
      <c r="R30" s="114"/>
    </row>
    <row r="31" spans="1:18" x14ac:dyDescent="0.25">
      <c r="A31" s="202"/>
      <c r="B31" s="499" t="s">
        <v>82</v>
      </c>
      <c r="C31" s="492" t="s">
        <v>121</v>
      </c>
      <c r="D31" s="207">
        <v>160421329.52000001</v>
      </c>
      <c r="E31" s="207">
        <v>64467767.850000001</v>
      </c>
      <c r="F31" s="207">
        <v>146782242.09999999</v>
      </c>
      <c r="G31" s="207">
        <v>148275705.88</v>
      </c>
      <c r="H31" s="207"/>
      <c r="I31" s="114"/>
      <c r="J31" s="114"/>
      <c r="K31" s="114"/>
      <c r="L31" s="114"/>
      <c r="M31" s="114"/>
      <c r="N31" s="114"/>
      <c r="O31" s="114"/>
      <c r="P31" s="114"/>
      <c r="Q31" s="114"/>
      <c r="R31" s="114"/>
    </row>
    <row r="32" spans="1:18" ht="26.4" x14ac:dyDescent="0.25">
      <c r="A32" s="202"/>
      <c r="B32" s="499" t="s">
        <v>155</v>
      </c>
      <c r="C32" s="492" t="s">
        <v>122</v>
      </c>
      <c r="D32" s="207">
        <v>163141872.34999999</v>
      </c>
      <c r="E32" s="207">
        <v>124500498.11</v>
      </c>
      <c r="F32" s="207">
        <v>183581348.94</v>
      </c>
      <c r="G32" s="207">
        <v>231430489.77000001</v>
      </c>
      <c r="H32" s="207"/>
      <c r="I32" s="114"/>
      <c r="J32" s="114"/>
      <c r="K32" s="114"/>
      <c r="L32" s="114"/>
      <c r="M32" s="114"/>
      <c r="N32" s="114"/>
      <c r="O32" s="114"/>
      <c r="P32" s="114"/>
      <c r="Q32" s="114"/>
      <c r="R32" s="114"/>
    </row>
    <row r="33" spans="1:18" x14ac:dyDescent="0.25">
      <c r="A33" s="202"/>
      <c r="B33" s="499" t="s">
        <v>112</v>
      </c>
      <c r="C33" s="492" t="s">
        <v>123</v>
      </c>
      <c r="D33" s="207">
        <v>4610777</v>
      </c>
      <c r="E33" s="207">
        <v>4856421.7</v>
      </c>
      <c r="F33" s="207">
        <v>4976177</v>
      </c>
      <c r="G33" s="207">
        <v>5237135.5199999996</v>
      </c>
      <c r="H33" s="207"/>
      <c r="I33" s="114"/>
      <c r="J33" s="114"/>
      <c r="K33" s="114"/>
      <c r="L33" s="114"/>
      <c r="M33" s="114"/>
      <c r="N33" s="114"/>
      <c r="O33" s="114"/>
      <c r="P33" s="114"/>
      <c r="Q33" s="114"/>
      <c r="R33" s="114"/>
    </row>
    <row r="34" spans="1:18" x14ac:dyDescent="0.25">
      <c r="A34" s="202"/>
      <c r="B34" s="499" t="s">
        <v>113</v>
      </c>
      <c r="C34" s="492" t="s">
        <v>124</v>
      </c>
      <c r="D34" s="207">
        <v>312036833.06</v>
      </c>
      <c r="E34" s="207">
        <v>253435788.09</v>
      </c>
      <c r="F34" s="207">
        <v>284841059.02999997</v>
      </c>
      <c r="G34" s="207">
        <v>318454894</v>
      </c>
      <c r="H34" s="207"/>
      <c r="I34" s="114"/>
      <c r="J34" s="114"/>
      <c r="K34" s="114"/>
      <c r="L34" s="114"/>
      <c r="M34" s="114"/>
      <c r="N34" s="114"/>
      <c r="O34" s="114"/>
      <c r="P34" s="114"/>
      <c r="Q34" s="114"/>
      <c r="R34" s="114"/>
    </row>
    <row r="35" spans="1:18" ht="26.4" x14ac:dyDescent="0.25">
      <c r="A35" s="202"/>
      <c r="B35" s="499" t="s">
        <v>114</v>
      </c>
      <c r="C35" s="492" t="s">
        <v>125</v>
      </c>
      <c r="D35" s="207">
        <v>35780114.229999997</v>
      </c>
      <c r="E35" s="207">
        <v>20787804.609999999</v>
      </c>
      <c r="F35" s="207">
        <v>39870840.159999996</v>
      </c>
      <c r="G35" s="207">
        <v>34178626.270000003</v>
      </c>
      <c r="H35" s="207"/>
      <c r="I35" s="114"/>
      <c r="J35" s="114"/>
      <c r="K35" s="114"/>
      <c r="L35" s="114"/>
      <c r="M35" s="114"/>
      <c r="N35" s="114"/>
      <c r="O35" s="114"/>
      <c r="P35" s="114"/>
      <c r="Q35" s="114"/>
      <c r="R35" s="114"/>
    </row>
    <row r="36" spans="1:18" x14ac:dyDescent="0.25">
      <c r="A36" s="202"/>
      <c r="B36" s="499" t="s">
        <v>115</v>
      </c>
      <c r="C36" s="492" t="s">
        <v>211</v>
      </c>
      <c r="D36" s="207">
        <v>260565</v>
      </c>
      <c r="E36" s="207">
        <v>118212</v>
      </c>
      <c r="F36" s="207">
        <v>160274.79999999999</v>
      </c>
      <c r="G36" s="207">
        <v>131041</v>
      </c>
      <c r="H36" s="207"/>
      <c r="I36" s="114"/>
      <c r="J36" s="114"/>
      <c r="K36" s="114"/>
      <c r="L36" s="114"/>
      <c r="M36" s="114"/>
      <c r="N36" s="114"/>
      <c r="O36" s="114"/>
      <c r="P36" s="114"/>
      <c r="Q36" s="114"/>
      <c r="R36" s="114"/>
    </row>
    <row r="37" spans="1:18" ht="26.4" x14ac:dyDescent="0.25">
      <c r="A37" s="202"/>
      <c r="B37" s="499" t="s">
        <v>110</v>
      </c>
      <c r="C37" s="492" t="s">
        <v>126</v>
      </c>
      <c r="D37" s="207">
        <v>1312536.5</v>
      </c>
      <c r="E37" s="207">
        <v>1425800.7</v>
      </c>
      <c r="F37" s="207">
        <v>804410.8</v>
      </c>
      <c r="G37" s="207">
        <v>910482.5</v>
      </c>
      <c r="H37" s="207"/>
      <c r="I37" s="114"/>
      <c r="J37" s="114"/>
      <c r="K37" s="114"/>
      <c r="L37" s="114"/>
      <c r="M37" s="114"/>
      <c r="N37" s="114"/>
      <c r="O37" s="114"/>
      <c r="P37" s="114"/>
      <c r="Q37" s="114"/>
      <c r="R37" s="114"/>
    </row>
    <row r="38" spans="1:18" x14ac:dyDescent="0.25">
      <c r="A38" s="202"/>
      <c r="B38" s="499" t="s">
        <v>117</v>
      </c>
      <c r="C38" s="492"/>
      <c r="D38" s="207">
        <v>1690007765.4200001</v>
      </c>
      <c r="E38" s="207">
        <v>1400442548.0799999</v>
      </c>
      <c r="F38" s="207">
        <v>1749714899.3099999</v>
      </c>
      <c r="G38" s="207">
        <v>1831088038.96</v>
      </c>
      <c r="H38" s="207"/>
      <c r="I38" s="114"/>
      <c r="J38" s="114"/>
      <c r="K38" s="114"/>
      <c r="L38" s="114"/>
      <c r="M38" s="114"/>
      <c r="N38" s="114"/>
      <c r="O38" s="114"/>
      <c r="P38" s="114"/>
      <c r="Q38" s="114"/>
      <c r="R38" s="114"/>
    </row>
    <row r="39" spans="1:18" ht="13.5" customHeight="1" x14ac:dyDescent="0.25">
      <c r="A39" s="202"/>
      <c r="B39" s="499" t="s">
        <v>111</v>
      </c>
      <c r="C39" s="492"/>
      <c r="D39" s="207">
        <v>1690007765.4200001</v>
      </c>
      <c r="E39" s="207">
        <v>1400442548.0799999</v>
      </c>
      <c r="F39" s="207">
        <v>1749714899.3099999</v>
      </c>
      <c r="G39" s="207">
        <v>1831088038.96</v>
      </c>
      <c r="H39" s="207"/>
      <c r="I39" s="114"/>
      <c r="J39" s="114"/>
      <c r="K39" s="114"/>
      <c r="L39" s="114"/>
      <c r="M39" s="114"/>
      <c r="N39" s="114"/>
      <c r="O39" s="114"/>
      <c r="P39" s="114"/>
      <c r="Q39" s="114"/>
      <c r="R39" s="114"/>
    </row>
    <row r="40" spans="1:18" x14ac:dyDescent="0.25">
      <c r="A40" s="202"/>
      <c r="B40" s="499" t="s">
        <v>77</v>
      </c>
      <c r="C40" s="492"/>
      <c r="D40" s="207">
        <v>1690007765.4200001</v>
      </c>
      <c r="E40" s="207">
        <v>1400442548.0799999</v>
      </c>
      <c r="F40" s="207">
        <v>1749714899.3099999</v>
      </c>
      <c r="G40" s="207">
        <v>1831088038.96</v>
      </c>
      <c r="H40" s="207"/>
      <c r="I40" s="114"/>
      <c r="J40" s="114"/>
      <c r="K40" s="114"/>
      <c r="L40" s="114"/>
      <c r="M40" s="114"/>
      <c r="N40" s="114"/>
      <c r="O40" s="114"/>
      <c r="P40" s="114"/>
      <c r="Q40" s="114"/>
      <c r="R40" s="114"/>
    </row>
    <row r="41" spans="1:18" x14ac:dyDescent="0.25">
      <c r="A41" s="202"/>
      <c r="B41" s="202"/>
      <c r="C41" s="208"/>
      <c r="D41" s="209"/>
      <c r="E41" s="209"/>
      <c r="F41" s="209"/>
      <c r="G41" s="209"/>
      <c r="H41" s="209"/>
      <c r="I41" s="114"/>
      <c r="J41" s="114"/>
      <c r="K41" s="114"/>
      <c r="L41" s="114"/>
      <c r="M41" s="114"/>
      <c r="N41" s="114"/>
      <c r="O41" s="114"/>
      <c r="P41" s="114"/>
      <c r="Q41" s="114"/>
      <c r="R41" s="114"/>
    </row>
    <row r="42" spans="1:18" x14ac:dyDescent="0.25">
      <c r="A42" s="194"/>
      <c r="B42" s="195"/>
      <c r="C42" s="195"/>
      <c r="D42" s="196"/>
      <c r="E42" s="196"/>
      <c r="F42" s="196"/>
      <c r="G42" s="196"/>
      <c r="H42" s="196"/>
      <c r="I42" s="114"/>
      <c r="J42" s="114"/>
      <c r="K42" s="114"/>
      <c r="L42" s="114"/>
      <c r="M42" s="114"/>
      <c r="N42" s="114"/>
      <c r="O42" s="114"/>
      <c r="P42" s="114"/>
      <c r="Q42" s="114"/>
      <c r="R42" s="114"/>
    </row>
    <row r="43" spans="1:18" x14ac:dyDescent="0.25">
      <c r="A43" s="492">
        <v>34</v>
      </c>
      <c r="B43" s="493" t="s">
        <v>189</v>
      </c>
      <c r="C43" s="201"/>
      <c r="D43" s="494"/>
      <c r="E43" s="494"/>
      <c r="F43" s="494"/>
      <c r="G43" s="494"/>
      <c r="H43" s="494"/>
      <c r="I43" s="114"/>
      <c r="J43" s="114"/>
      <c r="K43" s="114"/>
      <c r="L43" s="114"/>
      <c r="M43" s="114"/>
      <c r="N43" s="114"/>
      <c r="O43" s="114"/>
      <c r="P43" s="114"/>
      <c r="Q43" s="114"/>
      <c r="R43" s="114"/>
    </row>
    <row r="44" spans="1:18" ht="21" x14ac:dyDescent="0.25">
      <c r="A44" s="202"/>
      <c r="B44" s="618"/>
      <c r="C44" s="620" t="s">
        <v>129</v>
      </c>
      <c r="D44" s="495" t="s">
        <v>207</v>
      </c>
      <c r="E44" s="495" t="s">
        <v>209</v>
      </c>
      <c r="F44" s="495" t="s">
        <v>213</v>
      </c>
      <c r="G44" s="495" t="s">
        <v>215</v>
      </c>
      <c r="H44" s="495" t="s">
        <v>363</v>
      </c>
      <c r="I44" s="114"/>
      <c r="J44" s="114"/>
      <c r="K44" s="114"/>
      <c r="L44" s="114"/>
      <c r="M44" s="114"/>
      <c r="N44" s="114"/>
      <c r="O44" s="114"/>
      <c r="P44" s="114"/>
      <c r="Q44" s="114"/>
      <c r="R44" s="114"/>
    </row>
    <row r="45" spans="1:18" x14ac:dyDescent="0.25">
      <c r="A45" s="202"/>
      <c r="B45" s="619"/>
      <c r="C45" s="621"/>
      <c r="D45" s="204" t="s">
        <v>94</v>
      </c>
      <c r="E45" s="204" t="s">
        <v>94</v>
      </c>
      <c r="F45" s="204" t="s">
        <v>94</v>
      </c>
      <c r="G45" s="204" t="s">
        <v>94</v>
      </c>
      <c r="H45" s="204" t="s">
        <v>94</v>
      </c>
      <c r="I45" s="114"/>
      <c r="J45" s="114"/>
      <c r="K45" s="114"/>
      <c r="L45" s="114"/>
      <c r="M45" s="114"/>
      <c r="N45" s="114"/>
      <c r="O45" s="114"/>
      <c r="P45" s="114"/>
      <c r="Q45" s="114"/>
      <c r="R45" s="114"/>
    </row>
    <row r="46" spans="1:18" x14ac:dyDescent="0.25">
      <c r="A46" s="202"/>
      <c r="B46" s="499" t="s">
        <v>88</v>
      </c>
      <c r="C46" s="492" t="s">
        <v>118</v>
      </c>
      <c r="D46" s="207">
        <v>32775145.199999999</v>
      </c>
      <c r="E46" s="207">
        <v>32980159.100000001</v>
      </c>
      <c r="F46" s="207">
        <v>27491671</v>
      </c>
      <c r="G46" s="207">
        <v>28784495.300000001</v>
      </c>
      <c r="H46" s="207"/>
      <c r="I46" s="114"/>
      <c r="J46" s="114"/>
      <c r="K46" s="114"/>
      <c r="L46" s="114"/>
      <c r="M46" s="114"/>
      <c r="N46" s="114"/>
      <c r="O46" s="114"/>
      <c r="P46" s="114"/>
      <c r="Q46" s="114"/>
      <c r="R46" s="114"/>
    </row>
    <row r="47" spans="1:18" x14ac:dyDescent="0.25">
      <c r="A47" s="202"/>
      <c r="B47" s="499" t="s">
        <v>83</v>
      </c>
      <c r="C47" s="492" t="s">
        <v>119</v>
      </c>
      <c r="D47" s="207">
        <v>4354974242.1800003</v>
      </c>
      <c r="E47" s="207">
        <v>4555868904.1000004</v>
      </c>
      <c r="F47" s="207">
        <v>4624027089.5</v>
      </c>
      <c r="G47" s="207">
        <v>4549820512.6000004</v>
      </c>
      <c r="H47" s="207"/>
      <c r="I47" s="114"/>
      <c r="J47" s="114"/>
      <c r="K47" s="114"/>
      <c r="L47" s="114"/>
      <c r="M47" s="114"/>
      <c r="N47" s="114"/>
      <c r="O47" s="114"/>
      <c r="P47" s="114"/>
      <c r="Q47" s="114"/>
      <c r="R47" s="114"/>
    </row>
    <row r="48" spans="1:18" x14ac:dyDescent="0.25">
      <c r="A48" s="202"/>
      <c r="B48" s="499" t="s">
        <v>89</v>
      </c>
      <c r="C48" s="492" t="s">
        <v>120</v>
      </c>
      <c r="D48" s="207">
        <v>2245952314.1300001</v>
      </c>
      <c r="E48" s="207">
        <v>2120517768.1300001</v>
      </c>
      <c r="F48" s="207">
        <v>2192495474.1799998</v>
      </c>
      <c r="G48" s="207">
        <v>2247039098.75</v>
      </c>
      <c r="H48" s="207"/>
      <c r="I48" s="114"/>
      <c r="J48" s="114"/>
      <c r="K48" s="114"/>
      <c r="L48" s="114"/>
      <c r="M48" s="114"/>
      <c r="N48" s="114"/>
      <c r="O48" s="114"/>
      <c r="P48" s="114"/>
      <c r="Q48" s="114"/>
      <c r="R48" s="114"/>
    </row>
    <row r="49" spans="1:18" ht="26.4" x14ac:dyDescent="0.25">
      <c r="A49" s="202"/>
      <c r="B49" s="499" t="s">
        <v>116</v>
      </c>
      <c r="C49" s="492" t="s">
        <v>210</v>
      </c>
      <c r="D49" s="207">
        <v>563434681.53999996</v>
      </c>
      <c r="E49" s="207">
        <v>586506462.40999997</v>
      </c>
      <c r="F49" s="207">
        <v>609827497.25</v>
      </c>
      <c r="G49" s="207">
        <v>625362429.96000004</v>
      </c>
      <c r="H49" s="207"/>
      <c r="I49" s="114"/>
      <c r="J49" s="114"/>
      <c r="K49" s="114"/>
      <c r="L49" s="114"/>
      <c r="M49" s="114"/>
      <c r="N49" s="114"/>
      <c r="O49" s="114"/>
      <c r="P49" s="114"/>
      <c r="Q49" s="114"/>
      <c r="R49" s="114"/>
    </row>
    <row r="50" spans="1:18" x14ac:dyDescent="0.25">
      <c r="A50" s="202"/>
      <c r="B50" s="499" t="s">
        <v>82</v>
      </c>
      <c r="C50" s="492" t="s">
        <v>121</v>
      </c>
      <c r="D50" s="207">
        <v>18206429.260000002</v>
      </c>
      <c r="E50" s="207">
        <v>40195197.740000002</v>
      </c>
      <c r="F50" s="207">
        <v>19246626</v>
      </c>
      <c r="G50" s="207">
        <v>56743442.390000001</v>
      </c>
      <c r="H50" s="207"/>
      <c r="I50" s="114"/>
      <c r="J50" s="114"/>
      <c r="K50" s="114"/>
      <c r="L50" s="114"/>
      <c r="M50" s="114"/>
      <c r="N50" s="114"/>
      <c r="O50" s="114"/>
      <c r="P50" s="114"/>
      <c r="Q50" s="114"/>
      <c r="R50" s="114"/>
    </row>
    <row r="51" spans="1:18" ht="26.4" x14ac:dyDescent="0.25">
      <c r="A51" s="202"/>
      <c r="B51" s="499" t="s">
        <v>155</v>
      </c>
      <c r="C51" s="492" t="s">
        <v>122</v>
      </c>
      <c r="D51" s="207">
        <v>222384660.80000001</v>
      </c>
      <c r="E51" s="207">
        <v>281635691.41000003</v>
      </c>
      <c r="F51" s="207">
        <v>483329540.10000002</v>
      </c>
      <c r="G51" s="207">
        <v>459637386.38999999</v>
      </c>
      <c r="H51" s="207"/>
      <c r="I51" s="114"/>
      <c r="J51" s="114"/>
      <c r="K51" s="114"/>
      <c r="L51" s="114"/>
      <c r="M51" s="114"/>
      <c r="N51" s="114"/>
      <c r="O51" s="114"/>
      <c r="P51" s="114"/>
      <c r="Q51" s="114"/>
      <c r="R51" s="114"/>
    </row>
    <row r="52" spans="1:18" x14ac:dyDescent="0.25">
      <c r="A52" s="202"/>
      <c r="B52" s="499" t="s">
        <v>112</v>
      </c>
      <c r="C52" s="492" t="s">
        <v>123</v>
      </c>
      <c r="D52" s="207">
        <v>17434280</v>
      </c>
      <c r="E52" s="207">
        <v>18874159</v>
      </c>
      <c r="F52" s="207">
        <v>20066210</v>
      </c>
      <c r="G52" s="207">
        <v>22648041.300000001</v>
      </c>
      <c r="H52" s="207"/>
      <c r="I52" s="114"/>
      <c r="J52" s="114"/>
      <c r="K52" s="114"/>
      <c r="L52" s="114"/>
      <c r="M52" s="114"/>
      <c r="N52" s="114"/>
      <c r="O52" s="114"/>
      <c r="P52" s="114"/>
      <c r="Q52" s="114"/>
      <c r="R52" s="114"/>
    </row>
    <row r="53" spans="1:18" x14ac:dyDescent="0.25">
      <c r="A53" s="202"/>
      <c r="B53" s="499" t="s">
        <v>113</v>
      </c>
      <c r="C53" s="492" t="s">
        <v>124</v>
      </c>
      <c r="D53" s="207">
        <v>1499694598.25</v>
      </c>
      <c r="E53" s="207">
        <v>1598944037.1600001</v>
      </c>
      <c r="F53" s="207">
        <v>1636846283.71</v>
      </c>
      <c r="G53" s="207">
        <v>1708127073.05</v>
      </c>
      <c r="H53" s="207"/>
      <c r="I53" s="114"/>
      <c r="J53" s="114"/>
      <c r="K53" s="114"/>
      <c r="L53" s="114"/>
      <c r="M53" s="114"/>
      <c r="N53" s="114"/>
      <c r="O53" s="114"/>
      <c r="P53" s="114"/>
      <c r="Q53" s="114"/>
      <c r="R53" s="114"/>
    </row>
    <row r="54" spans="1:18" ht="26.4" x14ac:dyDescent="0.25">
      <c r="A54" s="202"/>
      <c r="B54" s="499" t="s">
        <v>114</v>
      </c>
      <c r="C54" s="492" t="s">
        <v>125</v>
      </c>
      <c r="D54" s="207">
        <v>143267908.97</v>
      </c>
      <c r="E54" s="207">
        <v>157207190.56999999</v>
      </c>
      <c r="F54" s="207">
        <v>171683823.74000001</v>
      </c>
      <c r="G54" s="207">
        <v>166442958.25</v>
      </c>
      <c r="H54" s="207"/>
      <c r="I54" s="114"/>
      <c r="J54" s="114"/>
      <c r="K54" s="114"/>
      <c r="L54" s="114"/>
      <c r="M54" s="114"/>
      <c r="N54" s="114"/>
      <c r="O54" s="114"/>
      <c r="P54" s="114"/>
      <c r="Q54" s="114"/>
      <c r="R54" s="114"/>
    </row>
    <row r="55" spans="1:18" x14ac:dyDescent="0.25">
      <c r="A55" s="202"/>
      <c r="B55" s="499" t="s">
        <v>115</v>
      </c>
      <c r="C55" s="492" t="s">
        <v>211</v>
      </c>
      <c r="D55" s="207">
        <v>691146.5</v>
      </c>
      <c r="E55" s="207">
        <v>601965.5</v>
      </c>
      <c r="F55" s="207">
        <v>546975.5</v>
      </c>
      <c r="G55" s="207">
        <v>450332</v>
      </c>
      <c r="H55" s="207"/>
      <c r="I55" s="114"/>
      <c r="J55" s="114"/>
      <c r="K55" s="114"/>
      <c r="L55" s="114"/>
      <c r="M55" s="114"/>
      <c r="N55" s="114"/>
      <c r="O55" s="114"/>
      <c r="P55" s="114"/>
      <c r="Q55" s="114"/>
      <c r="R55" s="114"/>
    </row>
    <row r="56" spans="1:18" ht="26.4" x14ac:dyDescent="0.25">
      <c r="A56" s="202"/>
      <c r="B56" s="499" t="s">
        <v>110</v>
      </c>
      <c r="C56" s="492" t="s">
        <v>126</v>
      </c>
      <c r="D56" s="207">
        <v>1700235.3</v>
      </c>
      <c r="E56" s="207">
        <v>1978368.3</v>
      </c>
      <c r="F56" s="207">
        <v>2169595.2999999998</v>
      </c>
      <c r="G56" s="207">
        <v>2252263.1</v>
      </c>
      <c r="H56" s="207"/>
      <c r="I56" s="114"/>
      <c r="J56" s="114"/>
      <c r="K56" s="114"/>
      <c r="L56" s="114"/>
      <c r="M56" s="114"/>
      <c r="N56" s="114"/>
      <c r="O56" s="114"/>
      <c r="P56" s="114"/>
      <c r="Q56" s="114"/>
      <c r="R56" s="114"/>
    </row>
    <row r="57" spans="1:18" x14ac:dyDescent="0.25">
      <c r="A57" s="202"/>
      <c r="B57" s="499" t="s">
        <v>117</v>
      </c>
      <c r="C57" s="492"/>
      <c r="D57" s="207">
        <v>9100515642.1299992</v>
      </c>
      <c r="E57" s="207">
        <v>9395309903.4200001</v>
      </c>
      <c r="F57" s="207">
        <v>9787730786.2800007</v>
      </c>
      <c r="G57" s="207">
        <v>9867308033.0900002</v>
      </c>
      <c r="H57" s="207"/>
      <c r="I57" s="114"/>
      <c r="J57" s="114"/>
      <c r="K57" s="114"/>
      <c r="L57" s="114"/>
      <c r="M57" s="114"/>
      <c r="N57" s="114"/>
      <c r="O57" s="114"/>
      <c r="P57" s="114"/>
      <c r="Q57" s="114"/>
      <c r="R57" s="114"/>
    </row>
    <row r="58" spans="1:18" x14ac:dyDescent="0.25">
      <c r="A58" s="202"/>
      <c r="B58" s="499" t="s">
        <v>111</v>
      </c>
      <c r="C58" s="492"/>
      <c r="D58" s="207">
        <v>9100515642.1299992</v>
      </c>
      <c r="E58" s="207">
        <v>9395309903.4200001</v>
      </c>
      <c r="F58" s="207">
        <v>9787730786.2800007</v>
      </c>
      <c r="G58" s="207">
        <v>9867308033.0900002</v>
      </c>
      <c r="H58" s="207"/>
      <c r="I58" s="114"/>
      <c r="J58" s="114"/>
      <c r="K58" s="114"/>
      <c r="L58" s="114"/>
      <c r="M58" s="114"/>
      <c r="N58" s="114"/>
      <c r="O58" s="114"/>
      <c r="P58" s="114"/>
      <c r="Q58" s="114"/>
      <c r="R58" s="114"/>
    </row>
    <row r="59" spans="1:18" x14ac:dyDescent="0.25">
      <c r="A59" s="202"/>
      <c r="B59" s="499" t="s">
        <v>77</v>
      </c>
      <c r="C59" s="492"/>
      <c r="D59" s="207">
        <v>9100515642.1299992</v>
      </c>
      <c r="E59" s="207">
        <v>9395309903.4200001</v>
      </c>
      <c r="F59" s="207">
        <v>9787730786.2800007</v>
      </c>
      <c r="G59" s="207">
        <v>9867308033.0900002</v>
      </c>
      <c r="H59" s="207"/>
      <c r="I59" s="114"/>
      <c r="J59" s="114"/>
      <c r="K59" s="114"/>
      <c r="L59" s="114"/>
      <c r="M59" s="114"/>
      <c r="N59" s="114"/>
      <c r="O59" s="114"/>
      <c r="P59" s="114"/>
      <c r="Q59" s="114"/>
      <c r="R59" s="114"/>
    </row>
    <row r="60" spans="1:18" x14ac:dyDescent="0.25">
      <c r="A60" s="202"/>
      <c r="B60" s="202"/>
      <c r="C60" s="208"/>
      <c r="D60" s="209"/>
      <c r="E60" s="209"/>
      <c r="F60" s="209"/>
      <c r="G60" s="209"/>
      <c r="H60" s="209"/>
      <c r="I60" s="114"/>
      <c r="J60" s="114"/>
      <c r="K60" s="114"/>
      <c r="L60" s="114"/>
      <c r="M60" s="114"/>
      <c r="N60" s="114"/>
      <c r="O60" s="114"/>
      <c r="P60" s="114"/>
      <c r="Q60" s="114"/>
      <c r="R60" s="114"/>
    </row>
    <row r="61" spans="1:18" x14ac:dyDescent="0.25">
      <c r="A61" s="194"/>
      <c r="B61" s="195"/>
      <c r="C61" s="195"/>
      <c r="D61" s="196"/>
      <c r="E61" s="196"/>
      <c r="F61" s="196"/>
      <c r="G61" s="196"/>
      <c r="H61" s="196"/>
      <c r="I61" s="114"/>
      <c r="J61" s="114"/>
      <c r="K61" s="114"/>
      <c r="L61" s="114"/>
      <c r="M61" s="114"/>
      <c r="N61" s="114"/>
      <c r="O61" s="114"/>
      <c r="P61" s="114"/>
      <c r="Q61" s="114"/>
      <c r="R61" s="114"/>
    </row>
    <row r="62" spans="1:18" x14ac:dyDescent="0.25">
      <c r="A62" s="492">
        <v>35</v>
      </c>
      <c r="B62" s="493" t="s">
        <v>190</v>
      </c>
      <c r="C62" s="201"/>
      <c r="D62" s="494"/>
      <c r="E62" s="494"/>
      <c r="F62" s="494"/>
      <c r="G62" s="494"/>
      <c r="H62" s="494"/>
      <c r="I62" s="114"/>
      <c r="J62" s="114"/>
      <c r="K62" s="114"/>
      <c r="L62" s="114"/>
      <c r="M62" s="114"/>
      <c r="N62" s="114"/>
      <c r="O62" s="114"/>
      <c r="P62" s="114"/>
      <c r="Q62" s="114"/>
      <c r="R62" s="114"/>
    </row>
    <row r="63" spans="1:18" ht="21" x14ac:dyDescent="0.25">
      <c r="A63" s="202"/>
      <c r="B63" s="618"/>
      <c r="C63" s="620" t="s">
        <v>129</v>
      </c>
      <c r="D63" s="495" t="s">
        <v>207</v>
      </c>
      <c r="E63" s="495" t="s">
        <v>209</v>
      </c>
      <c r="F63" s="495" t="s">
        <v>213</v>
      </c>
      <c r="G63" s="495" t="s">
        <v>215</v>
      </c>
      <c r="H63" s="495" t="s">
        <v>363</v>
      </c>
      <c r="I63" s="114"/>
      <c r="J63" s="114"/>
      <c r="K63" s="114"/>
      <c r="L63" s="114"/>
      <c r="M63" s="114"/>
      <c r="N63" s="114"/>
      <c r="O63" s="114"/>
      <c r="P63" s="114"/>
      <c r="Q63" s="114"/>
      <c r="R63" s="114"/>
    </row>
    <row r="64" spans="1:18" x14ac:dyDescent="0.25">
      <c r="A64" s="202"/>
      <c r="B64" s="619"/>
      <c r="C64" s="621"/>
      <c r="D64" s="204" t="s">
        <v>94</v>
      </c>
      <c r="E64" s="204" t="s">
        <v>94</v>
      </c>
      <c r="F64" s="204" t="s">
        <v>94</v>
      </c>
      <c r="G64" s="204" t="s">
        <v>94</v>
      </c>
      <c r="H64" s="204" t="s">
        <v>94</v>
      </c>
      <c r="I64" s="114"/>
      <c r="J64" s="114"/>
      <c r="K64" s="114"/>
      <c r="L64" s="114"/>
      <c r="M64" s="114"/>
      <c r="N64" s="114"/>
      <c r="O64" s="114"/>
      <c r="P64" s="114"/>
      <c r="Q64" s="114"/>
      <c r="R64" s="114"/>
    </row>
    <row r="65" spans="1:18" x14ac:dyDescent="0.25">
      <c r="A65" s="202"/>
      <c r="B65" s="499" t="s">
        <v>88</v>
      </c>
      <c r="C65" s="492" t="s">
        <v>118</v>
      </c>
      <c r="D65" s="207">
        <v>196026242.5</v>
      </c>
      <c r="E65" s="207">
        <v>178397850.40000001</v>
      </c>
      <c r="F65" s="207">
        <v>255477841</v>
      </c>
      <c r="G65" s="207">
        <v>187022255.19999999</v>
      </c>
      <c r="H65" s="207"/>
      <c r="I65" s="114"/>
      <c r="J65" s="114"/>
      <c r="K65" s="114"/>
      <c r="L65" s="114"/>
      <c r="M65" s="114"/>
      <c r="N65" s="114"/>
      <c r="O65" s="114"/>
      <c r="P65" s="114"/>
      <c r="Q65" s="114"/>
      <c r="R65" s="114"/>
    </row>
    <row r="66" spans="1:18" x14ac:dyDescent="0.25">
      <c r="A66" s="202"/>
      <c r="B66" s="499" t="s">
        <v>83</v>
      </c>
      <c r="C66" s="492" t="s">
        <v>119</v>
      </c>
      <c r="D66" s="207">
        <v>1237726671.78</v>
      </c>
      <c r="E66" s="207">
        <v>1252332901.5</v>
      </c>
      <c r="F66" s="207">
        <v>1385845144.24</v>
      </c>
      <c r="G66" s="207">
        <v>1393110846.3</v>
      </c>
      <c r="H66" s="207"/>
      <c r="I66" s="114"/>
      <c r="J66" s="114"/>
      <c r="K66" s="114"/>
      <c r="L66" s="114"/>
      <c r="M66" s="114"/>
      <c r="N66" s="114"/>
      <c r="O66" s="114"/>
      <c r="P66" s="114"/>
      <c r="Q66" s="114"/>
      <c r="R66" s="114"/>
    </row>
    <row r="67" spans="1:18" x14ac:dyDescent="0.25">
      <c r="A67" s="202"/>
      <c r="B67" s="499" t="s">
        <v>89</v>
      </c>
      <c r="C67" s="492" t="s">
        <v>120</v>
      </c>
      <c r="D67" s="207">
        <v>960199218.22000003</v>
      </c>
      <c r="E67" s="207">
        <v>938056929.38</v>
      </c>
      <c r="F67" s="207">
        <v>944179356.21000004</v>
      </c>
      <c r="G67" s="207">
        <v>998889302.33000004</v>
      </c>
      <c r="H67" s="207"/>
      <c r="I67" s="114"/>
      <c r="J67" s="114"/>
      <c r="K67" s="114"/>
      <c r="L67" s="114"/>
      <c r="M67" s="114"/>
      <c r="N67" s="114"/>
      <c r="O67" s="114"/>
      <c r="P67" s="114"/>
      <c r="Q67" s="114"/>
      <c r="R67" s="114"/>
    </row>
    <row r="68" spans="1:18" ht="26.4" x14ac:dyDescent="0.25">
      <c r="A68" s="202"/>
      <c r="B68" s="499" t="s">
        <v>116</v>
      </c>
      <c r="C68" s="492" t="s">
        <v>210</v>
      </c>
      <c r="D68" s="207">
        <v>129218479.37</v>
      </c>
      <c r="E68" s="207">
        <v>135937534.84999999</v>
      </c>
      <c r="F68" s="207">
        <v>143012755.59999999</v>
      </c>
      <c r="G68" s="207">
        <v>115764304.56</v>
      </c>
      <c r="H68" s="207"/>
      <c r="I68" s="114"/>
      <c r="J68" s="114"/>
      <c r="K68" s="114"/>
      <c r="L68" s="114"/>
      <c r="M68" s="114"/>
      <c r="N68" s="114"/>
      <c r="O68" s="114"/>
      <c r="P68" s="114"/>
      <c r="Q68" s="114"/>
      <c r="R68" s="114"/>
    </row>
    <row r="69" spans="1:18" x14ac:dyDescent="0.25">
      <c r="A69" s="202"/>
      <c r="B69" s="499" t="s">
        <v>82</v>
      </c>
      <c r="C69" s="492" t="s">
        <v>121</v>
      </c>
      <c r="D69" s="207">
        <v>506032507.60000002</v>
      </c>
      <c r="E69" s="207">
        <v>480136900.41000003</v>
      </c>
      <c r="F69" s="207">
        <v>561910278.73000002</v>
      </c>
      <c r="G69" s="207">
        <v>555381744.70000005</v>
      </c>
      <c r="H69" s="207"/>
      <c r="I69" s="114"/>
      <c r="J69" s="114"/>
      <c r="K69" s="114"/>
      <c r="L69" s="114"/>
      <c r="M69" s="114"/>
      <c r="N69" s="114"/>
      <c r="O69" s="114"/>
      <c r="P69" s="114"/>
      <c r="Q69" s="114"/>
      <c r="R69" s="114"/>
    </row>
    <row r="70" spans="1:18" ht="26.4" x14ac:dyDescent="0.25">
      <c r="A70" s="202"/>
      <c r="B70" s="499" t="s">
        <v>155</v>
      </c>
      <c r="C70" s="492" t="s">
        <v>122</v>
      </c>
      <c r="D70" s="207">
        <v>722286781.49000001</v>
      </c>
      <c r="E70" s="207">
        <v>874974675.45000005</v>
      </c>
      <c r="F70" s="207">
        <v>872940373.25999999</v>
      </c>
      <c r="G70" s="207">
        <v>913194486.13</v>
      </c>
      <c r="H70" s="207"/>
      <c r="I70" s="114"/>
      <c r="J70" s="114"/>
      <c r="K70" s="114"/>
      <c r="L70" s="114"/>
      <c r="M70" s="114"/>
      <c r="N70" s="114"/>
      <c r="O70" s="114"/>
      <c r="P70" s="114"/>
      <c r="Q70" s="114"/>
      <c r="R70" s="114"/>
    </row>
    <row r="71" spans="1:18" x14ac:dyDescent="0.25">
      <c r="A71" s="202"/>
      <c r="B71" s="499" t="s">
        <v>112</v>
      </c>
      <c r="C71" s="492" t="s">
        <v>123</v>
      </c>
      <c r="D71" s="207">
        <v>13544268.5</v>
      </c>
      <c r="E71" s="207">
        <v>16183810</v>
      </c>
      <c r="F71" s="207">
        <v>18132613</v>
      </c>
      <c r="G71" s="207">
        <v>20907281.300000001</v>
      </c>
      <c r="H71" s="207"/>
      <c r="I71" s="114"/>
      <c r="J71" s="114"/>
      <c r="K71" s="114"/>
      <c r="L71" s="114"/>
      <c r="M71" s="114"/>
      <c r="N71" s="114"/>
      <c r="O71" s="114"/>
      <c r="P71" s="114"/>
      <c r="Q71" s="114"/>
      <c r="R71" s="114"/>
    </row>
    <row r="72" spans="1:18" x14ac:dyDescent="0.25">
      <c r="A72" s="202"/>
      <c r="B72" s="499" t="s">
        <v>113</v>
      </c>
      <c r="C72" s="492" t="s">
        <v>124</v>
      </c>
      <c r="D72" s="207">
        <v>568503100.25999999</v>
      </c>
      <c r="E72" s="207">
        <v>544800718.39999998</v>
      </c>
      <c r="F72" s="207">
        <v>691892299.40999997</v>
      </c>
      <c r="G72" s="207">
        <v>698410847.78999996</v>
      </c>
      <c r="H72" s="207"/>
      <c r="I72" s="114"/>
      <c r="J72" s="114"/>
      <c r="K72" s="114"/>
      <c r="L72" s="114"/>
      <c r="M72" s="114"/>
      <c r="N72" s="114"/>
      <c r="O72" s="114"/>
      <c r="P72" s="114"/>
      <c r="Q72" s="114"/>
      <c r="R72" s="114"/>
    </row>
    <row r="73" spans="1:18" ht="26.4" x14ac:dyDescent="0.25">
      <c r="A73" s="202"/>
      <c r="B73" s="499" t="s">
        <v>114</v>
      </c>
      <c r="C73" s="492" t="s">
        <v>125</v>
      </c>
      <c r="D73" s="207">
        <v>167370365.91999999</v>
      </c>
      <c r="E73" s="207">
        <v>159514737.65000001</v>
      </c>
      <c r="F73" s="207">
        <v>155182184.41</v>
      </c>
      <c r="G73" s="207">
        <v>171988778.11000001</v>
      </c>
      <c r="H73" s="207"/>
      <c r="I73" s="114"/>
      <c r="J73" s="114"/>
      <c r="K73" s="114"/>
      <c r="L73" s="114"/>
      <c r="M73" s="114"/>
      <c r="N73" s="114"/>
      <c r="O73" s="114"/>
      <c r="P73" s="114"/>
      <c r="Q73" s="114"/>
      <c r="R73" s="114"/>
    </row>
    <row r="74" spans="1:18" x14ac:dyDescent="0.25">
      <c r="A74" s="202"/>
      <c r="B74" s="499" t="s">
        <v>115</v>
      </c>
      <c r="C74" s="492" t="s">
        <v>211</v>
      </c>
      <c r="D74" s="207">
        <v>153972</v>
      </c>
      <c r="E74" s="207">
        <v>150053</v>
      </c>
      <c r="F74" s="207">
        <v>136845</v>
      </c>
      <c r="G74" s="207">
        <v>137712</v>
      </c>
      <c r="H74" s="207"/>
      <c r="I74" s="114"/>
      <c r="J74" s="114"/>
      <c r="K74" s="114"/>
      <c r="L74" s="114"/>
      <c r="M74" s="114"/>
      <c r="N74" s="114"/>
      <c r="O74" s="114"/>
      <c r="P74" s="114"/>
      <c r="Q74" s="114"/>
      <c r="R74" s="114"/>
    </row>
    <row r="75" spans="1:18" ht="26.4" x14ac:dyDescent="0.25">
      <c r="A75" s="202"/>
      <c r="B75" s="499" t="s">
        <v>110</v>
      </c>
      <c r="C75" s="492" t="s">
        <v>126</v>
      </c>
      <c r="D75" s="207">
        <v>2269012.7999999998</v>
      </c>
      <c r="E75" s="207">
        <v>1800902</v>
      </c>
      <c r="F75" s="207">
        <v>1548780.7</v>
      </c>
      <c r="G75" s="207">
        <v>2087757.31</v>
      </c>
      <c r="H75" s="207"/>
      <c r="I75" s="114"/>
      <c r="J75" s="114"/>
      <c r="K75" s="114"/>
      <c r="L75" s="114"/>
      <c r="M75" s="114"/>
      <c r="N75" s="114"/>
      <c r="O75" s="114"/>
      <c r="P75" s="114"/>
      <c r="Q75" s="114"/>
      <c r="R75" s="114"/>
    </row>
    <row r="76" spans="1:18" x14ac:dyDescent="0.25">
      <c r="A76" s="202"/>
      <c r="B76" s="499" t="s">
        <v>117</v>
      </c>
      <c r="C76" s="492"/>
      <c r="D76" s="207">
        <v>4503330620.4399996</v>
      </c>
      <c r="E76" s="207">
        <v>4582287013.04</v>
      </c>
      <c r="F76" s="207">
        <v>5030258471.5600004</v>
      </c>
      <c r="G76" s="207">
        <v>5056895315.7200003</v>
      </c>
      <c r="H76" s="207"/>
      <c r="I76" s="114"/>
      <c r="J76" s="114"/>
      <c r="K76" s="114"/>
      <c r="L76" s="114"/>
      <c r="M76" s="114"/>
      <c r="N76" s="114"/>
      <c r="O76" s="114"/>
      <c r="P76" s="114"/>
      <c r="Q76" s="114"/>
      <c r="R76" s="114"/>
    </row>
    <row r="77" spans="1:18" x14ac:dyDescent="0.25">
      <c r="A77" s="202"/>
      <c r="B77" s="499" t="s">
        <v>111</v>
      </c>
      <c r="C77" s="492"/>
      <c r="D77" s="207">
        <v>4503330620.4399996</v>
      </c>
      <c r="E77" s="207">
        <v>4582287013.04</v>
      </c>
      <c r="F77" s="207">
        <v>5030258471.5600004</v>
      </c>
      <c r="G77" s="207">
        <v>5056895315.7200003</v>
      </c>
      <c r="H77" s="207"/>
      <c r="I77" s="114"/>
      <c r="J77" s="114"/>
      <c r="K77" s="114"/>
      <c r="L77" s="114"/>
      <c r="M77" s="114"/>
      <c r="N77" s="114"/>
      <c r="O77" s="114"/>
      <c r="P77" s="114"/>
      <c r="Q77" s="114"/>
      <c r="R77" s="114"/>
    </row>
    <row r="78" spans="1:18" x14ac:dyDescent="0.25">
      <c r="A78" s="202"/>
      <c r="B78" s="499" t="s">
        <v>77</v>
      </c>
      <c r="C78" s="492"/>
      <c r="D78" s="207">
        <v>4503330620.4399996</v>
      </c>
      <c r="E78" s="207">
        <v>4582287013.04</v>
      </c>
      <c r="F78" s="207">
        <v>5030258471.5600004</v>
      </c>
      <c r="G78" s="207">
        <v>5056895315.7200003</v>
      </c>
      <c r="H78" s="207"/>
      <c r="I78" s="114"/>
      <c r="J78" s="114"/>
      <c r="K78" s="114"/>
      <c r="L78" s="114"/>
      <c r="M78" s="114"/>
      <c r="N78" s="114"/>
      <c r="O78" s="114"/>
      <c r="P78" s="114"/>
      <c r="Q78" s="114"/>
      <c r="R78" s="114"/>
    </row>
    <row r="79" spans="1:18" x14ac:dyDescent="0.25">
      <c r="A79" s="202"/>
      <c r="B79" s="202"/>
      <c r="C79" s="208"/>
      <c r="D79" s="209"/>
      <c r="E79" s="209"/>
      <c r="F79" s="209"/>
      <c r="G79" s="209"/>
      <c r="H79" s="209"/>
      <c r="I79" s="114"/>
      <c r="J79" s="114"/>
      <c r="K79" s="114"/>
      <c r="L79" s="114"/>
      <c r="M79" s="114"/>
      <c r="N79" s="114"/>
      <c r="O79" s="114"/>
      <c r="P79" s="114"/>
      <c r="Q79" s="114"/>
      <c r="R79" s="114"/>
    </row>
    <row r="80" spans="1:18" x14ac:dyDescent="0.25">
      <c r="A80" s="194"/>
      <c r="B80" s="195"/>
      <c r="C80" s="195"/>
      <c r="D80" s="196"/>
      <c r="E80" s="196"/>
      <c r="F80" s="196"/>
      <c r="G80" s="196"/>
      <c r="H80" s="196"/>
      <c r="I80" s="114"/>
      <c r="J80" s="114"/>
      <c r="K80" s="114"/>
      <c r="L80" s="114"/>
      <c r="M80" s="114"/>
      <c r="N80" s="114"/>
      <c r="O80" s="114"/>
      <c r="P80" s="114"/>
      <c r="Q80" s="114"/>
      <c r="R80" s="114"/>
    </row>
    <row r="81" spans="1:18" x14ac:dyDescent="0.25">
      <c r="A81" s="492">
        <v>36</v>
      </c>
      <c r="B81" s="493" t="s">
        <v>191</v>
      </c>
      <c r="C81" s="201"/>
      <c r="D81" s="494"/>
      <c r="E81" s="494"/>
      <c r="F81" s="494"/>
      <c r="G81" s="494"/>
      <c r="H81" s="494"/>
      <c r="I81" s="114"/>
      <c r="J81" s="114"/>
      <c r="K81" s="114"/>
      <c r="L81" s="114"/>
      <c r="M81" s="114"/>
      <c r="N81" s="114"/>
      <c r="O81" s="114"/>
      <c r="P81" s="114"/>
      <c r="Q81" s="114"/>
      <c r="R81" s="114"/>
    </row>
    <row r="82" spans="1:18" ht="21" x14ac:dyDescent="0.25">
      <c r="A82" s="202"/>
      <c r="B82" s="618"/>
      <c r="C82" s="620" t="s">
        <v>129</v>
      </c>
      <c r="D82" s="495" t="s">
        <v>207</v>
      </c>
      <c r="E82" s="495" t="s">
        <v>209</v>
      </c>
      <c r="F82" s="495" t="s">
        <v>213</v>
      </c>
      <c r="G82" s="495" t="s">
        <v>215</v>
      </c>
      <c r="H82" s="495" t="s">
        <v>363</v>
      </c>
      <c r="I82" s="114"/>
      <c r="J82" s="114"/>
      <c r="K82" s="114"/>
      <c r="L82" s="114"/>
      <c r="M82" s="114"/>
      <c r="N82" s="114"/>
      <c r="O82" s="114"/>
      <c r="P82" s="114"/>
      <c r="Q82" s="114"/>
      <c r="R82" s="114"/>
    </row>
    <row r="83" spans="1:18" x14ac:dyDescent="0.25">
      <c r="A83" s="202"/>
      <c r="B83" s="619"/>
      <c r="C83" s="621"/>
      <c r="D83" s="204" t="s">
        <v>94</v>
      </c>
      <c r="E83" s="204" t="s">
        <v>94</v>
      </c>
      <c r="F83" s="204" t="s">
        <v>94</v>
      </c>
      <c r="G83" s="204" t="s">
        <v>94</v>
      </c>
      <c r="H83" s="204" t="s">
        <v>94</v>
      </c>
      <c r="I83" s="114"/>
      <c r="J83" s="114"/>
      <c r="K83" s="114"/>
      <c r="L83" s="114"/>
      <c r="M83" s="114"/>
      <c r="N83" s="114"/>
      <c r="O83" s="114"/>
      <c r="P83" s="114"/>
      <c r="Q83" s="114"/>
      <c r="R83" s="114"/>
    </row>
    <row r="84" spans="1:18" x14ac:dyDescent="0.25">
      <c r="A84" s="202"/>
      <c r="B84" s="499" t="s">
        <v>88</v>
      </c>
      <c r="C84" s="492" t="s">
        <v>118</v>
      </c>
      <c r="D84" s="207">
        <v>90204483.099999994</v>
      </c>
      <c r="E84" s="207">
        <v>94686230.200000003</v>
      </c>
      <c r="F84" s="207">
        <v>90052852.400000006</v>
      </c>
      <c r="G84" s="207">
        <v>91546214.400000006</v>
      </c>
      <c r="H84" s="207"/>
      <c r="I84" s="114"/>
      <c r="J84" s="114"/>
      <c r="K84" s="114"/>
      <c r="L84" s="114"/>
      <c r="M84" s="114"/>
      <c r="N84" s="114"/>
      <c r="O84" s="114"/>
      <c r="P84" s="114"/>
      <c r="Q84" s="114"/>
      <c r="R84" s="114"/>
    </row>
    <row r="85" spans="1:18" x14ac:dyDescent="0.25">
      <c r="A85" s="202"/>
      <c r="B85" s="499" t="s">
        <v>83</v>
      </c>
      <c r="C85" s="492" t="s">
        <v>119</v>
      </c>
      <c r="D85" s="207">
        <v>4731675218.6599998</v>
      </c>
      <c r="E85" s="207">
        <v>4514785926.3000002</v>
      </c>
      <c r="F85" s="207">
        <v>4495724840.4200001</v>
      </c>
      <c r="G85" s="207">
        <v>4972570299.6999998</v>
      </c>
      <c r="H85" s="207"/>
      <c r="I85" s="114"/>
      <c r="J85" s="114"/>
      <c r="K85" s="114"/>
      <c r="L85" s="114"/>
      <c r="M85" s="114"/>
      <c r="N85" s="114"/>
      <c r="O85" s="114"/>
      <c r="P85" s="114"/>
      <c r="Q85" s="114"/>
      <c r="R85" s="114"/>
    </row>
    <row r="86" spans="1:18" x14ac:dyDescent="0.25">
      <c r="A86" s="202"/>
      <c r="B86" s="499" t="s">
        <v>89</v>
      </c>
      <c r="C86" s="492" t="s">
        <v>120</v>
      </c>
      <c r="D86" s="207">
        <v>2101374231.47</v>
      </c>
      <c r="E86" s="207">
        <v>2046709553.1900001</v>
      </c>
      <c r="F86" s="207">
        <v>2086644498.5799999</v>
      </c>
      <c r="G86" s="207">
        <v>2148377466.8499999</v>
      </c>
      <c r="H86" s="207"/>
      <c r="I86" s="114"/>
      <c r="J86" s="114"/>
      <c r="K86" s="114"/>
      <c r="L86" s="114"/>
      <c r="M86" s="114"/>
      <c r="N86" s="114"/>
      <c r="O86" s="114"/>
      <c r="P86" s="114"/>
      <c r="Q86" s="114"/>
      <c r="R86" s="114"/>
    </row>
    <row r="87" spans="1:18" ht="26.4" x14ac:dyDescent="0.25">
      <c r="A87" s="202"/>
      <c r="B87" s="499" t="s">
        <v>116</v>
      </c>
      <c r="C87" s="492" t="s">
        <v>210</v>
      </c>
      <c r="D87" s="207">
        <v>706983227.09000003</v>
      </c>
      <c r="E87" s="207">
        <v>696505998.50999999</v>
      </c>
      <c r="F87" s="207">
        <v>752183781.91999996</v>
      </c>
      <c r="G87" s="207">
        <v>747705697.98000002</v>
      </c>
      <c r="H87" s="207"/>
      <c r="I87" s="114"/>
      <c r="J87" s="114"/>
      <c r="K87" s="114"/>
      <c r="L87" s="114"/>
      <c r="M87" s="114"/>
      <c r="N87" s="114"/>
      <c r="O87" s="114"/>
      <c r="P87" s="114"/>
      <c r="Q87" s="114"/>
      <c r="R87" s="114"/>
    </row>
    <row r="88" spans="1:18" x14ac:dyDescent="0.25">
      <c r="A88" s="202"/>
      <c r="B88" s="499" t="s">
        <v>82</v>
      </c>
      <c r="C88" s="492" t="s">
        <v>121</v>
      </c>
      <c r="D88" s="207">
        <v>208097128.27000001</v>
      </c>
      <c r="E88" s="207">
        <v>216344332.91999999</v>
      </c>
      <c r="F88" s="207">
        <v>228323420.31</v>
      </c>
      <c r="G88" s="207">
        <v>236125238.16</v>
      </c>
      <c r="H88" s="207"/>
      <c r="I88" s="114"/>
      <c r="J88" s="114"/>
      <c r="K88" s="114"/>
      <c r="L88" s="114"/>
      <c r="M88" s="114"/>
      <c r="N88" s="114"/>
      <c r="O88" s="114"/>
      <c r="P88" s="114"/>
      <c r="Q88" s="114"/>
      <c r="R88" s="114"/>
    </row>
    <row r="89" spans="1:18" ht="26.4" x14ac:dyDescent="0.25">
      <c r="A89" s="202"/>
      <c r="B89" s="499" t="s">
        <v>155</v>
      </c>
      <c r="C89" s="492" t="s">
        <v>122</v>
      </c>
      <c r="D89" s="207">
        <v>241539584.47</v>
      </c>
      <c r="E89" s="207">
        <v>312267177.69999999</v>
      </c>
      <c r="F89" s="207">
        <v>339520341.62</v>
      </c>
      <c r="G89" s="207">
        <v>310047894.63</v>
      </c>
      <c r="H89" s="207"/>
      <c r="I89" s="114"/>
      <c r="J89" s="114"/>
      <c r="K89" s="114"/>
      <c r="L89" s="114"/>
      <c r="M89" s="114"/>
      <c r="N89" s="114"/>
      <c r="O89" s="114"/>
      <c r="P89" s="114"/>
      <c r="Q89" s="114"/>
      <c r="R89" s="114"/>
    </row>
    <row r="90" spans="1:18" x14ac:dyDescent="0.25">
      <c r="A90" s="202"/>
      <c r="B90" s="499" t="s">
        <v>112</v>
      </c>
      <c r="C90" s="492" t="s">
        <v>123</v>
      </c>
      <c r="D90" s="207">
        <v>44745389.399999999</v>
      </c>
      <c r="E90" s="207">
        <v>60947033</v>
      </c>
      <c r="F90" s="207">
        <v>63364054</v>
      </c>
      <c r="G90" s="207">
        <v>74722915.200000003</v>
      </c>
      <c r="H90" s="207"/>
      <c r="I90" s="114"/>
      <c r="J90" s="114"/>
      <c r="K90" s="114"/>
      <c r="L90" s="114"/>
      <c r="M90" s="114"/>
      <c r="N90" s="114"/>
      <c r="O90" s="114"/>
      <c r="P90" s="114"/>
      <c r="Q90" s="114"/>
      <c r="R90" s="114"/>
    </row>
    <row r="91" spans="1:18" x14ac:dyDescent="0.25">
      <c r="A91" s="202"/>
      <c r="B91" s="499" t="s">
        <v>113</v>
      </c>
      <c r="C91" s="492" t="s">
        <v>124</v>
      </c>
      <c r="D91" s="207">
        <v>2306745112.25</v>
      </c>
      <c r="E91" s="207">
        <v>2393748698.9200001</v>
      </c>
      <c r="F91" s="207">
        <v>2435948432.6999998</v>
      </c>
      <c r="G91" s="207">
        <v>2403940489.5</v>
      </c>
      <c r="H91" s="207"/>
      <c r="I91" s="114"/>
      <c r="J91" s="114"/>
      <c r="K91" s="114"/>
      <c r="L91" s="114"/>
      <c r="M91" s="114"/>
      <c r="N91" s="114"/>
      <c r="O91" s="114"/>
      <c r="P91" s="114"/>
      <c r="Q91" s="114"/>
      <c r="R91" s="114"/>
    </row>
    <row r="92" spans="1:18" ht="26.4" x14ac:dyDescent="0.25">
      <c r="A92" s="202"/>
      <c r="B92" s="499" t="s">
        <v>114</v>
      </c>
      <c r="C92" s="492" t="s">
        <v>125</v>
      </c>
      <c r="D92" s="207">
        <v>369592034.52999997</v>
      </c>
      <c r="E92" s="207">
        <v>380208312.79000002</v>
      </c>
      <c r="F92" s="207">
        <v>380484868.45999998</v>
      </c>
      <c r="G92" s="207">
        <v>401073570.81</v>
      </c>
      <c r="H92" s="207"/>
      <c r="I92" s="114"/>
      <c r="J92" s="114"/>
      <c r="K92" s="114"/>
      <c r="L92" s="114"/>
      <c r="M92" s="114"/>
      <c r="N92" s="114"/>
      <c r="O92" s="114"/>
      <c r="P92" s="114"/>
      <c r="Q92" s="114"/>
      <c r="R92" s="114"/>
    </row>
    <row r="93" spans="1:18" x14ac:dyDescent="0.25">
      <c r="A93" s="202"/>
      <c r="B93" s="499" t="s">
        <v>115</v>
      </c>
      <c r="C93" s="492" t="s">
        <v>211</v>
      </c>
      <c r="D93" s="207">
        <v>592978</v>
      </c>
      <c r="E93" s="207">
        <v>541672</v>
      </c>
      <c r="F93" s="207">
        <v>516148</v>
      </c>
      <c r="G93" s="207">
        <v>408123</v>
      </c>
      <c r="H93" s="207"/>
      <c r="I93" s="114"/>
      <c r="J93" s="114"/>
      <c r="K93" s="114"/>
      <c r="L93" s="114"/>
      <c r="M93" s="114"/>
      <c r="N93" s="114"/>
      <c r="O93" s="114"/>
      <c r="P93" s="114"/>
      <c r="Q93" s="114"/>
      <c r="R93" s="114"/>
    </row>
    <row r="94" spans="1:18" ht="26.4" x14ac:dyDescent="0.25">
      <c r="A94" s="202"/>
      <c r="B94" s="499" t="s">
        <v>110</v>
      </c>
      <c r="C94" s="492" t="s">
        <v>126</v>
      </c>
      <c r="D94" s="207">
        <v>4629638.7</v>
      </c>
      <c r="E94" s="207">
        <v>4462315.0999999996</v>
      </c>
      <c r="F94" s="207">
        <v>4772726</v>
      </c>
      <c r="G94" s="207">
        <v>4793522.01</v>
      </c>
      <c r="H94" s="207"/>
      <c r="I94" s="114"/>
      <c r="J94" s="114"/>
      <c r="K94" s="114"/>
      <c r="L94" s="114"/>
      <c r="M94" s="114"/>
      <c r="N94" s="114"/>
      <c r="O94" s="114"/>
      <c r="P94" s="114"/>
      <c r="Q94" s="114"/>
      <c r="R94" s="114"/>
    </row>
    <row r="95" spans="1:18" x14ac:dyDescent="0.25">
      <c r="A95" s="202"/>
      <c r="B95" s="499" t="s">
        <v>117</v>
      </c>
      <c r="C95" s="492"/>
      <c r="D95" s="207">
        <v>10806179025.940001</v>
      </c>
      <c r="E95" s="207">
        <v>10721207250.639999</v>
      </c>
      <c r="F95" s="207">
        <v>10877535964.41</v>
      </c>
      <c r="G95" s="207">
        <v>11391311432.23</v>
      </c>
      <c r="H95" s="207"/>
      <c r="I95" s="114"/>
      <c r="J95" s="114"/>
      <c r="K95" s="114"/>
      <c r="L95" s="114"/>
      <c r="M95" s="114"/>
      <c r="N95" s="114"/>
      <c r="O95" s="114"/>
      <c r="P95" s="114"/>
      <c r="Q95" s="114"/>
      <c r="R95" s="114"/>
    </row>
    <row r="96" spans="1:18" x14ac:dyDescent="0.25">
      <c r="A96" s="202"/>
      <c r="B96" s="499" t="s">
        <v>111</v>
      </c>
      <c r="C96" s="492"/>
      <c r="D96" s="207">
        <v>10806179025.940001</v>
      </c>
      <c r="E96" s="207">
        <v>10721207250.639999</v>
      </c>
      <c r="F96" s="207">
        <v>10877535964.41</v>
      </c>
      <c r="G96" s="207">
        <v>11391311432.23</v>
      </c>
      <c r="H96" s="207"/>
      <c r="I96" s="114"/>
      <c r="J96" s="114"/>
      <c r="K96" s="114"/>
      <c r="L96" s="114"/>
      <c r="M96" s="114"/>
      <c r="N96" s="114"/>
      <c r="O96" s="114"/>
      <c r="P96" s="114"/>
      <c r="Q96" s="114"/>
      <c r="R96" s="114"/>
    </row>
    <row r="97" spans="1:18" x14ac:dyDescent="0.25">
      <c r="A97" s="202"/>
      <c r="B97" s="499" t="s">
        <v>77</v>
      </c>
      <c r="C97" s="492"/>
      <c r="D97" s="207">
        <v>10806179025.940001</v>
      </c>
      <c r="E97" s="207">
        <v>10721207250.639999</v>
      </c>
      <c r="F97" s="207">
        <v>10877535964.41</v>
      </c>
      <c r="G97" s="207">
        <v>11391311432.23</v>
      </c>
      <c r="H97" s="207"/>
      <c r="I97" s="114"/>
      <c r="J97" s="114"/>
      <c r="K97" s="114"/>
      <c r="L97" s="114"/>
      <c r="M97" s="114"/>
      <c r="N97" s="114"/>
      <c r="O97" s="114"/>
      <c r="P97" s="114"/>
      <c r="Q97" s="114"/>
      <c r="R97" s="114"/>
    </row>
    <row r="98" spans="1:18" x14ac:dyDescent="0.25">
      <c r="A98" s="202"/>
      <c r="B98" s="202"/>
      <c r="C98" s="208"/>
      <c r="D98" s="209"/>
      <c r="E98" s="209"/>
      <c r="F98" s="209"/>
      <c r="G98" s="209"/>
      <c r="H98" s="209"/>
      <c r="I98" s="114"/>
      <c r="J98" s="114"/>
      <c r="K98" s="114"/>
      <c r="L98" s="114"/>
      <c r="M98" s="114"/>
      <c r="N98" s="114"/>
      <c r="O98" s="114"/>
      <c r="P98" s="114"/>
      <c r="Q98" s="114"/>
      <c r="R98" s="114"/>
    </row>
    <row r="99" spans="1:18" x14ac:dyDescent="0.25">
      <c r="A99" s="194"/>
      <c r="B99" s="195"/>
      <c r="C99" s="195"/>
      <c r="D99" s="196"/>
      <c r="E99" s="196"/>
      <c r="F99" s="196"/>
      <c r="G99" s="196"/>
      <c r="H99" s="196"/>
      <c r="I99" s="114"/>
      <c r="J99" s="114"/>
      <c r="K99" s="114"/>
      <c r="L99" s="114"/>
      <c r="M99" s="114"/>
      <c r="N99" s="114"/>
      <c r="O99" s="114"/>
      <c r="P99" s="114"/>
      <c r="Q99" s="114"/>
      <c r="R99" s="114"/>
    </row>
    <row r="100" spans="1:18" x14ac:dyDescent="0.25">
      <c r="A100" s="492">
        <v>37</v>
      </c>
      <c r="B100" s="493" t="s">
        <v>192</v>
      </c>
      <c r="C100" s="201"/>
      <c r="D100" s="494"/>
      <c r="E100" s="494"/>
      <c r="F100" s="494"/>
      <c r="G100" s="494"/>
      <c r="H100" s="494"/>
      <c r="I100" s="114"/>
      <c r="J100" s="114"/>
      <c r="K100" s="114"/>
      <c r="L100" s="114"/>
      <c r="M100" s="114"/>
      <c r="N100" s="114"/>
      <c r="O100" s="114"/>
      <c r="P100" s="114"/>
      <c r="Q100" s="114"/>
      <c r="R100" s="114"/>
    </row>
    <row r="101" spans="1:18" ht="21" x14ac:dyDescent="0.25">
      <c r="A101" s="202"/>
      <c r="B101" s="618"/>
      <c r="C101" s="620" t="s">
        <v>129</v>
      </c>
      <c r="D101" s="495" t="s">
        <v>207</v>
      </c>
      <c r="E101" s="495" t="s">
        <v>209</v>
      </c>
      <c r="F101" s="495" t="s">
        <v>213</v>
      </c>
      <c r="G101" s="495" t="s">
        <v>215</v>
      </c>
      <c r="H101" s="495" t="s">
        <v>363</v>
      </c>
      <c r="I101" s="114"/>
      <c r="J101" s="114"/>
      <c r="K101" s="114"/>
      <c r="L101" s="114"/>
      <c r="M101" s="114"/>
      <c r="N101" s="114"/>
      <c r="O101" s="114"/>
      <c r="P101" s="114"/>
      <c r="Q101" s="114"/>
      <c r="R101" s="114"/>
    </row>
    <row r="102" spans="1:18" x14ac:dyDescent="0.25">
      <c r="A102" s="202"/>
      <c r="B102" s="619"/>
      <c r="C102" s="621"/>
      <c r="D102" s="204" t="s">
        <v>94</v>
      </c>
      <c r="E102" s="204" t="s">
        <v>94</v>
      </c>
      <c r="F102" s="204" t="s">
        <v>94</v>
      </c>
      <c r="G102" s="204" t="s">
        <v>94</v>
      </c>
      <c r="H102" s="204" t="s">
        <v>94</v>
      </c>
      <c r="I102" s="114"/>
      <c r="J102" s="114"/>
      <c r="K102" s="114"/>
      <c r="L102" s="114"/>
      <c r="M102" s="114"/>
      <c r="N102" s="114"/>
      <c r="O102" s="114"/>
      <c r="P102" s="114"/>
      <c r="Q102" s="114"/>
      <c r="R102" s="114"/>
    </row>
    <row r="103" spans="1:18" x14ac:dyDescent="0.25">
      <c r="A103" s="202"/>
      <c r="B103" s="499" t="s">
        <v>88</v>
      </c>
      <c r="C103" s="492" t="s">
        <v>118</v>
      </c>
      <c r="D103" s="207">
        <v>180168518.19999999</v>
      </c>
      <c r="E103" s="207">
        <v>178900682.90000001</v>
      </c>
      <c r="F103" s="207">
        <v>253753502</v>
      </c>
      <c r="G103" s="207">
        <v>189800930.09999999</v>
      </c>
      <c r="H103" s="207"/>
      <c r="I103" s="114"/>
      <c r="J103" s="114"/>
      <c r="K103" s="114"/>
      <c r="L103" s="114"/>
      <c r="M103" s="114"/>
      <c r="N103" s="114"/>
      <c r="O103" s="114"/>
      <c r="P103" s="114"/>
      <c r="Q103" s="114"/>
      <c r="R103" s="114"/>
    </row>
    <row r="104" spans="1:18" x14ac:dyDescent="0.25">
      <c r="A104" s="202"/>
      <c r="B104" s="499" t="s">
        <v>83</v>
      </c>
      <c r="C104" s="492" t="s">
        <v>119</v>
      </c>
      <c r="D104" s="207">
        <v>2645585935.3200002</v>
      </c>
      <c r="E104" s="207">
        <v>2997163264.5</v>
      </c>
      <c r="F104" s="207">
        <v>3133077230.8200002</v>
      </c>
      <c r="G104" s="207">
        <v>2471041574.1999998</v>
      </c>
      <c r="H104" s="207"/>
      <c r="I104" s="114"/>
      <c r="J104" s="114"/>
      <c r="K104" s="114"/>
      <c r="L104" s="114"/>
      <c r="M104" s="114"/>
      <c r="N104" s="114"/>
      <c r="O104" s="114"/>
      <c r="P104" s="114"/>
      <c r="Q104" s="114"/>
      <c r="R104" s="114"/>
    </row>
    <row r="105" spans="1:18" x14ac:dyDescent="0.25">
      <c r="A105" s="202"/>
      <c r="B105" s="499" t="s">
        <v>89</v>
      </c>
      <c r="C105" s="492" t="s">
        <v>120</v>
      </c>
      <c r="D105" s="207">
        <v>1676760794.9200001</v>
      </c>
      <c r="E105" s="207">
        <v>1498715650.1199999</v>
      </c>
      <c r="F105" s="207">
        <v>1580537969.8900001</v>
      </c>
      <c r="G105" s="207">
        <v>1656918840.79</v>
      </c>
      <c r="H105" s="207"/>
      <c r="I105" s="114"/>
      <c r="J105" s="114"/>
      <c r="K105" s="114"/>
      <c r="L105" s="114"/>
      <c r="M105" s="114"/>
      <c r="N105" s="114"/>
      <c r="O105" s="114"/>
      <c r="P105" s="114"/>
      <c r="Q105" s="114"/>
      <c r="R105" s="114"/>
    </row>
    <row r="106" spans="1:18" ht="26.4" x14ac:dyDescent="0.25">
      <c r="A106" s="202"/>
      <c r="B106" s="499" t="s">
        <v>116</v>
      </c>
      <c r="C106" s="492" t="s">
        <v>210</v>
      </c>
      <c r="D106" s="207">
        <v>150578884.06999999</v>
      </c>
      <c r="E106" s="207">
        <v>198021213.03</v>
      </c>
      <c r="F106" s="207">
        <v>189364317.62</v>
      </c>
      <c r="G106" s="207">
        <v>178612781.22999999</v>
      </c>
      <c r="H106" s="207"/>
      <c r="I106" s="114"/>
      <c r="J106" s="114"/>
      <c r="K106" s="114"/>
      <c r="L106" s="114"/>
      <c r="M106" s="114"/>
      <c r="N106" s="114"/>
      <c r="O106" s="114"/>
      <c r="P106" s="114"/>
      <c r="Q106" s="114"/>
      <c r="R106" s="114"/>
    </row>
    <row r="107" spans="1:18" x14ac:dyDescent="0.25">
      <c r="A107" s="202"/>
      <c r="B107" s="499" t="s">
        <v>82</v>
      </c>
      <c r="C107" s="492" t="s">
        <v>121</v>
      </c>
      <c r="D107" s="207">
        <v>482245266.26999998</v>
      </c>
      <c r="E107" s="207">
        <v>457077997.44</v>
      </c>
      <c r="F107" s="207">
        <v>506006710.01999998</v>
      </c>
      <c r="G107" s="207">
        <v>543532949.14999998</v>
      </c>
      <c r="H107" s="207"/>
      <c r="I107" s="114"/>
      <c r="J107" s="114"/>
      <c r="K107" s="114"/>
      <c r="L107" s="114"/>
      <c r="M107" s="114"/>
      <c r="N107" s="114"/>
      <c r="O107" s="114"/>
      <c r="P107" s="114"/>
      <c r="Q107" s="114"/>
      <c r="R107" s="114"/>
    </row>
    <row r="108" spans="1:18" ht="26.4" x14ac:dyDescent="0.25">
      <c r="A108" s="202"/>
      <c r="B108" s="499" t="s">
        <v>155</v>
      </c>
      <c r="C108" s="492" t="s">
        <v>122</v>
      </c>
      <c r="D108" s="207">
        <v>840860552.10000002</v>
      </c>
      <c r="E108" s="207">
        <v>999566548.21000004</v>
      </c>
      <c r="F108" s="207">
        <v>1177283464.1400001</v>
      </c>
      <c r="G108" s="207">
        <v>1276377980.3900001</v>
      </c>
      <c r="H108" s="207"/>
      <c r="I108" s="114"/>
      <c r="J108" s="114"/>
      <c r="K108" s="114"/>
      <c r="L108" s="114"/>
      <c r="M108" s="114"/>
      <c r="N108" s="114"/>
      <c r="O108" s="114"/>
      <c r="P108" s="114"/>
      <c r="Q108" s="114"/>
      <c r="R108" s="114"/>
    </row>
    <row r="109" spans="1:18" x14ac:dyDescent="0.25">
      <c r="A109" s="202"/>
      <c r="B109" s="499" t="s">
        <v>112</v>
      </c>
      <c r="C109" s="492" t="s">
        <v>123</v>
      </c>
      <c r="D109" s="207">
        <v>21659221.100000001</v>
      </c>
      <c r="E109" s="207">
        <v>18353002</v>
      </c>
      <c r="F109" s="207">
        <v>19870028</v>
      </c>
      <c r="G109" s="207">
        <v>22926450.800000001</v>
      </c>
      <c r="H109" s="207"/>
      <c r="I109" s="114"/>
      <c r="J109" s="114"/>
      <c r="K109" s="114"/>
      <c r="L109" s="114"/>
      <c r="M109" s="114"/>
      <c r="N109" s="114"/>
      <c r="O109" s="114"/>
      <c r="P109" s="114"/>
      <c r="Q109" s="114"/>
      <c r="R109" s="114"/>
    </row>
    <row r="110" spans="1:18" x14ac:dyDescent="0.25">
      <c r="A110" s="202"/>
      <c r="B110" s="499" t="s">
        <v>113</v>
      </c>
      <c r="C110" s="492" t="s">
        <v>124</v>
      </c>
      <c r="D110" s="207">
        <v>623078872.58000004</v>
      </c>
      <c r="E110" s="207">
        <v>607754513.89999998</v>
      </c>
      <c r="F110" s="207">
        <v>665412603.92999995</v>
      </c>
      <c r="G110" s="207">
        <v>787445153.77999997</v>
      </c>
      <c r="H110" s="207"/>
      <c r="I110" s="114"/>
      <c r="J110" s="114"/>
      <c r="K110" s="114"/>
      <c r="L110" s="114"/>
      <c r="M110" s="114"/>
      <c r="N110" s="114"/>
      <c r="O110" s="114"/>
      <c r="P110" s="114"/>
      <c r="Q110" s="114"/>
      <c r="R110" s="114"/>
    </row>
    <row r="111" spans="1:18" ht="26.4" x14ac:dyDescent="0.25">
      <c r="A111" s="202"/>
      <c r="B111" s="499" t="s">
        <v>114</v>
      </c>
      <c r="C111" s="492" t="s">
        <v>125</v>
      </c>
      <c r="D111" s="207">
        <v>181353206</v>
      </c>
      <c r="E111" s="207">
        <v>173664384.28</v>
      </c>
      <c r="F111" s="207">
        <v>166442414.50999999</v>
      </c>
      <c r="G111" s="207">
        <v>161909579.56999999</v>
      </c>
      <c r="H111" s="207"/>
      <c r="I111" s="114"/>
      <c r="J111" s="114"/>
      <c r="K111" s="114"/>
      <c r="L111" s="114"/>
      <c r="M111" s="114"/>
      <c r="N111" s="114"/>
      <c r="O111" s="114"/>
      <c r="P111" s="114"/>
      <c r="Q111" s="114"/>
      <c r="R111" s="114"/>
    </row>
    <row r="112" spans="1:18" x14ac:dyDescent="0.25">
      <c r="A112" s="202"/>
      <c r="B112" s="499" t="s">
        <v>115</v>
      </c>
      <c r="C112" s="492" t="s">
        <v>211</v>
      </c>
      <c r="D112" s="207">
        <v>557940.5</v>
      </c>
      <c r="E112" s="207">
        <v>476036.5</v>
      </c>
      <c r="F112" s="207">
        <v>462955.5</v>
      </c>
      <c r="G112" s="207">
        <v>461892</v>
      </c>
      <c r="H112" s="207"/>
      <c r="I112" s="114"/>
      <c r="J112" s="114"/>
      <c r="K112" s="114"/>
      <c r="L112" s="114"/>
      <c r="M112" s="114"/>
      <c r="N112" s="114"/>
      <c r="O112" s="114"/>
      <c r="P112" s="114"/>
      <c r="Q112" s="114"/>
      <c r="R112" s="114"/>
    </row>
    <row r="113" spans="1:18" ht="26.4" x14ac:dyDescent="0.25">
      <c r="A113" s="202"/>
      <c r="B113" s="499" t="s">
        <v>110</v>
      </c>
      <c r="C113" s="492" t="s">
        <v>126</v>
      </c>
      <c r="D113" s="207">
        <v>2055226</v>
      </c>
      <c r="E113" s="207">
        <v>2020982.4</v>
      </c>
      <c r="F113" s="207">
        <v>1882061</v>
      </c>
      <c r="G113" s="207">
        <v>2197578.7000000002</v>
      </c>
      <c r="H113" s="207"/>
      <c r="I113" s="114"/>
      <c r="J113" s="114"/>
      <c r="K113" s="114"/>
      <c r="L113" s="114"/>
      <c r="M113" s="114"/>
      <c r="N113" s="114"/>
      <c r="O113" s="114"/>
      <c r="P113" s="114"/>
      <c r="Q113" s="114"/>
      <c r="R113" s="114"/>
    </row>
    <row r="114" spans="1:18" x14ac:dyDescent="0.25">
      <c r="A114" s="202"/>
      <c r="B114" s="499" t="s">
        <v>117</v>
      </c>
      <c r="C114" s="492"/>
      <c r="D114" s="207">
        <v>6804904417.0600004</v>
      </c>
      <c r="E114" s="207">
        <v>7131714275.2799997</v>
      </c>
      <c r="F114" s="207">
        <v>7694093257.4300003</v>
      </c>
      <c r="G114" s="207">
        <v>7291225710.71</v>
      </c>
      <c r="H114" s="207"/>
      <c r="I114" s="114"/>
      <c r="J114" s="114"/>
      <c r="K114" s="114"/>
      <c r="L114" s="114"/>
      <c r="M114" s="114"/>
      <c r="N114" s="114"/>
      <c r="O114" s="114"/>
      <c r="P114" s="114"/>
      <c r="Q114" s="114"/>
      <c r="R114" s="114"/>
    </row>
    <row r="115" spans="1:18" x14ac:dyDescent="0.25">
      <c r="A115" s="202"/>
      <c r="B115" s="499" t="s">
        <v>111</v>
      </c>
      <c r="C115" s="492"/>
      <c r="D115" s="207">
        <v>6804904417.0600004</v>
      </c>
      <c r="E115" s="207">
        <v>7131714275.2799997</v>
      </c>
      <c r="F115" s="207">
        <v>7694093257.4300003</v>
      </c>
      <c r="G115" s="207">
        <v>7291225710.71</v>
      </c>
      <c r="H115" s="207"/>
      <c r="I115" s="114"/>
      <c r="J115" s="114"/>
      <c r="K115" s="114"/>
      <c r="L115" s="114"/>
      <c r="M115" s="114"/>
      <c r="N115" s="114"/>
      <c r="O115" s="114"/>
      <c r="P115" s="114"/>
      <c r="Q115" s="114"/>
      <c r="R115" s="114"/>
    </row>
    <row r="116" spans="1:18" x14ac:dyDescent="0.25">
      <c r="A116" s="202"/>
      <c r="B116" s="499" t="s">
        <v>77</v>
      </c>
      <c r="C116" s="492"/>
      <c r="D116" s="207">
        <v>6804904417.0600004</v>
      </c>
      <c r="E116" s="207">
        <v>7131714275.2799997</v>
      </c>
      <c r="F116" s="207">
        <v>7694093257.4300003</v>
      </c>
      <c r="G116" s="207">
        <v>7291225710.71</v>
      </c>
      <c r="H116" s="207"/>
      <c r="I116" s="114"/>
      <c r="J116" s="114"/>
      <c r="K116" s="114"/>
      <c r="L116" s="114"/>
      <c r="M116" s="114"/>
      <c r="N116" s="114"/>
      <c r="O116" s="114"/>
      <c r="P116" s="114"/>
      <c r="Q116" s="114"/>
      <c r="R116" s="114"/>
    </row>
    <row r="117" spans="1:18" x14ac:dyDescent="0.25">
      <c r="A117" s="202"/>
      <c r="B117" s="202"/>
      <c r="C117" s="208"/>
      <c r="D117" s="209"/>
      <c r="E117" s="209"/>
      <c r="F117" s="209"/>
      <c r="G117" s="209"/>
      <c r="H117" s="209"/>
      <c r="I117" s="114"/>
      <c r="J117" s="114"/>
      <c r="K117" s="114"/>
      <c r="L117" s="114"/>
      <c r="M117" s="114"/>
      <c r="N117" s="114"/>
      <c r="O117" s="114"/>
      <c r="P117" s="114"/>
      <c r="Q117" s="114"/>
      <c r="R117" s="114"/>
    </row>
    <row r="118" spans="1:18" x14ac:dyDescent="0.25">
      <c r="A118" s="194"/>
      <c r="B118" s="195"/>
      <c r="C118" s="195"/>
      <c r="D118" s="196"/>
      <c r="E118" s="196"/>
      <c r="F118" s="196"/>
      <c r="G118" s="196"/>
      <c r="H118" s="196"/>
      <c r="I118" s="114"/>
      <c r="J118" s="114"/>
      <c r="K118" s="114"/>
      <c r="L118" s="114"/>
      <c r="M118" s="114"/>
      <c r="N118" s="114"/>
      <c r="O118" s="114"/>
      <c r="P118" s="114"/>
      <c r="Q118" s="114"/>
      <c r="R118" s="114"/>
    </row>
    <row r="119" spans="1:18" x14ac:dyDescent="0.25">
      <c r="A119" s="492">
        <v>38</v>
      </c>
      <c r="B119" s="493" t="s">
        <v>193</v>
      </c>
      <c r="C119" s="201"/>
      <c r="D119" s="494"/>
      <c r="E119" s="494"/>
      <c r="F119" s="494"/>
      <c r="G119" s="494"/>
      <c r="H119" s="494"/>
      <c r="I119" s="114"/>
      <c r="J119" s="114"/>
      <c r="K119" s="114"/>
      <c r="L119" s="114"/>
      <c r="M119" s="114"/>
      <c r="N119" s="114"/>
      <c r="O119" s="114"/>
      <c r="P119" s="114"/>
      <c r="Q119" s="114"/>
      <c r="R119" s="114"/>
    </row>
    <row r="120" spans="1:18" ht="21" x14ac:dyDescent="0.25">
      <c r="A120" s="202"/>
      <c r="B120" s="618"/>
      <c r="C120" s="620" t="s">
        <v>129</v>
      </c>
      <c r="D120" s="495" t="s">
        <v>207</v>
      </c>
      <c r="E120" s="495" t="s">
        <v>209</v>
      </c>
      <c r="F120" s="495" t="s">
        <v>213</v>
      </c>
      <c r="G120" s="495" t="s">
        <v>215</v>
      </c>
      <c r="H120" s="495" t="s">
        <v>363</v>
      </c>
      <c r="I120" s="114"/>
      <c r="J120" s="114"/>
      <c r="K120" s="114"/>
      <c r="L120" s="114"/>
      <c r="M120" s="114"/>
      <c r="N120" s="114"/>
      <c r="O120" s="114"/>
      <c r="P120" s="114"/>
      <c r="Q120" s="114"/>
      <c r="R120" s="114"/>
    </row>
    <row r="121" spans="1:18" x14ac:dyDescent="0.25">
      <c r="A121" s="202"/>
      <c r="B121" s="619"/>
      <c r="C121" s="621"/>
      <c r="D121" s="204" t="s">
        <v>94</v>
      </c>
      <c r="E121" s="204" t="s">
        <v>94</v>
      </c>
      <c r="F121" s="204" t="s">
        <v>94</v>
      </c>
      <c r="G121" s="204" t="s">
        <v>94</v>
      </c>
      <c r="H121" s="204" t="s">
        <v>94</v>
      </c>
      <c r="I121" s="114"/>
      <c r="J121" s="114"/>
      <c r="K121" s="114"/>
      <c r="L121" s="114"/>
      <c r="M121" s="114"/>
      <c r="N121" s="114"/>
      <c r="O121" s="114"/>
      <c r="P121" s="114"/>
      <c r="Q121" s="114"/>
      <c r="R121" s="114"/>
    </row>
    <row r="122" spans="1:18" x14ac:dyDescent="0.25">
      <c r="A122" s="202"/>
      <c r="B122" s="499" t="s">
        <v>88</v>
      </c>
      <c r="C122" s="492" t="s">
        <v>118</v>
      </c>
      <c r="D122" s="207">
        <v>41571613.600000001</v>
      </c>
      <c r="E122" s="207">
        <v>62208903.600000001</v>
      </c>
      <c r="F122" s="207">
        <v>60836842.399999999</v>
      </c>
      <c r="G122" s="207">
        <v>65540394</v>
      </c>
      <c r="H122" s="207"/>
      <c r="I122" s="114"/>
      <c r="J122" s="114"/>
      <c r="K122" s="114"/>
      <c r="L122" s="114"/>
      <c r="M122" s="114"/>
      <c r="N122" s="114"/>
      <c r="O122" s="114"/>
      <c r="P122" s="114"/>
      <c r="Q122" s="114"/>
      <c r="R122" s="114"/>
    </row>
    <row r="123" spans="1:18" x14ac:dyDescent="0.25">
      <c r="A123" s="202"/>
      <c r="B123" s="499" t="s">
        <v>83</v>
      </c>
      <c r="C123" s="492" t="s">
        <v>119</v>
      </c>
      <c r="D123" s="207">
        <v>1784560240.02</v>
      </c>
      <c r="E123" s="207">
        <v>1703747385.2</v>
      </c>
      <c r="F123" s="207">
        <v>1618929837.5</v>
      </c>
      <c r="G123" s="207">
        <v>1500680515</v>
      </c>
      <c r="H123" s="207"/>
      <c r="I123" s="114"/>
      <c r="J123" s="114"/>
      <c r="K123" s="114"/>
      <c r="L123" s="114"/>
      <c r="M123" s="114"/>
      <c r="N123" s="114"/>
      <c r="O123" s="114"/>
      <c r="P123" s="114"/>
      <c r="Q123" s="114"/>
      <c r="R123" s="114"/>
    </row>
    <row r="124" spans="1:18" x14ac:dyDescent="0.25">
      <c r="A124" s="202"/>
      <c r="B124" s="499" t="s">
        <v>89</v>
      </c>
      <c r="C124" s="492" t="s">
        <v>120</v>
      </c>
      <c r="D124" s="207">
        <v>571983494.03999996</v>
      </c>
      <c r="E124" s="207">
        <v>486850505.80000001</v>
      </c>
      <c r="F124" s="207">
        <v>530507638.07999998</v>
      </c>
      <c r="G124" s="207">
        <v>559367906.55999994</v>
      </c>
      <c r="H124" s="207"/>
      <c r="I124" s="114"/>
      <c r="J124" s="114"/>
      <c r="K124" s="114"/>
      <c r="L124" s="114"/>
      <c r="M124" s="114"/>
      <c r="N124" s="114"/>
      <c r="O124" s="114"/>
      <c r="P124" s="114"/>
      <c r="Q124" s="114"/>
      <c r="R124" s="114"/>
    </row>
    <row r="125" spans="1:18" ht="26.4" x14ac:dyDescent="0.25">
      <c r="A125" s="202"/>
      <c r="B125" s="499" t="s">
        <v>116</v>
      </c>
      <c r="C125" s="492" t="s">
        <v>210</v>
      </c>
      <c r="D125" s="207">
        <v>164908950.25</v>
      </c>
      <c r="E125" s="207">
        <v>172083214.28</v>
      </c>
      <c r="F125" s="207">
        <v>188707846.69</v>
      </c>
      <c r="G125" s="207">
        <v>185191744.69</v>
      </c>
      <c r="H125" s="207"/>
      <c r="I125" s="114"/>
      <c r="J125" s="114"/>
      <c r="K125" s="114"/>
      <c r="L125" s="114"/>
      <c r="M125" s="114"/>
      <c r="N125" s="114"/>
      <c r="O125" s="114"/>
      <c r="P125" s="114"/>
      <c r="Q125" s="114"/>
      <c r="R125" s="114"/>
    </row>
    <row r="126" spans="1:18" x14ac:dyDescent="0.25">
      <c r="A126" s="202"/>
      <c r="B126" s="499" t="s">
        <v>82</v>
      </c>
      <c r="C126" s="492" t="s">
        <v>121</v>
      </c>
      <c r="D126" s="207">
        <v>166103457.68000001</v>
      </c>
      <c r="E126" s="207">
        <v>153090232.21000001</v>
      </c>
      <c r="F126" s="207">
        <v>153173225.59999999</v>
      </c>
      <c r="G126" s="207">
        <v>167533000.22</v>
      </c>
      <c r="H126" s="207"/>
      <c r="I126" s="114"/>
      <c r="J126" s="114"/>
      <c r="K126" s="114"/>
      <c r="L126" s="114"/>
      <c r="M126" s="114"/>
      <c r="N126" s="114"/>
      <c r="O126" s="114"/>
      <c r="P126" s="114"/>
      <c r="Q126" s="114"/>
      <c r="R126" s="114"/>
    </row>
    <row r="127" spans="1:18" ht="26.4" x14ac:dyDescent="0.25">
      <c r="A127" s="202"/>
      <c r="B127" s="499" t="s">
        <v>155</v>
      </c>
      <c r="C127" s="492" t="s">
        <v>122</v>
      </c>
      <c r="D127" s="207">
        <v>137728694.28</v>
      </c>
      <c r="E127" s="207">
        <v>155223359.05000001</v>
      </c>
      <c r="F127" s="207">
        <v>160533892.40000001</v>
      </c>
      <c r="G127" s="207">
        <v>213594002.5</v>
      </c>
      <c r="H127" s="207"/>
      <c r="I127" s="114"/>
      <c r="J127" s="114"/>
      <c r="K127" s="114"/>
      <c r="L127" s="114"/>
      <c r="M127" s="114"/>
      <c r="N127" s="114"/>
      <c r="O127" s="114"/>
      <c r="P127" s="114"/>
      <c r="Q127" s="114"/>
      <c r="R127" s="114"/>
    </row>
    <row r="128" spans="1:18" x14ac:dyDescent="0.25">
      <c r="A128" s="202"/>
      <c r="B128" s="499" t="s">
        <v>112</v>
      </c>
      <c r="C128" s="492" t="s">
        <v>123</v>
      </c>
      <c r="D128" s="207">
        <v>35426062</v>
      </c>
      <c r="E128" s="207">
        <v>44242066</v>
      </c>
      <c r="F128" s="207">
        <v>45035259</v>
      </c>
      <c r="G128" s="207">
        <v>54094043.399999999</v>
      </c>
      <c r="H128" s="207"/>
      <c r="I128" s="114"/>
      <c r="J128" s="114"/>
      <c r="K128" s="114"/>
      <c r="L128" s="114"/>
      <c r="M128" s="114"/>
      <c r="N128" s="114"/>
      <c r="O128" s="114"/>
      <c r="P128" s="114"/>
      <c r="Q128" s="114"/>
      <c r="R128" s="114"/>
    </row>
    <row r="129" spans="1:18" x14ac:dyDescent="0.25">
      <c r="A129" s="202"/>
      <c r="B129" s="499" t="s">
        <v>113</v>
      </c>
      <c r="C129" s="492" t="s">
        <v>124</v>
      </c>
      <c r="D129" s="207">
        <v>861626286.32000005</v>
      </c>
      <c r="E129" s="207">
        <v>857758457.25999999</v>
      </c>
      <c r="F129" s="207">
        <v>772622453.50999999</v>
      </c>
      <c r="G129" s="207">
        <v>784847722.44000006</v>
      </c>
      <c r="H129" s="207"/>
      <c r="I129" s="114"/>
      <c r="J129" s="114"/>
      <c r="K129" s="114"/>
      <c r="L129" s="114"/>
      <c r="M129" s="114"/>
      <c r="N129" s="114"/>
      <c r="O129" s="114"/>
      <c r="P129" s="114"/>
      <c r="Q129" s="114"/>
      <c r="R129" s="114"/>
    </row>
    <row r="130" spans="1:18" ht="26.4" x14ac:dyDescent="0.25">
      <c r="A130" s="202"/>
      <c r="B130" s="499" t="s">
        <v>114</v>
      </c>
      <c r="C130" s="492" t="s">
        <v>125</v>
      </c>
      <c r="D130" s="207">
        <v>240306965.63999999</v>
      </c>
      <c r="E130" s="207">
        <v>237150768.84999999</v>
      </c>
      <c r="F130" s="207">
        <v>220061274.81999999</v>
      </c>
      <c r="G130" s="207">
        <v>224551414.02000001</v>
      </c>
      <c r="H130" s="207"/>
      <c r="I130" s="114"/>
      <c r="J130" s="114"/>
      <c r="K130" s="114"/>
      <c r="L130" s="114"/>
      <c r="M130" s="114"/>
      <c r="N130" s="114"/>
      <c r="O130" s="114"/>
      <c r="P130" s="114"/>
      <c r="Q130" s="114"/>
      <c r="R130" s="114"/>
    </row>
    <row r="131" spans="1:18" x14ac:dyDescent="0.25">
      <c r="A131" s="202"/>
      <c r="B131" s="499" t="s">
        <v>115</v>
      </c>
      <c r="C131" s="492" t="s">
        <v>211</v>
      </c>
      <c r="D131" s="207">
        <v>305800</v>
      </c>
      <c r="E131" s="207">
        <v>265690</v>
      </c>
      <c r="F131" s="207">
        <v>295283</v>
      </c>
      <c r="G131" s="207">
        <v>281971</v>
      </c>
      <c r="H131" s="207"/>
      <c r="I131" s="114"/>
      <c r="J131" s="114"/>
      <c r="K131" s="114"/>
      <c r="L131" s="114"/>
      <c r="M131" s="114"/>
      <c r="N131" s="114"/>
      <c r="O131" s="114"/>
      <c r="P131" s="114"/>
      <c r="Q131" s="114"/>
      <c r="R131" s="114"/>
    </row>
    <row r="132" spans="1:18" ht="26.4" x14ac:dyDescent="0.25">
      <c r="A132" s="202"/>
      <c r="B132" s="499" t="s">
        <v>110</v>
      </c>
      <c r="C132" s="492" t="s">
        <v>126</v>
      </c>
      <c r="D132" s="207">
        <v>2715616.6</v>
      </c>
      <c r="E132" s="207">
        <v>2704027.2</v>
      </c>
      <c r="F132" s="207">
        <v>2936411</v>
      </c>
      <c r="G132" s="207">
        <v>2651080.2999999998</v>
      </c>
      <c r="H132" s="207"/>
      <c r="I132" s="114"/>
      <c r="J132" s="114"/>
      <c r="K132" s="114"/>
      <c r="L132" s="114"/>
      <c r="M132" s="114"/>
      <c r="N132" s="114"/>
      <c r="O132" s="114"/>
      <c r="P132" s="114"/>
      <c r="Q132" s="114"/>
      <c r="R132" s="114"/>
    </row>
    <row r="133" spans="1:18" x14ac:dyDescent="0.25">
      <c r="A133" s="202"/>
      <c r="B133" s="499" t="s">
        <v>117</v>
      </c>
      <c r="C133" s="492"/>
      <c r="D133" s="207">
        <v>4007237180.4299998</v>
      </c>
      <c r="E133" s="207">
        <v>3875324609.4499998</v>
      </c>
      <c r="F133" s="207">
        <v>3753639964</v>
      </c>
      <c r="G133" s="207">
        <v>3758333794.1300001</v>
      </c>
      <c r="H133" s="207"/>
      <c r="I133" s="114"/>
      <c r="J133" s="114"/>
      <c r="K133" s="114"/>
      <c r="L133" s="114"/>
      <c r="M133" s="114"/>
      <c r="N133" s="114"/>
      <c r="O133" s="114"/>
      <c r="P133" s="114"/>
      <c r="Q133" s="114"/>
      <c r="R133" s="114"/>
    </row>
    <row r="134" spans="1:18" x14ac:dyDescent="0.25">
      <c r="A134" s="202"/>
      <c r="B134" s="499" t="s">
        <v>111</v>
      </c>
      <c r="C134" s="492"/>
      <c r="D134" s="207">
        <v>4007237180.4299998</v>
      </c>
      <c r="E134" s="207">
        <v>3875324609.4499998</v>
      </c>
      <c r="F134" s="207">
        <v>3753639964</v>
      </c>
      <c r="G134" s="207">
        <v>3758333794.1300001</v>
      </c>
      <c r="H134" s="207"/>
      <c r="I134" s="114"/>
      <c r="J134" s="114"/>
      <c r="K134" s="114"/>
      <c r="L134" s="114"/>
      <c r="M134" s="114"/>
      <c r="N134" s="114"/>
      <c r="O134" s="114"/>
      <c r="P134" s="114"/>
      <c r="Q134" s="114"/>
      <c r="R134" s="114"/>
    </row>
    <row r="135" spans="1:18" x14ac:dyDescent="0.25">
      <c r="A135" s="202"/>
      <c r="B135" s="499" t="s">
        <v>77</v>
      </c>
      <c r="C135" s="492"/>
      <c r="D135" s="207">
        <v>4007237180.4299998</v>
      </c>
      <c r="E135" s="207">
        <v>3875324609.4499998</v>
      </c>
      <c r="F135" s="207">
        <v>3753639964</v>
      </c>
      <c r="G135" s="207">
        <v>3758333794.1300001</v>
      </c>
      <c r="H135" s="207"/>
      <c r="I135" s="114"/>
      <c r="J135" s="114"/>
      <c r="K135" s="114"/>
      <c r="L135" s="114"/>
      <c r="M135" s="114"/>
      <c r="N135" s="114"/>
      <c r="O135" s="114"/>
      <c r="P135" s="114"/>
      <c r="Q135" s="114"/>
      <c r="R135" s="114"/>
    </row>
    <row r="136" spans="1:18" x14ac:dyDescent="0.25">
      <c r="A136" s="202"/>
      <c r="B136" s="202"/>
      <c r="C136" s="208"/>
      <c r="D136" s="209"/>
      <c r="E136" s="209"/>
      <c r="F136" s="209"/>
      <c r="G136" s="209"/>
      <c r="H136" s="209"/>
      <c r="I136" s="114"/>
      <c r="J136" s="114"/>
      <c r="K136" s="114"/>
      <c r="L136" s="114"/>
      <c r="M136" s="114"/>
      <c r="N136" s="114"/>
      <c r="O136" s="114"/>
      <c r="P136" s="114"/>
      <c r="Q136" s="114"/>
      <c r="R136" s="114"/>
    </row>
    <row r="137" spans="1:18" x14ac:dyDescent="0.25">
      <c r="A137" s="194"/>
      <c r="B137" s="195"/>
      <c r="C137" s="195"/>
      <c r="D137" s="196"/>
      <c r="E137" s="196"/>
      <c r="F137" s="196"/>
      <c r="G137" s="196"/>
      <c r="H137" s="196"/>
      <c r="I137" s="114"/>
      <c r="J137" s="114"/>
      <c r="K137" s="114"/>
      <c r="L137" s="114"/>
      <c r="M137" s="114"/>
      <c r="N137" s="114"/>
      <c r="O137" s="114"/>
      <c r="P137" s="114"/>
      <c r="Q137" s="114"/>
      <c r="R137" s="114"/>
    </row>
    <row r="138" spans="1:18" x14ac:dyDescent="0.25">
      <c r="A138" s="492">
        <v>39</v>
      </c>
      <c r="B138" s="493" t="s">
        <v>194</v>
      </c>
      <c r="C138" s="201"/>
      <c r="D138" s="494"/>
      <c r="E138" s="494"/>
      <c r="F138" s="494"/>
      <c r="G138" s="494"/>
      <c r="H138" s="494"/>
      <c r="I138" s="114"/>
      <c r="J138" s="114"/>
      <c r="K138" s="114"/>
      <c r="L138" s="114"/>
      <c r="M138" s="114"/>
      <c r="N138" s="114"/>
      <c r="O138" s="114"/>
      <c r="P138" s="114"/>
      <c r="Q138" s="114"/>
      <c r="R138" s="114"/>
    </row>
    <row r="139" spans="1:18" ht="21" x14ac:dyDescent="0.25">
      <c r="A139" s="202"/>
      <c r="B139" s="618"/>
      <c r="C139" s="620" t="s">
        <v>129</v>
      </c>
      <c r="D139" s="495" t="s">
        <v>207</v>
      </c>
      <c r="E139" s="495" t="s">
        <v>209</v>
      </c>
      <c r="F139" s="495" t="s">
        <v>213</v>
      </c>
      <c r="G139" s="495" t="s">
        <v>215</v>
      </c>
      <c r="H139" s="495" t="s">
        <v>363</v>
      </c>
      <c r="I139" s="114"/>
      <c r="J139" s="114"/>
      <c r="K139" s="114"/>
      <c r="L139" s="114"/>
      <c r="M139" s="114"/>
      <c r="N139" s="114"/>
      <c r="O139" s="114"/>
      <c r="P139" s="114"/>
      <c r="Q139" s="114"/>
      <c r="R139" s="114"/>
    </row>
    <row r="140" spans="1:18" x14ac:dyDescent="0.25">
      <c r="A140" s="202"/>
      <c r="B140" s="619"/>
      <c r="C140" s="621"/>
      <c r="D140" s="204" t="s">
        <v>94</v>
      </c>
      <c r="E140" s="204" t="s">
        <v>94</v>
      </c>
      <c r="F140" s="204" t="s">
        <v>94</v>
      </c>
      <c r="G140" s="204" t="s">
        <v>94</v>
      </c>
      <c r="H140" s="204" t="s">
        <v>94</v>
      </c>
      <c r="I140" s="114"/>
      <c r="J140" s="114"/>
      <c r="K140" s="114"/>
      <c r="L140" s="114"/>
      <c r="M140" s="114"/>
      <c r="N140" s="114"/>
      <c r="O140" s="114"/>
      <c r="P140" s="114"/>
      <c r="Q140" s="114"/>
      <c r="R140" s="114"/>
    </row>
    <row r="141" spans="1:18" x14ac:dyDescent="0.25">
      <c r="A141" s="202"/>
      <c r="B141" s="499" t="s">
        <v>88</v>
      </c>
      <c r="C141" s="492" t="s">
        <v>118</v>
      </c>
      <c r="D141" s="207">
        <v>27707</v>
      </c>
      <c r="E141" s="207">
        <v>25455</v>
      </c>
      <c r="F141" s="207">
        <v>27179</v>
      </c>
      <c r="G141" s="207">
        <v>29710</v>
      </c>
      <c r="H141" s="207"/>
      <c r="I141" s="114"/>
      <c r="J141" s="114"/>
      <c r="K141" s="114"/>
      <c r="L141" s="114"/>
      <c r="M141" s="114"/>
      <c r="N141" s="114"/>
      <c r="O141" s="114"/>
      <c r="P141" s="114"/>
      <c r="Q141" s="114"/>
      <c r="R141" s="114"/>
    </row>
    <row r="142" spans="1:18" x14ac:dyDescent="0.25">
      <c r="A142" s="202"/>
      <c r="B142" s="499" t="s">
        <v>83</v>
      </c>
      <c r="C142" s="492" t="s">
        <v>119</v>
      </c>
      <c r="D142" s="207">
        <v>98196</v>
      </c>
      <c r="E142" s="207">
        <v>98041</v>
      </c>
      <c r="F142" s="207">
        <v>100002</v>
      </c>
      <c r="G142" s="207">
        <v>103808</v>
      </c>
      <c r="H142" s="207"/>
      <c r="I142" s="114"/>
      <c r="J142" s="114"/>
      <c r="K142" s="114"/>
      <c r="L142" s="114"/>
      <c r="M142" s="114"/>
      <c r="N142" s="114"/>
      <c r="O142" s="114"/>
      <c r="P142" s="114"/>
      <c r="Q142" s="114"/>
      <c r="R142" s="114"/>
    </row>
    <row r="143" spans="1:18" x14ac:dyDescent="0.25">
      <c r="A143" s="202"/>
      <c r="B143" s="499" t="s">
        <v>89</v>
      </c>
      <c r="C143" s="492" t="s">
        <v>120</v>
      </c>
      <c r="D143" s="207">
        <v>269268</v>
      </c>
      <c r="E143" s="207">
        <v>261601</v>
      </c>
      <c r="F143" s="207">
        <v>261921</v>
      </c>
      <c r="G143" s="207">
        <v>262494</v>
      </c>
      <c r="H143" s="207"/>
      <c r="I143" s="114"/>
      <c r="J143" s="114"/>
      <c r="K143" s="114"/>
      <c r="L143" s="114"/>
      <c r="M143" s="114"/>
      <c r="N143" s="114"/>
      <c r="O143" s="114"/>
      <c r="P143" s="114"/>
      <c r="Q143" s="114"/>
      <c r="R143" s="114"/>
    </row>
    <row r="144" spans="1:18" ht="26.4" x14ac:dyDescent="0.25">
      <c r="A144" s="202"/>
      <c r="B144" s="499" t="s">
        <v>116</v>
      </c>
      <c r="C144" s="492" t="s">
        <v>210</v>
      </c>
      <c r="D144" s="207">
        <v>62669</v>
      </c>
      <c r="E144" s="207">
        <v>63991</v>
      </c>
      <c r="F144" s="207">
        <v>65129</v>
      </c>
      <c r="G144" s="207">
        <v>66574</v>
      </c>
      <c r="H144" s="207"/>
      <c r="I144" s="114"/>
      <c r="J144" s="114"/>
      <c r="K144" s="114"/>
      <c r="L144" s="114"/>
      <c r="M144" s="114"/>
      <c r="N144" s="114"/>
      <c r="O144" s="114"/>
      <c r="P144" s="114"/>
      <c r="Q144" s="114"/>
      <c r="R144" s="114"/>
    </row>
    <row r="145" spans="1:18" x14ac:dyDescent="0.25">
      <c r="A145" s="202"/>
      <c r="B145" s="499" t="s">
        <v>82</v>
      </c>
      <c r="C145" s="492" t="s">
        <v>121</v>
      </c>
      <c r="D145" s="207">
        <v>74594</v>
      </c>
      <c r="E145" s="207">
        <v>70342</v>
      </c>
      <c r="F145" s="207">
        <v>76772</v>
      </c>
      <c r="G145" s="207">
        <v>78727</v>
      </c>
      <c r="H145" s="207"/>
      <c r="I145" s="114"/>
      <c r="J145" s="114"/>
      <c r="K145" s="114"/>
      <c r="L145" s="114"/>
      <c r="M145" s="114"/>
      <c r="N145" s="114"/>
      <c r="O145" s="114"/>
      <c r="P145" s="114"/>
      <c r="Q145" s="114"/>
      <c r="R145" s="114"/>
    </row>
    <row r="146" spans="1:18" ht="26.4" x14ac:dyDescent="0.25">
      <c r="A146" s="202"/>
      <c r="B146" s="499" t="s">
        <v>155</v>
      </c>
      <c r="C146" s="492" t="s">
        <v>122</v>
      </c>
      <c r="D146" s="207">
        <v>31834</v>
      </c>
      <c r="E146" s="207">
        <v>32803</v>
      </c>
      <c r="F146" s="207">
        <v>34358</v>
      </c>
      <c r="G146" s="207">
        <v>36796</v>
      </c>
      <c r="H146" s="207"/>
      <c r="I146" s="114"/>
      <c r="J146" s="114"/>
      <c r="K146" s="114"/>
      <c r="L146" s="114"/>
      <c r="M146" s="114"/>
      <c r="N146" s="114"/>
      <c r="O146" s="114"/>
      <c r="P146" s="114"/>
      <c r="Q146" s="114"/>
      <c r="R146" s="114"/>
    </row>
    <row r="147" spans="1:18" x14ac:dyDescent="0.25">
      <c r="A147" s="202"/>
      <c r="B147" s="499" t="s">
        <v>112</v>
      </c>
      <c r="C147" s="492" t="s">
        <v>123</v>
      </c>
      <c r="D147" s="207">
        <v>8270</v>
      </c>
      <c r="E147" s="207">
        <v>8482</v>
      </c>
      <c r="F147" s="207">
        <v>8734</v>
      </c>
      <c r="G147" s="207">
        <v>9257</v>
      </c>
      <c r="H147" s="207"/>
      <c r="I147" s="114"/>
      <c r="J147" s="114"/>
      <c r="K147" s="114"/>
      <c r="L147" s="114"/>
      <c r="M147" s="114"/>
      <c r="N147" s="114"/>
      <c r="O147" s="114"/>
      <c r="P147" s="114"/>
      <c r="Q147" s="114"/>
      <c r="R147" s="114"/>
    </row>
    <row r="148" spans="1:18" x14ac:dyDescent="0.25">
      <c r="A148" s="202"/>
      <c r="B148" s="499" t="s">
        <v>113</v>
      </c>
      <c r="C148" s="492" t="s">
        <v>124</v>
      </c>
      <c r="D148" s="207">
        <v>202302</v>
      </c>
      <c r="E148" s="207">
        <v>205117</v>
      </c>
      <c r="F148" s="207">
        <v>205893</v>
      </c>
      <c r="G148" s="207">
        <v>199986</v>
      </c>
      <c r="H148" s="207"/>
      <c r="I148" s="114"/>
      <c r="J148" s="114"/>
      <c r="K148" s="114"/>
      <c r="L148" s="114"/>
      <c r="M148" s="114"/>
      <c r="N148" s="114"/>
      <c r="O148" s="114"/>
      <c r="P148" s="114"/>
      <c r="Q148" s="114"/>
      <c r="R148" s="114"/>
    </row>
    <row r="149" spans="1:18" ht="26.4" x14ac:dyDescent="0.25">
      <c r="A149" s="202"/>
      <c r="B149" s="499" t="s">
        <v>114</v>
      </c>
      <c r="C149" s="492" t="s">
        <v>125</v>
      </c>
      <c r="D149" s="207">
        <v>27054</v>
      </c>
      <c r="E149" s="207">
        <v>21732</v>
      </c>
      <c r="F149" s="207">
        <v>23190</v>
      </c>
      <c r="G149" s="207">
        <v>23480</v>
      </c>
      <c r="H149" s="207"/>
      <c r="I149" s="114"/>
      <c r="J149" s="114"/>
      <c r="K149" s="114"/>
      <c r="L149" s="114"/>
      <c r="M149" s="114"/>
      <c r="N149" s="114"/>
      <c r="O149" s="114"/>
      <c r="P149" s="114"/>
      <c r="Q149" s="114"/>
      <c r="R149" s="114"/>
    </row>
    <row r="150" spans="1:18" x14ac:dyDescent="0.25">
      <c r="A150" s="202"/>
      <c r="B150" s="499" t="s">
        <v>115</v>
      </c>
      <c r="C150" s="492" t="s">
        <v>211</v>
      </c>
      <c r="D150" s="207">
        <v>1091</v>
      </c>
      <c r="E150" s="207">
        <v>1110</v>
      </c>
      <c r="F150" s="207">
        <v>1097</v>
      </c>
      <c r="G150" s="207">
        <v>1068</v>
      </c>
      <c r="H150" s="207"/>
      <c r="I150" s="114"/>
      <c r="J150" s="114"/>
      <c r="K150" s="114"/>
      <c r="L150" s="114"/>
      <c r="M150" s="114"/>
      <c r="N150" s="114"/>
      <c r="O150" s="114"/>
      <c r="P150" s="114"/>
      <c r="Q150" s="114"/>
      <c r="R150" s="114"/>
    </row>
    <row r="151" spans="1:18" ht="26.4" x14ac:dyDescent="0.25">
      <c r="A151" s="202"/>
      <c r="B151" s="499" t="s">
        <v>110</v>
      </c>
      <c r="C151" s="492" t="s">
        <v>126</v>
      </c>
      <c r="D151" s="207">
        <v>1676</v>
      </c>
      <c r="E151" s="207">
        <v>1662</v>
      </c>
      <c r="F151" s="207">
        <v>1746</v>
      </c>
      <c r="G151" s="207">
        <v>1734</v>
      </c>
      <c r="H151" s="207"/>
      <c r="I151" s="114"/>
      <c r="J151" s="114"/>
      <c r="K151" s="114"/>
      <c r="L151" s="114"/>
      <c r="M151" s="114"/>
      <c r="N151" s="114"/>
      <c r="O151" s="114"/>
      <c r="P151" s="114"/>
      <c r="Q151" s="114"/>
      <c r="R151" s="114"/>
    </row>
    <row r="152" spans="1:18" x14ac:dyDescent="0.25">
      <c r="A152" s="202"/>
      <c r="B152" s="499" t="s">
        <v>117</v>
      </c>
      <c r="C152" s="492"/>
      <c r="D152" s="207">
        <v>804661</v>
      </c>
      <c r="E152" s="207">
        <v>790336</v>
      </c>
      <c r="F152" s="207">
        <v>806021</v>
      </c>
      <c r="G152" s="207">
        <v>813634</v>
      </c>
      <c r="H152" s="207"/>
      <c r="I152" s="114"/>
      <c r="J152" s="114"/>
      <c r="K152" s="114"/>
      <c r="L152" s="114"/>
      <c r="M152" s="114"/>
      <c r="N152" s="114"/>
      <c r="O152" s="114"/>
      <c r="P152" s="114"/>
      <c r="Q152" s="114"/>
      <c r="R152" s="114"/>
    </row>
    <row r="153" spans="1:18" x14ac:dyDescent="0.25">
      <c r="A153" s="202"/>
      <c r="B153" s="499" t="s">
        <v>111</v>
      </c>
      <c r="C153" s="492"/>
      <c r="D153" s="207">
        <v>804661</v>
      </c>
      <c r="E153" s="207">
        <v>790336</v>
      </c>
      <c r="F153" s="207">
        <v>806021</v>
      </c>
      <c r="G153" s="207">
        <v>813634</v>
      </c>
      <c r="H153" s="207"/>
      <c r="I153" s="114"/>
      <c r="J153" s="114"/>
      <c r="K153" s="114"/>
      <c r="L153" s="114"/>
      <c r="M153" s="114"/>
      <c r="N153" s="114"/>
      <c r="O153" s="114"/>
      <c r="P153" s="114"/>
      <c r="Q153" s="114"/>
      <c r="R153" s="114"/>
    </row>
    <row r="154" spans="1:18" x14ac:dyDescent="0.25">
      <c r="A154" s="202"/>
      <c r="B154" s="499" t="s">
        <v>77</v>
      </c>
      <c r="C154" s="492"/>
      <c r="D154" s="207">
        <v>804661</v>
      </c>
      <c r="E154" s="207">
        <v>790336</v>
      </c>
      <c r="F154" s="207">
        <v>806021</v>
      </c>
      <c r="G154" s="207">
        <v>813634</v>
      </c>
      <c r="H154" s="207"/>
      <c r="I154" s="114"/>
      <c r="J154" s="114"/>
      <c r="K154" s="114"/>
      <c r="L154" s="114"/>
      <c r="M154" s="114"/>
      <c r="N154" s="114"/>
      <c r="O154" s="114"/>
      <c r="P154" s="114"/>
      <c r="Q154" s="114"/>
      <c r="R154" s="114"/>
    </row>
    <row r="155" spans="1:18" x14ac:dyDescent="0.25">
      <c r="A155" s="202"/>
      <c r="B155" s="202"/>
      <c r="C155" s="208"/>
      <c r="D155" s="209"/>
      <c r="E155" s="209"/>
      <c r="F155" s="209"/>
      <c r="G155" s="209"/>
      <c r="H155" s="209"/>
      <c r="I155" s="114"/>
      <c r="J155" s="114"/>
      <c r="K155" s="114"/>
      <c r="L155" s="114"/>
      <c r="M155" s="114"/>
      <c r="N155" s="114"/>
      <c r="O155" s="114"/>
      <c r="P155" s="114"/>
      <c r="Q155" s="114"/>
      <c r="R155" s="114"/>
    </row>
    <row r="156" spans="1:18" x14ac:dyDescent="0.25">
      <c r="A156" s="194"/>
      <c r="B156" s="195"/>
      <c r="C156" s="195"/>
      <c r="D156" s="196"/>
      <c r="E156" s="196"/>
      <c r="F156" s="196"/>
      <c r="G156" s="196"/>
      <c r="H156" s="196"/>
      <c r="I156" s="114"/>
      <c r="J156" s="114"/>
      <c r="K156" s="114"/>
      <c r="L156" s="114"/>
      <c r="M156" s="114"/>
      <c r="N156" s="114"/>
      <c r="O156" s="114"/>
      <c r="P156" s="114"/>
      <c r="Q156" s="114"/>
      <c r="R156" s="114"/>
    </row>
    <row r="157" spans="1:18" x14ac:dyDescent="0.25">
      <c r="A157" s="492">
        <v>40</v>
      </c>
      <c r="B157" s="493" t="s">
        <v>195</v>
      </c>
      <c r="C157" s="201"/>
      <c r="D157" s="494"/>
      <c r="E157" s="494"/>
      <c r="F157" s="494"/>
      <c r="G157" s="494"/>
      <c r="H157" s="494"/>
      <c r="I157" s="114"/>
      <c r="J157" s="114"/>
      <c r="K157" s="114"/>
      <c r="L157" s="114"/>
      <c r="M157" s="114"/>
      <c r="N157" s="114"/>
      <c r="O157" s="114"/>
      <c r="P157" s="114"/>
      <c r="Q157" s="114"/>
      <c r="R157" s="114"/>
    </row>
    <row r="158" spans="1:18" ht="21" x14ac:dyDescent="0.25">
      <c r="A158" s="202"/>
      <c r="B158" s="618"/>
      <c r="C158" s="620" t="s">
        <v>129</v>
      </c>
      <c r="D158" s="495" t="s">
        <v>207</v>
      </c>
      <c r="E158" s="495" t="s">
        <v>209</v>
      </c>
      <c r="F158" s="495" t="s">
        <v>213</v>
      </c>
      <c r="G158" s="495" t="s">
        <v>215</v>
      </c>
      <c r="H158" s="495" t="s">
        <v>363</v>
      </c>
      <c r="I158" s="114"/>
      <c r="J158" s="114"/>
      <c r="K158" s="114"/>
      <c r="L158" s="114"/>
      <c r="M158" s="114"/>
      <c r="N158" s="114"/>
      <c r="O158" s="114"/>
      <c r="P158" s="114"/>
      <c r="Q158" s="114"/>
      <c r="R158" s="114"/>
    </row>
    <row r="159" spans="1:18" x14ac:dyDescent="0.25">
      <c r="A159" s="202"/>
      <c r="B159" s="619"/>
      <c r="C159" s="621"/>
      <c r="D159" s="204" t="s">
        <v>94</v>
      </c>
      <c r="E159" s="204" t="s">
        <v>94</v>
      </c>
      <c r="F159" s="204" t="s">
        <v>94</v>
      </c>
      <c r="G159" s="204" t="s">
        <v>94</v>
      </c>
      <c r="H159" s="204" t="s">
        <v>94</v>
      </c>
      <c r="I159" s="114"/>
      <c r="J159" s="114"/>
      <c r="K159" s="114"/>
      <c r="L159" s="114"/>
      <c r="M159" s="114"/>
      <c r="N159" s="114"/>
      <c r="O159" s="114"/>
      <c r="P159" s="114"/>
      <c r="Q159" s="114"/>
      <c r="R159" s="114"/>
    </row>
    <row r="160" spans="1:18" x14ac:dyDescent="0.25">
      <c r="A160" s="202"/>
      <c r="B160" s="499" t="s">
        <v>88</v>
      </c>
      <c r="C160" s="492" t="s">
        <v>118</v>
      </c>
      <c r="D160" s="207">
        <v>28094838.199999999</v>
      </c>
      <c r="E160" s="207">
        <v>9792762.0999999996</v>
      </c>
      <c r="F160" s="207">
        <v>14787722</v>
      </c>
      <c r="G160" s="207">
        <v>32866141.399999999</v>
      </c>
      <c r="H160" s="207"/>
      <c r="I160" s="114"/>
      <c r="J160" s="114"/>
      <c r="K160" s="114"/>
      <c r="L160" s="114"/>
      <c r="M160" s="114"/>
      <c r="N160" s="114"/>
      <c r="O160" s="114"/>
      <c r="P160" s="114"/>
      <c r="Q160" s="114"/>
      <c r="R160" s="114"/>
    </row>
    <row r="161" spans="1:18" x14ac:dyDescent="0.25">
      <c r="A161" s="202"/>
      <c r="B161" s="499" t="s">
        <v>83</v>
      </c>
      <c r="C161" s="492" t="s">
        <v>119</v>
      </c>
      <c r="D161" s="207">
        <v>745177094.80999994</v>
      </c>
      <c r="E161" s="207">
        <v>650901587.10000002</v>
      </c>
      <c r="F161" s="207">
        <v>744534495.01999998</v>
      </c>
      <c r="G161" s="207">
        <v>718715791.70000005</v>
      </c>
      <c r="H161" s="207"/>
      <c r="I161" s="114"/>
      <c r="J161" s="114"/>
      <c r="K161" s="114"/>
      <c r="L161" s="114"/>
      <c r="M161" s="114"/>
      <c r="N161" s="114"/>
      <c r="O161" s="114"/>
      <c r="P161" s="114"/>
      <c r="Q161" s="114"/>
      <c r="R161" s="114"/>
    </row>
    <row r="162" spans="1:18" x14ac:dyDescent="0.25">
      <c r="A162" s="202"/>
      <c r="B162" s="499" t="s">
        <v>89</v>
      </c>
      <c r="C162" s="492" t="s">
        <v>120</v>
      </c>
      <c r="D162" s="207">
        <v>448732637.85000002</v>
      </c>
      <c r="E162" s="207">
        <v>408603262.81999999</v>
      </c>
      <c r="F162" s="207">
        <v>500347909.97000003</v>
      </c>
      <c r="G162" s="207">
        <v>514139587.88</v>
      </c>
      <c r="H162" s="207"/>
      <c r="I162" s="114"/>
      <c r="J162" s="114"/>
      <c r="K162" s="114"/>
      <c r="L162" s="114"/>
      <c r="M162" s="114"/>
      <c r="N162" s="114"/>
      <c r="O162" s="114"/>
      <c r="P162" s="114"/>
      <c r="Q162" s="114"/>
      <c r="R162" s="114"/>
    </row>
    <row r="163" spans="1:18" ht="26.4" x14ac:dyDescent="0.25">
      <c r="A163" s="202"/>
      <c r="B163" s="499" t="s">
        <v>116</v>
      </c>
      <c r="C163" s="492" t="s">
        <v>210</v>
      </c>
      <c r="D163" s="207">
        <v>87181423.900000006</v>
      </c>
      <c r="E163" s="207">
        <v>129299529.40000001</v>
      </c>
      <c r="F163" s="207">
        <v>115397130.90000001</v>
      </c>
      <c r="G163" s="207">
        <v>88343609.069999993</v>
      </c>
      <c r="H163" s="207"/>
      <c r="I163" s="114"/>
      <c r="J163" s="114"/>
      <c r="K163" s="114"/>
      <c r="L163" s="114"/>
      <c r="M163" s="114"/>
      <c r="N163" s="114"/>
      <c r="O163" s="114"/>
      <c r="P163" s="114"/>
      <c r="Q163" s="114"/>
      <c r="R163" s="114"/>
    </row>
    <row r="164" spans="1:18" x14ac:dyDescent="0.25">
      <c r="A164" s="202"/>
      <c r="B164" s="499" t="s">
        <v>82</v>
      </c>
      <c r="C164" s="492" t="s">
        <v>121</v>
      </c>
      <c r="D164" s="207">
        <v>168829705.28999999</v>
      </c>
      <c r="E164" s="207">
        <v>74589511.379999995</v>
      </c>
      <c r="F164" s="207">
        <v>118712252.34</v>
      </c>
      <c r="G164" s="207">
        <v>171110355.28999999</v>
      </c>
      <c r="H164" s="207"/>
      <c r="I164" s="114"/>
      <c r="J164" s="114"/>
      <c r="K164" s="114"/>
      <c r="L164" s="114"/>
      <c r="M164" s="114"/>
      <c r="N164" s="114"/>
      <c r="O164" s="114"/>
      <c r="P164" s="114"/>
      <c r="Q164" s="114"/>
      <c r="R164" s="114"/>
    </row>
    <row r="165" spans="1:18" ht="26.4" x14ac:dyDescent="0.25">
      <c r="A165" s="202"/>
      <c r="B165" s="499" t="s">
        <v>155</v>
      </c>
      <c r="C165" s="492" t="s">
        <v>122</v>
      </c>
      <c r="D165" s="207">
        <v>108288326.62</v>
      </c>
      <c r="E165" s="207">
        <v>70123966.510000005</v>
      </c>
      <c r="F165" s="207">
        <v>100314122.40000001</v>
      </c>
      <c r="G165" s="207">
        <v>114359162.79000001</v>
      </c>
      <c r="H165" s="207"/>
      <c r="I165" s="114"/>
      <c r="J165" s="114"/>
      <c r="K165" s="114"/>
      <c r="L165" s="114"/>
      <c r="M165" s="114"/>
      <c r="N165" s="114"/>
      <c r="O165" s="114"/>
      <c r="P165" s="114"/>
      <c r="Q165" s="114"/>
      <c r="R165" s="114"/>
    </row>
    <row r="166" spans="1:18" x14ac:dyDescent="0.25">
      <c r="A166" s="202"/>
      <c r="B166" s="499" t="s">
        <v>112</v>
      </c>
      <c r="C166" s="492" t="s">
        <v>123</v>
      </c>
      <c r="D166" s="207">
        <v>7523555.9000000004</v>
      </c>
      <c r="E166" s="207">
        <v>7210945.9000000004</v>
      </c>
      <c r="F166" s="207">
        <v>7670894</v>
      </c>
      <c r="G166" s="207">
        <v>8728153.6400000006</v>
      </c>
      <c r="H166" s="207"/>
      <c r="I166" s="114"/>
      <c r="J166" s="114"/>
      <c r="K166" s="114"/>
      <c r="L166" s="114"/>
      <c r="M166" s="114"/>
      <c r="N166" s="114"/>
      <c r="O166" s="114"/>
      <c r="P166" s="114"/>
      <c r="Q166" s="114"/>
      <c r="R166" s="114"/>
    </row>
    <row r="167" spans="1:18" x14ac:dyDescent="0.25">
      <c r="A167" s="202"/>
      <c r="B167" s="499" t="s">
        <v>113</v>
      </c>
      <c r="C167" s="492" t="s">
        <v>124</v>
      </c>
      <c r="D167" s="207">
        <v>240268223.52000001</v>
      </c>
      <c r="E167" s="207">
        <v>239359784.81999999</v>
      </c>
      <c r="F167" s="207">
        <v>277124635.24000001</v>
      </c>
      <c r="G167" s="207">
        <v>286917865.54000002</v>
      </c>
      <c r="H167" s="207"/>
      <c r="I167" s="114"/>
      <c r="J167" s="114"/>
      <c r="K167" s="114"/>
      <c r="L167" s="114"/>
      <c r="M167" s="114"/>
      <c r="N167" s="114"/>
      <c r="O167" s="114"/>
      <c r="P167" s="114"/>
      <c r="Q167" s="114"/>
      <c r="R167" s="114"/>
    </row>
    <row r="168" spans="1:18" ht="26.4" x14ac:dyDescent="0.25">
      <c r="A168" s="202"/>
      <c r="B168" s="499" t="s">
        <v>114</v>
      </c>
      <c r="C168" s="492" t="s">
        <v>125</v>
      </c>
      <c r="D168" s="207">
        <v>34280507.700000003</v>
      </c>
      <c r="E168" s="207">
        <v>22438448.27</v>
      </c>
      <c r="F168" s="207">
        <v>42254198.090000004</v>
      </c>
      <c r="G168" s="207">
        <v>37537373.780000001</v>
      </c>
      <c r="H168" s="207"/>
      <c r="I168" s="114"/>
      <c r="J168" s="114"/>
      <c r="K168" s="114"/>
      <c r="L168" s="114"/>
      <c r="M168" s="114"/>
      <c r="N168" s="114"/>
      <c r="O168" s="114"/>
      <c r="P168" s="114"/>
      <c r="Q168" s="114"/>
      <c r="R168" s="114"/>
    </row>
    <row r="169" spans="1:18" x14ac:dyDescent="0.25">
      <c r="A169" s="202"/>
      <c r="B169" s="499" t="s">
        <v>115</v>
      </c>
      <c r="C169" s="492" t="s">
        <v>211</v>
      </c>
      <c r="D169" s="207">
        <v>290527</v>
      </c>
      <c r="E169" s="207">
        <v>144961</v>
      </c>
      <c r="F169" s="207">
        <v>203222.2</v>
      </c>
      <c r="G169" s="207">
        <v>132136</v>
      </c>
      <c r="H169" s="207"/>
      <c r="I169" s="114"/>
      <c r="J169" s="114"/>
      <c r="K169" s="114"/>
      <c r="L169" s="114"/>
      <c r="M169" s="114"/>
      <c r="N169" s="114"/>
      <c r="O169" s="114"/>
      <c r="P169" s="114"/>
      <c r="Q169" s="114"/>
      <c r="R169" s="114"/>
    </row>
    <row r="170" spans="1:18" ht="26.4" x14ac:dyDescent="0.25">
      <c r="A170" s="202"/>
      <c r="B170" s="499" t="s">
        <v>110</v>
      </c>
      <c r="C170" s="492" t="s">
        <v>126</v>
      </c>
      <c r="D170" s="207">
        <v>1127497.5</v>
      </c>
      <c r="E170" s="207">
        <v>1578919.5</v>
      </c>
      <c r="F170" s="207">
        <v>900044.2</v>
      </c>
      <c r="G170" s="207">
        <v>1028820.6</v>
      </c>
      <c r="H170" s="207"/>
      <c r="I170" s="114"/>
      <c r="J170" s="114"/>
      <c r="K170" s="114"/>
      <c r="L170" s="114"/>
      <c r="M170" s="114"/>
      <c r="N170" s="114"/>
      <c r="O170" s="114"/>
      <c r="P170" s="114"/>
      <c r="Q170" s="114"/>
      <c r="R170" s="114"/>
    </row>
    <row r="171" spans="1:18" x14ac:dyDescent="0.25">
      <c r="A171" s="202"/>
      <c r="B171" s="499" t="s">
        <v>117</v>
      </c>
      <c r="C171" s="492"/>
      <c r="D171" s="207">
        <v>1869794338.29</v>
      </c>
      <c r="E171" s="207">
        <v>1614043678.79</v>
      </c>
      <c r="F171" s="207">
        <v>1922246626.3499999</v>
      </c>
      <c r="G171" s="207">
        <v>1973878997.6900001</v>
      </c>
      <c r="H171" s="207"/>
      <c r="I171" s="114"/>
      <c r="J171" s="114"/>
      <c r="K171" s="114"/>
      <c r="L171" s="114"/>
      <c r="M171" s="114"/>
      <c r="N171" s="114"/>
      <c r="O171" s="114"/>
      <c r="P171" s="114"/>
      <c r="Q171" s="114"/>
      <c r="R171" s="114"/>
    </row>
    <row r="172" spans="1:18" x14ac:dyDescent="0.25">
      <c r="A172" s="202"/>
      <c r="B172" s="499" t="s">
        <v>111</v>
      </c>
      <c r="C172" s="492"/>
      <c r="D172" s="207">
        <v>1869794338.29</v>
      </c>
      <c r="E172" s="207">
        <v>1614043678.79</v>
      </c>
      <c r="F172" s="207">
        <v>1922246626.3499999</v>
      </c>
      <c r="G172" s="207">
        <v>1973878997.6900001</v>
      </c>
      <c r="H172" s="207"/>
      <c r="I172" s="114"/>
      <c r="J172" s="114"/>
      <c r="K172" s="114"/>
      <c r="L172" s="114"/>
      <c r="M172" s="114"/>
      <c r="N172" s="114"/>
      <c r="O172" s="114"/>
      <c r="P172" s="114"/>
      <c r="Q172" s="114"/>
      <c r="R172" s="114"/>
    </row>
    <row r="173" spans="1:18" x14ac:dyDescent="0.25">
      <c r="A173" s="202"/>
      <c r="B173" s="499" t="s">
        <v>77</v>
      </c>
      <c r="C173" s="492"/>
      <c r="D173" s="207">
        <v>1869794338.29</v>
      </c>
      <c r="E173" s="207">
        <v>1614043678.79</v>
      </c>
      <c r="F173" s="207">
        <v>1922246626.3499999</v>
      </c>
      <c r="G173" s="207">
        <v>1973878997.6900001</v>
      </c>
      <c r="H173" s="207"/>
      <c r="I173" s="114"/>
      <c r="J173" s="114"/>
      <c r="K173" s="114"/>
      <c r="L173" s="114"/>
      <c r="M173" s="114"/>
      <c r="N173" s="114"/>
      <c r="O173" s="114"/>
      <c r="P173" s="114"/>
      <c r="Q173" s="114"/>
      <c r="R173" s="114"/>
    </row>
    <row r="174" spans="1:18" x14ac:dyDescent="0.25">
      <c r="A174" s="202"/>
      <c r="B174" s="202"/>
      <c r="C174" s="208"/>
      <c r="D174" s="209"/>
      <c r="E174" s="209"/>
      <c r="F174" s="209"/>
      <c r="G174" s="209"/>
      <c r="H174" s="209"/>
      <c r="I174" s="114"/>
      <c r="J174" s="114"/>
      <c r="K174" s="114"/>
      <c r="L174" s="114"/>
      <c r="M174" s="114"/>
      <c r="N174" s="114"/>
      <c r="O174" s="114"/>
      <c r="P174" s="114"/>
      <c r="Q174" s="114"/>
      <c r="R174" s="114"/>
    </row>
  </sheetData>
  <mergeCells count="18">
    <mergeCell ref="B6:B7"/>
    <mergeCell ref="C6:C7"/>
    <mergeCell ref="B25:B26"/>
    <mergeCell ref="C25:C26"/>
    <mergeCell ref="B101:B102"/>
    <mergeCell ref="C101:C102"/>
    <mergeCell ref="B44:B45"/>
    <mergeCell ref="C44:C45"/>
    <mergeCell ref="B63:B64"/>
    <mergeCell ref="C63:C64"/>
    <mergeCell ref="B82:B83"/>
    <mergeCell ref="C82:C83"/>
    <mergeCell ref="B158:B159"/>
    <mergeCell ref="C158:C159"/>
    <mergeCell ref="B120:B121"/>
    <mergeCell ref="C120:C121"/>
    <mergeCell ref="B139:B140"/>
    <mergeCell ref="C139:C140"/>
  </mergeCells>
  <phoneticPr fontId="0" type="noConversion"/>
  <pageMargins left="0.75" right="0.75" top="1" bottom="1" header="0.5" footer="0.5"/>
  <pageSetup paperSize="9"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topLeftCell="A82" zoomScaleNormal="100" workbookViewId="0">
      <pane xSplit="3" topLeftCell="D1" activePane="topRight" state="frozen"/>
      <selection activeCell="I7" sqref="I7"/>
      <selection pane="topRight" activeCell="I7" sqref="I7"/>
    </sheetView>
  </sheetViews>
  <sheetFormatPr defaultColWidth="9.33203125" defaultRowHeight="13.2" x14ac:dyDescent="0.25"/>
  <cols>
    <col min="1" max="1" width="6.77734375" style="184" customWidth="1"/>
    <col min="2" max="2" width="35.77734375" style="184" customWidth="1"/>
    <col min="3" max="3" width="6.77734375" style="184" customWidth="1"/>
    <col min="4" max="8" width="10.77734375" style="184" customWidth="1"/>
    <col min="9" max="9" width="2" style="184" customWidth="1"/>
    <col min="10" max="14" width="10.77734375" style="184" customWidth="1"/>
    <col min="15" max="15" width="2" style="184" customWidth="1"/>
    <col min="16" max="20" width="10.77734375" style="184" customWidth="1"/>
    <col min="21" max="21" width="2" style="184" customWidth="1"/>
    <col min="22" max="26" width="10.77734375" style="184" customWidth="1"/>
    <col min="27" max="27" width="2" style="184" customWidth="1"/>
    <col min="28" max="71" width="10.77734375" style="184" customWidth="1"/>
    <col min="72" max="16384" width="9.33203125" style="184"/>
  </cols>
  <sheetData>
    <row r="1" spans="1:250" x14ac:dyDescent="0.25">
      <c r="A1" s="183" t="s">
        <v>200</v>
      </c>
      <c r="C1" s="185"/>
      <c r="H1" s="186"/>
      <c r="L1" s="187"/>
      <c r="M1" s="187"/>
      <c r="N1" s="187"/>
    </row>
    <row r="2" spans="1:250" s="192" customFormat="1" ht="14.4" x14ac:dyDescent="0.3">
      <c r="A2" s="188"/>
      <c r="B2" s="189"/>
      <c r="C2" s="190" t="s">
        <v>197</v>
      </c>
      <c r="D2" s="189"/>
      <c r="E2" s="189"/>
      <c r="F2" s="189"/>
      <c r="G2" s="191"/>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IC2" s="193"/>
      <c r="ID2" s="193"/>
      <c r="IE2" s="193"/>
      <c r="IF2" s="193"/>
      <c r="IG2" s="193"/>
      <c r="IH2" s="193"/>
      <c r="II2" s="193"/>
      <c r="IJ2" s="193"/>
      <c r="IK2" s="193"/>
      <c r="IL2" s="193"/>
      <c r="IM2" s="193"/>
      <c r="IN2" s="193"/>
      <c r="IO2" s="193"/>
      <c r="IP2" s="193"/>
    </row>
    <row r="3" spans="1:250" x14ac:dyDescent="0.25">
      <c r="A3" s="194"/>
      <c r="B3" s="195"/>
      <c r="C3" s="195"/>
      <c r="D3" s="196"/>
      <c r="E3" s="186"/>
      <c r="F3" s="186"/>
      <c r="G3" s="186"/>
      <c r="H3" s="186"/>
      <c r="I3" s="186"/>
      <c r="J3" s="186"/>
      <c r="K3" s="186"/>
      <c r="L3" s="187"/>
      <c r="M3" s="187"/>
      <c r="N3" s="187"/>
    </row>
    <row r="4" spans="1:250" s="198" customFormat="1" ht="12" x14ac:dyDescent="0.25">
      <c r="A4" s="197"/>
      <c r="B4" s="197"/>
      <c r="C4" s="197"/>
      <c r="D4" s="631" t="s">
        <v>83</v>
      </c>
      <c r="E4" s="631"/>
      <c r="F4" s="631"/>
      <c r="G4" s="631"/>
      <c r="H4" s="631"/>
      <c r="J4" s="631" t="s">
        <v>89</v>
      </c>
      <c r="K4" s="631"/>
      <c r="L4" s="631"/>
      <c r="M4" s="631"/>
      <c r="N4" s="631"/>
      <c r="P4" s="631" t="s">
        <v>82</v>
      </c>
      <c r="Q4" s="631"/>
      <c r="R4" s="631"/>
      <c r="S4" s="631"/>
      <c r="T4" s="631"/>
      <c r="V4" s="631" t="s">
        <v>155</v>
      </c>
      <c r="W4" s="631"/>
      <c r="X4" s="631"/>
      <c r="Y4" s="631"/>
      <c r="Z4" s="631"/>
      <c r="AB4" s="631" t="s">
        <v>113</v>
      </c>
      <c r="AC4" s="631"/>
      <c r="AD4" s="631"/>
      <c r="AE4" s="631"/>
      <c r="AF4" s="631"/>
    </row>
    <row r="5" spans="1:250" x14ac:dyDescent="0.25">
      <c r="A5" s="194"/>
      <c r="B5" s="195"/>
      <c r="C5" s="195"/>
      <c r="D5" s="196"/>
      <c r="E5" s="196"/>
      <c r="F5" s="196"/>
      <c r="G5" s="196"/>
      <c r="H5" s="196"/>
      <c r="J5" s="196"/>
      <c r="K5" s="196"/>
      <c r="L5" s="196"/>
      <c r="M5" s="196"/>
      <c r="N5" s="196"/>
      <c r="P5" s="196"/>
      <c r="Q5" s="196"/>
      <c r="R5" s="196"/>
      <c r="S5" s="196"/>
      <c r="T5" s="196"/>
      <c r="V5" s="196"/>
      <c r="W5" s="196"/>
      <c r="X5" s="196"/>
      <c r="Y5" s="196"/>
      <c r="Z5" s="196"/>
      <c r="AB5" s="196"/>
      <c r="AC5" s="196"/>
      <c r="AD5" s="196"/>
      <c r="AE5" s="196"/>
      <c r="AF5" s="196"/>
    </row>
    <row r="6" spans="1:250" x14ac:dyDescent="0.25">
      <c r="A6" s="199">
        <v>10</v>
      </c>
      <c r="B6" s="200" t="s">
        <v>128</v>
      </c>
      <c r="C6" s="201"/>
      <c r="D6" s="201"/>
      <c r="E6" s="201"/>
      <c r="F6" s="201"/>
      <c r="G6" s="201"/>
      <c r="H6" s="201"/>
      <c r="J6" s="201"/>
      <c r="K6" s="201"/>
      <c r="L6" s="201"/>
      <c r="M6" s="201"/>
      <c r="N6" s="201"/>
      <c r="P6" s="201"/>
      <c r="Q6" s="201"/>
      <c r="R6" s="201"/>
      <c r="S6" s="201"/>
      <c r="T6" s="201"/>
      <c r="V6" s="201"/>
      <c r="W6" s="201"/>
      <c r="X6" s="201"/>
      <c r="Y6" s="201"/>
      <c r="Z6" s="201"/>
      <c r="AB6" s="201"/>
      <c r="AC6" s="201"/>
      <c r="AD6" s="201"/>
      <c r="AE6" s="201"/>
      <c r="AF6" s="201"/>
    </row>
    <row r="7" spans="1:250" ht="21" x14ac:dyDescent="0.25">
      <c r="A7" s="202"/>
      <c r="B7" s="628"/>
      <c r="C7" s="630" t="s">
        <v>129</v>
      </c>
      <c r="D7" s="203" t="s">
        <v>207</v>
      </c>
      <c r="E7" s="203" t="s">
        <v>209</v>
      </c>
      <c r="F7" s="203" t="s">
        <v>213</v>
      </c>
      <c r="G7" s="203" t="s">
        <v>215</v>
      </c>
      <c r="H7" s="203" t="s">
        <v>363</v>
      </c>
      <c r="J7" s="203" t="s">
        <v>207</v>
      </c>
      <c r="K7" s="203" t="s">
        <v>209</v>
      </c>
      <c r="L7" s="203" t="s">
        <v>213</v>
      </c>
      <c r="M7" s="203" t="s">
        <v>215</v>
      </c>
      <c r="N7" s="203" t="s">
        <v>363</v>
      </c>
      <c r="P7" s="203" t="s">
        <v>207</v>
      </c>
      <c r="Q7" s="203" t="s">
        <v>209</v>
      </c>
      <c r="R7" s="203" t="s">
        <v>213</v>
      </c>
      <c r="S7" s="203" t="s">
        <v>215</v>
      </c>
      <c r="T7" s="203" t="s">
        <v>363</v>
      </c>
      <c r="V7" s="203" t="s">
        <v>207</v>
      </c>
      <c r="W7" s="203" t="s">
        <v>209</v>
      </c>
      <c r="X7" s="203" t="s">
        <v>213</v>
      </c>
      <c r="Y7" s="203" t="s">
        <v>215</v>
      </c>
      <c r="Z7" s="203" t="s">
        <v>363</v>
      </c>
      <c r="AB7" s="203" t="s">
        <v>207</v>
      </c>
      <c r="AC7" s="203" t="s">
        <v>209</v>
      </c>
      <c r="AD7" s="203" t="s">
        <v>213</v>
      </c>
      <c r="AE7" s="203" t="s">
        <v>215</v>
      </c>
      <c r="AF7" s="203" t="s">
        <v>363</v>
      </c>
    </row>
    <row r="8" spans="1:250" x14ac:dyDescent="0.25">
      <c r="A8" s="202"/>
      <c r="B8" s="629"/>
      <c r="C8" s="621"/>
      <c r="D8" s="204" t="s">
        <v>94</v>
      </c>
      <c r="E8" s="204" t="s">
        <v>94</v>
      </c>
      <c r="F8" s="204" t="s">
        <v>94</v>
      </c>
      <c r="G8" s="204" t="s">
        <v>94</v>
      </c>
      <c r="H8" s="204" t="s">
        <v>94</v>
      </c>
      <c r="J8" s="204" t="s">
        <v>94</v>
      </c>
      <c r="K8" s="204" t="s">
        <v>94</v>
      </c>
      <c r="L8" s="204" t="s">
        <v>94</v>
      </c>
      <c r="M8" s="204" t="s">
        <v>94</v>
      </c>
      <c r="N8" s="204" t="s">
        <v>94</v>
      </c>
      <c r="P8" s="204" t="s">
        <v>94</v>
      </c>
      <c r="Q8" s="204" t="s">
        <v>94</v>
      </c>
      <c r="R8" s="204" t="s">
        <v>94</v>
      </c>
      <c r="S8" s="204" t="s">
        <v>94</v>
      </c>
      <c r="T8" s="204" t="s">
        <v>94</v>
      </c>
      <c r="V8" s="204" t="s">
        <v>94</v>
      </c>
      <c r="W8" s="204" t="s">
        <v>94</v>
      </c>
      <c r="X8" s="204" t="s">
        <v>94</v>
      </c>
      <c r="Y8" s="204" t="s">
        <v>94</v>
      </c>
      <c r="Z8" s="204" t="s">
        <v>94</v>
      </c>
      <c r="AB8" s="204" t="s">
        <v>94</v>
      </c>
      <c r="AC8" s="204" t="s">
        <v>94</v>
      </c>
      <c r="AD8" s="204" t="s">
        <v>94</v>
      </c>
      <c r="AE8" s="204" t="s">
        <v>94</v>
      </c>
      <c r="AF8" s="204" t="s">
        <v>94</v>
      </c>
    </row>
    <row r="9" spans="1:250" x14ac:dyDescent="0.25">
      <c r="A9" s="202"/>
      <c r="B9" s="205" t="s">
        <v>130</v>
      </c>
      <c r="C9" s="206">
        <v>1</v>
      </c>
      <c r="D9" s="207">
        <v>83.9</v>
      </c>
      <c r="E9" s="207">
        <v>82.35</v>
      </c>
      <c r="F9" s="207">
        <v>88.33</v>
      </c>
      <c r="G9" s="207">
        <v>84.43</v>
      </c>
      <c r="H9" s="207"/>
      <c r="J9" s="207">
        <v>81.540000000000006</v>
      </c>
      <c r="K9" s="207">
        <v>81.5</v>
      </c>
      <c r="L9" s="207">
        <v>83.04</v>
      </c>
      <c r="M9" s="207">
        <v>84.1</v>
      </c>
      <c r="N9" s="207"/>
      <c r="P9" s="207">
        <v>79.64</v>
      </c>
      <c r="Q9" s="207">
        <v>74.819999999999993</v>
      </c>
      <c r="R9" s="207">
        <v>77.14</v>
      </c>
      <c r="S9" s="207">
        <v>80.349999999999994</v>
      </c>
      <c r="T9" s="207"/>
      <c r="V9" s="207">
        <v>77.510000000000005</v>
      </c>
      <c r="W9" s="207">
        <v>78.650000000000006</v>
      </c>
      <c r="X9" s="207">
        <v>77.83</v>
      </c>
      <c r="Y9" s="207">
        <v>78.14</v>
      </c>
      <c r="Z9" s="207"/>
      <c r="AB9" s="207">
        <v>79.89</v>
      </c>
      <c r="AC9" s="207">
        <v>76.92</v>
      </c>
      <c r="AD9" s="207">
        <v>80.42</v>
      </c>
      <c r="AE9" s="207">
        <v>74.349999999999994</v>
      </c>
      <c r="AF9" s="207"/>
    </row>
    <row r="10" spans="1:250" x14ac:dyDescent="0.25">
      <c r="A10" s="202"/>
      <c r="B10" s="202"/>
      <c r="C10" s="208"/>
      <c r="D10" s="209"/>
      <c r="E10" s="209"/>
      <c r="F10" s="209"/>
      <c r="G10" s="209"/>
      <c r="H10" s="209"/>
      <c r="J10" s="209"/>
      <c r="K10" s="209"/>
      <c r="L10" s="209"/>
      <c r="M10" s="209"/>
      <c r="N10" s="209"/>
      <c r="P10" s="209"/>
      <c r="Q10" s="209"/>
      <c r="R10" s="209"/>
      <c r="S10" s="209"/>
      <c r="T10" s="209"/>
      <c r="V10" s="209"/>
      <c r="W10" s="209"/>
      <c r="X10" s="209"/>
      <c r="Y10" s="209"/>
      <c r="Z10" s="209"/>
      <c r="AB10" s="209"/>
      <c r="AC10" s="209"/>
      <c r="AD10" s="209"/>
      <c r="AE10" s="209"/>
      <c r="AF10" s="209"/>
    </row>
    <row r="11" spans="1:250" x14ac:dyDescent="0.25">
      <c r="A11" s="194"/>
      <c r="B11" s="195"/>
      <c r="C11" s="195"/>
      <c r="D11" s="196"/>
      <c r="E11" s="196"/>
      <c r="F11" s="196"/>
      <c r="G11" s="196"/>
      <c r="H11" s="196"/>
      <c r="J11" s="196"/>
      <c r="K11" s="196"/>
      <c r="L11" s="196"/>
      <c r="M11" s="196"/>
      <c r="N11" s="196"/>
      <c r="P11" s="196"/>
      <c r="Q11" s="196"/>
      <c r="R11" s="196"/>
      <c r="S11" s="196"/>
      <c r="T11" s="196"/>
      <c r="V11" s="196"/>
      <c r="W11" s="196"/>
      <c r="X11" s="196"/>
      <c r="Y11" s="196"/>
      <c r="Z11" s="196"/>
      <c r="AB11" s="196"/>
      <c r="AC11" s="196"/>
      <c r="AD11" s="196"/>
      <c r="AE11" s="196"/>
      <c r="AF11" s="196"/>
    </row>
    <row r="12" spans="1:250" x14ac:dyDescent="0.25">
      <c r="A12" s="199">
        <v>11</v>
      </c>
      <c r="B12" s="200" t="s">
        <v>131</v>
      </c>
      <c r="C12" s="201"/>
      <c r="D12" s="201"/>
      <c r="E12" s="201"/>
      <c r="F12" s="201"/>
      <c r="G12" s="201"/>
      <c r="H12" s="201"/>
      <c r="J12" s="201"/>
      <c r="K12" s="201"/>
      <c r="L12" s="201"/>
      <c r="M12" s="201"/>
      <c r="N12" s="201"/>
      <c r="P12" s="201"/>
      <c r="Q12" s="201"/>
      <c r="R12" s="201"/>
      <c r="S12" s="201"/>
      <c r="T12" s="201"/>
      <c r="V12" s="201"/>
      <c r="W12" s="201"/>
      <c r="X12" s="201"/>
      <c r="Y12" s="201"/>
      <c r="Z12" s="201"/>
      <c r="AB12" s="201"/>
      <c r="AC12" s="201"/>
      <c r="AD12" s="201"/>
      <c r="AE12" s="201"/>
      <c r="AF12" s="201"/>
    </row>
    <row r="13" spans="1:250" ht="21" x14ac:dyDescent="0.25">
      <c r="A13" s="202"/>
      <c r="B13" s="628"/>
      <c r="C13" s="630" t="s">
        <v>129</v>
      </c>
      <c r="D13" s="203" t="s">
        <v>207</v>
      </c>
      <c r="E13" s="203" t="s">
        <v>209</v>
      </c>
      <c r="F13" s="203" t="s">
        <v>213</v>
      </c>
      <c r="G13" s="203" t="s">
        <v>215</v>
      </c>
      <c r="H13" s="203" t="s">
        <v>363</v>
      </c>
      <c r="J13" s="203" t="s">
        <v>207</v>
      </c>
      <c r="K13" s="203" t="s">
        <v>209</v>
      </c>
      <c r="L13" s="203" t="s">
        <v>213</v>
      </c>
      <c r="M13" s="203" t="s">
        <v>215</v>
      </c>
      <c r="N13" s="203" t="s">
        <v>363</v>
      </c>
      <c r="P13" s="203" t="s">
        <v>207</v>
      </c>
      <c r="Q13" s="203" t="s">
        <v>209</v>
      </c>
      <c r="R13" s="203" t="s">
        <v>213</v>
      </c>
      <c r="S13" s="203" t="s">
        <v>215</v>
      </c>
      <c r="T13" s="203" t="s">
        <v>363</v>
      </c>
      <c r="V13" s="203" t="s">
        <v>207</v>
      </c>
      <c r="W13" s="203" t="s">
        <v>209</v>
      </c>
      <c r="X13" s="203" t="s">
        <v>213</v>
      </c>
      <c r="Y13" s="203" t="s">
        <v>215</v>
      </c>
      <c r="Z13" s="203" t="s">
        <v>363</v>
      </c>
      <c r="AB13" s="203" t="s">
        <v>207</v>
      </c>
      <c r="AC13" s="203" t="s">
        <v>209</v>
      </c>
      <c r="AD13" s="203" t="s">
        <v>213</v>
      </c>
      <c r="AE13" s="203" t="s">
        <v>215</v>
      </c>
      <c r="AF13" s="203" t="s">
        <v>363</v>
      </c>
    </row>
    <row r="14" spans="1:250" x14ac:dyDescent="0.25">
      <c r="A14" s="202"/>
      <c r="B14" s="629"/>
      <c r="C14" s="621"/>
      <c r="D14" s="204" t="s">
        <v>94</v>
      </c>
      <c r="E14" s="204" t="s">
        <v>94</v>
      </c>
      <c r="F14" s="204" t="s">
        <v>94</v>
      </c>
      <c r="G14" s="204" t="s">
        <v>94</v>
      </c>
      <c r="H14" s="204" t="s">
        <v>94</v>
      </c>
      <c r="J14" s="204" t="s">
        <v>94</v>
      </c>
      <c r="K14" s="204" t="s">
        <v>94</v>
      </c>
      <c r="L14" s="204" t="s">
        <v>94</v>
      </c>
      <c r="M14" s="204" t="s">
        <v>94</v>
      </c>
      <c r="N14" s="204" t="s">
        <v>94</v>
      </c>
      <c r="P14" s="204" t="s">
        <v>94</v>
      </c>
      <c r="Q14" s="204" t="s">
        <v>94</v>
      </c>
      <c r="R14" s="204" t="s">
        <v>94</v>
      </c>
      <c r="S14" s="204" t="s">
        <v>94</v>
      </c>
      <c r="T14" s="204" t="s">
        <v>94</v>
      </c>
      <c r="V14" s="204" t="s">
        <v>94</v>
      </c>
      <c r="W14" s="204" t="s">
        <v>94</v>
      </c>
      <c r="X14" s="204" t="s">
        <v>94</v>
      </c>
      <c r="Y14" s="204" t="s">
        <v>94</v>
      </c>
      <c r="Z14" s="204" t="s">
        <v>94</v>
      </c>
      <c r="AB14" s="204" t="s">
        <v>94</v>
      </c>
      <c r="AC14" s="204" t="s">
        <v>94</v>
      </c>
      <c r="AD14" s="204" t="s">
        <v>94</v>
      </c>
      <c r="AE14" s="204" t="s">
        <v>94</v>
      </c>
      <c r="AF14" s="204" t="s">
        <v>94</v>
      </c>
    </row>
    <row r="15" spans="1:250" x14ac:dyDescent="0.25">
      <c r="A15" s="202"/>
      <c r="B15" s="205" t="s">
        <v>130</v>
      </c>
      <c r="C15" s="206">
        <v>1</v>
      </c>
      <c r="D15" s="207">
        <v>5.08</v>
      </c>
      <c r="E15" s="207">
        <v>8.4</v>
      </c>
      <c r="F15" s="207">
        <v>11.67</v>
      </c>
      <c r="G15" s="207">
        <v>9.84</v>
      </c>
      <c r="H15" s="207"/>
      <c r="J15" s="207">
        <v>17</v>
      </c>
      <c r="K15" s="207">
        <v>18.86</v>
      </c>
      <c r="L15" s="207">
        <v>20.36</v>
      </c>
      <c r="M15" s="207">
        <v>19.260000000000002</v>
      </c>
      <c r="N15" s="207"/>
      <c r="P15" s="207">
        <v>13.45</v>
      </c>
      <c r="Q15" s="207">
        <v>14.23</v>
      </c>
      <c r="R15" s="207">
        <v>18.93</v>
      </c>
      <c r="S15" s="207">
        <v>18.600000000000001</v>
      </c>
      <c r="T15" s="207"/>
      <c r="V15" s="207">
        <v>24.69</v>
      </c>
      <c r="W15" s="207">
        <v>21.58</v>
      </c>
      <c r="X15" s="207">
        <v>25.87</v>
      </c>
      <c r="Y15" s="207">
        <v>26.19</v>
      </c>
      <c r="Z15" s="207"/>
      <c r="AB15" s="207">
        <v>3.45</v>
      </c>
      <c r="AC15" s="207">
        <v>3.85</v>
      </c>
      <c r="AD15" s="207">
        <v>6.35</v>
      </c>
      <c r="AE15" s="207">
        <v>7.33</v>
      </c>
      <c r="AF15" s="207"/>
    </row>
    <row r="16" spans="1:250" x14ac:dyDescent="0.25">
      <c r="A16" s="202"/>
      <c r="B16" s="202"/>
      <c r="C16" s="208"/>
      <c r="D16" s="209"/>
      <c r="E16" s="209"/>
      <c r="F16" s="209"/>
      <c r="G16" s="209"/>
      <c r="H16" s="209"/>
      <c r="J16" s="209"/>
      <c r="K16" s="209"/>
      <c r="L16" s="209"/>
      <c r="M16" s="209"/>
      <c r="N16" s="209"/>
      <c r="P16" s="209"/>
      <c r="Q16" s="209"/>
      <c r="R16" s="209"/>
      <c r="S16" s="209"/>
      <c r="T16" s="209"/>
      <c r="V16" s="209"/>
      <c r="W16" s="209"/>
      <c r="X16" s="209"/>
      <c r="Y16" s="209"/>
      <c r="Z16" s="209"/>
      <c r="AB16" s="209"/>
      <c r="AC16" s="209"/>
      <c r="AD16" s="209"/>
      <c r="AE16" s="209"/>
      <c r="AF16" s="209"/>
    </row>
    <row r="17" spans="1:32" x14ac:dyDescent="0.25">
      <c r="A17" s="194"/>
      <c r="B17" s="195"/>
      <c r="C17" s="195"/>
      <c r="D17" s="196"/>
      <c r="E17" s="196"/>
      <c r="F17" s="196"/>
      <c r="G17" s="196"/>
      <c r="H17" s="196"/>
      <c r="J17" s="196"/>
      <c r="K17" s="196"/>
      <c r="L17" s="196"/>
      <c r="M17" s="196"/>
      <c r="N17" s="196"/>
      <c r="P17" s="196"/>
      <c r="Q17" s="196"/>
      <c r="R17" s="196"/>
      <c r="S17" s="196"/>
      <c r="T17" s="196"/>
      <c r="V17" s="196"/>
      <c r="W17" s="196"/>
      <c r="X17" s="196"/>
      <c r="Y17" s="196"/>
      <c r="Z17" s="196"/>
      <c r="AB17" s="196"/>
      <c r="AC17" s="196"/>
      <c r="AD17" s="196"/>
      <c r="AE17" s="196"/>
      <c r="AF17" s="196"/>
    </row>
    <row r="18" spans="1:32" x14ac:dyDescent="0.25">
      <c r="A18" s="199">
        <v>12</v>
      </c>
      <c r="B18" s="200" t="s">
        <v>132</v>
      </c>
      <c r="C18" s="201"/>
      <c r="D18" s="201"/>
      <c r="E18" s="201"/>
      <c r="F18" s="201"/>
      <c r="G18" s="201"/>
      <c r="H18" s="201"/>
      <c r="J18" s="201"/>
      <c r="K18" s="201"/>
      <c r="L18" s="201"/>
      <c r="M18" s="201"/>
      <c r="N18" s="201"/>
      <c r="P18" s="201"/>
      <c r="Q18" s="201"/>
      <c r="R18" s="201"/>
      <c r="S18" s="201"/>
      <c r="T18" s="201"/>
      <c r="V18" s="201"/>
      <c r="W18" s="201"/>
      <c r="X18" s="201"/>
      <c r="Y18" s="201"/>
      <c r="Z18" s="201"/>
      <c r="AB18" s="201"/>
      <c r="AC18" s="201"/>
      <c r="AD18" s="201"/>
      <c r="AE18" s="201"/>
      <c r="AF18" s="201"/>
    </row>
    <row r="19" spans="1:32" ht="21" x14ac:dyDescent="0.25">
      <c r="A19" s="202"/>
      <c r="B19" s="628"/>
      <c r="C19" s="630" t="s">
        <v>129</v>
      </c>
      <c r="D19" s="203" t="s">
        <v>207</v>
      </c>
      <c r="E19" s="203" t="s">
        <v>209</v>
      </c>
      <c r="F19" s="203" t="s">
        <v>213</v>
      </c>
      <c r="G19" s="203" t="s">
        <v>215</v>
      </c>
      <c r="H19" s="203" t="s">
        <v>363</v>
      </c>
      <c r="J19" s="203" t="s">
        <v>207</v>
      </c>
      <c r="K19" s="203" t="s">
        <v>209</v>
      </c>
      <c r="L19" s="203" t="s">
        <v>213</v>
      </c>
      <c r="M19" s="203" t="s">
        <v>215</v>
      </c>
      <c r="N19" s="203" t="s">
        <v>363</v>
      </c>
      <c r="P19" s="203" t="s">
        <v>207</v>
      </c>
      <c r="Q19" s="203" t="s">
        <v>209</v>
      </c>
      <c r="R19" s="203" t="s">
        <v>213</v>
      </c>
      <c r="S19" s="203" t="s">
        <v>215</v>
      </c>
      <c r="T19" s="203" t="s">
        <v>363</v>
      </c>
      <c r="V19" s="203" t="s">
        <v>207</v>
      </c>
      <c r="W19" s="203" t="s">
        <v>209</v>
      </c>
      <c r="X19" s="203" t="s">
        <v>213</v>
      </c>
      <c r="Y19" s="203" t="s">
        <v>215</v>
      </c>
      <c r="Z19" s="203" t="s">
        <v>363</v>
      </c>
      <c r="AB19" s="203" t="s">
        <v>207</v>
      </c>
      <c r="AC19" s="203" t="s">
        <v>209</v>
      </c>
      <c r="AD19" s="203" t="s">
        <v>213</v>
      </c>
      <c r="AE19" s="203" t="s">
        <v>215</v>
      </c>
      <c r="AF19" s="203" t="s">
        <v>363</v>
      </c>
    </row>
    <row r="20" spans="1:32" x14ac:dyDescent="0.25">
      <c r="A20" s="202"/>
      <c r="B20" s="629"/>
      <c r="C20" s="621"/>
      <c r="D20" s="204" t="s">
        <v>94</v>
      </c>
      <c r="E20" s="204" t="s">
        <v>94</v>
      </c>
      <c r="F20" s="204" t="s">
        <v>94</v>
      </c>
      <c r="G20" s="204" t="s">
        <v>94</v>
      </c>
      <c r="H20" s="204" t="s">
        <v>94</v>
      </c>
      <c r="J20" s="204" t="s">
        <v>94</v>
      </c>
      <c r="K20" s="204" t="s">
        <v>94</v>
      </c>
      <c r="L20" s="204" t="s">
        <v>94</v>
      </c>
      <c r="M20" s="204" t="s">
        <v>94</v>
      </c>
      <c r="N20" s="204" t="s">
        <v>94</v>
      </c>
      <c r="P20" s="204" t="s">
        <v>94</v>
      </c>
      <c r="Q20" s="204" t="s">
        <v>94</v>
      </c>
      <c r="R20" s="204" t="s">
        <v>94</v>
      </c>
      <c r="S20" s="204" t="s">
        <v>94</v>
      </c>
      <c r="T20" s="204" t="s">
        <v>94</v>
      </c>
      <c r="V20" s="204" t="s">
        <v>94</v>
      </c>
      <c r="W20" s="204" t="s">
        <v>94</v>
      </c>
      <c r="X20" s="204" t="s">
        <v>94</v>
      </c>
      <c r="Y20" s="204" t="s">
        <v>94</v>
      </c>
      <c r="Z20" s="204" t="s">
        <v>94</v>
      </c>
      <c r="AB20" s="204" t="s">
        <v>94</v>
      </c>
      <c r="AC20" s="204" t="s">
        <v>94</v>
      </c>
      <c r="AD20" s="204" t="s">
        <v>94</v>
      </c>
      <c r="AE20" s="204" t="s">
        <v>94</v>
      </c>
      <c r="AF20" s="204" t="s">
        <v>94</v>
      </c>
    </row>
    <row r="21" spans="1:32" x14ac:dyDescent="0.25">
      <c r="A21" s="202"/>
      <c r="B21" s="205" t="s">
        <v>133</v>
      </c>
      <c r="C21" s="206">
        <v>1</v>
      </c>
      <c r="D21" s="207">
        <v>11.02</v>
      </c>
      <c r="E21" s="207">
        <v>11.76</v>
      </c>
      <c r="F21" s="207">
        <v>9.17</v>
      </c>
      <c r="G21" s="207">
        <v>10.66</v>
      </c>
      <c r="H21" s="207"/>
      <c r="J21" s="207">
        <v>4.3899999999999997</v>
      </c>
      <c r="K21" s="207">
        <v>3.66</v>
      </c>
      <c r="L21" s="207">
        <v>3.04</v>
      </c>
      <c r="M21" s="207">
        <v>4.7699999999999996</v>
      </c>
      <c r="N21" s="207"/>
      <c r="P21" s="207">
        <v>5.82</v>
      </c>
      <c r="Q21" s="207">
        <v>5.1100000000000003</v>
      </c>
      <c r="R21" s="207">
        <v>10</v>
      </c>
      <c r="S21" s="207">
        <v>7.72</v>
      </c>
      <c r="T21" s="207"/>
      <c r="V21" s="207">
        <v>4.8899999999999997</v>
      </c>
      <c r="W21" s="207">
        <v>5.34</v>
      </c>
      <c r="X21" s="207">
        <v>4.3499999999999996</v>
      </c>
      <c r="Y21" s="207">
        <v>4.54</v>
      </c>
      <c r="Z21" s="207"/>
      <c r="AB21" s="207">
        <v>5.75</v>
      </c>
      <c r="AC21" s="207">
        <v>4.95</v>
      </c>
      <c r="AD21" s="207">
        <v>4.2300000000000004</v>
      </c>
      <c r="AE21" s="207">
        <v>5.76</v>
      </c>
      <c r="AF21" s="207"/>
    </row>
    <row r="22" spans="1:32" x14ac:dyDescent="0.25">
      <c r="A22" s="202"/>
      <c r="B22" s="202"/>
      <c r="C22" s="208"/>
      <c r="D22" s="209"/>
      <c r="E22" s="209"/>
      <c r="F22" s="209"/>
      <c r="G22" s="209"/>
      <c r="H22" s="209"/>
      <c r="J22" s="209"/>
      <c r="K22" s="209"/>
      <c r="L22" s="209"/>
      <c r="M22" s="209"/>
      <c r="N22" s="209"/>
      <c r="P22" s="209"/>
      <c r="Q22" s="209"/>
      <c r="R22" s="209"/>
      <c r="S22" s="209"/>
      <c r="T22" s="209"/>
      <c r="V22" s="209"/>
      <c r="W22" s="209"/>
      <c r="X22" s="209"/>
      <c r="Y22" s="209"/>
      <c r="Z22" s="209"/>
      <c r="AB22" s="209"/>
      <c r="AC22" s="209"/>
      <c r="AD22" s="209"/>
      <c r="AE22" s="209"/>
      <c r="AF22" s="209"/>
    </row>
    <row r="23" spans="1:32" x14ac:dyDescent="0.25">
      <c r="A23" s="194"/>
      <c r="B23" s="195"/>
      <c r="C23" s="195"/>
      <c r="D23" s="196"/>
      <c r="E23" s="196"/>
      <c r="F23" s="196"/>
      <c r="G23" s="196"/>
      <c r="H23" s="196"/>
      <c r="J23" s="196"/>
      <c r="K23" s="196"/>
      <c r="L23" s="196"/>
      <c r="M23" s="196"/>
      <c r="N23" s="196"/>
      <c r="P23" s="196"/>
      <c r="Q23" s="196"/>
      <c r="R23" s="196"/>
      <c r="S23" s="196"/>
      <c r="T23" s="196"/>
      <c r="V23" s="196"/>
      <c r="W23" s="196"/>
      <c r="X23" s="196"/>
      <c r="Y23" s="196"/>
      <c r="Z23" s="196"/>
      <c r="AB23" s="196"/>
      <c r="AC23" s="196"/>
      <c r="AD23" s="196"/>
      <c r="AE23" s="196"/>
      <c r="AF23" s="196"/>
    </row>
    <row r="24" spans="1:32" x14ac:dyDescent="0.25">
      <c r="A24" s="199">
        <v>13</v>
      </c>
      <c r="B24" s="200" t="s">
        <v>134</v>
      </c>
      <c r="C24" s="201"/>
      <c r="D24" s="201"/>
      <c r="E24" s="201"/>
      <c r="F24" s="201"/>
      <c r="G24" s="201"/>
      <c r="H24" s="201"/>
      <c r="J24" s="201"/>
      <c r="K24" s="201"/>
      <c r="L24" s="201"/>
      <c r="M24" s="201"/>
      <c r="N24" s="201"/>
      <c r="P24" s="201"/>
      <c r="Q24" s="201"/>
      <c r="R24" s="201"/>
      <c r="S24" s="201"/>
      <c r="T24" s="201"/>
      <c r="V24" s="201"/>
      <c r="W24" s="201"/>
      <c r="X24" s="201"/>
      <c r="Y24" s="201"/>
      <c r="Z24" s="201"/>
      <c r="AB24" s="201"/>
      <c r="AC24" s="201"/>
      <c r="AD24" s="201"/>
      <c r="AE24" s="201"/>
      <c r="AF24" s="201"/>
    </row>
    <row r="25" spans="1:32" ht="21" x14ac:dyDescent="0.25">
      <c r="A25" s="202"/>
      <c r="B25" s="628"/>
      <c r="C25" s="630" t="s">
        <v>129</v>
      </c>
      <c r="D25" s="203" t="s">
        <v>207</v>
      </c>
      <c r="E25" s="203" t="s">
        <v>209</v>
      </c>
      <c r="F25" s="203" t="s">
        <v>213</v>
      </c>
      <c r="G25" s="203" t="s">
        <v>215</v>
      </c>
      <c r="H25" s="203" t="s">
        <v>363</v>
      </c>
      <c r="J25" s="203" t="s">
        <v>207</v>
      </c>
      <c r="K25" s="203" t="s">
        <v>209</v>
      </c>
      <c r="L25" s="203" t="s">
        <v>213</v>
      </c>
      <c r="M25" s="203" t="s">
        <v>215</v>
      </c>
      <c r="N25" s="203" t="s">
        <v>363</v>
      </c>
      <c r="P25" s="203" t="s">
        <v>207</v>
      </c>
      <c r="Q25" s="203" t="s">
        <v>209</v>
      </c>
      <c r="R25" s="203" t="s">
        <v>213</v>
      </c>
      <c r="S25" s="203" t="s">
        <v>215</v>
      </c>
      <c r="T25" s="203" t="s">
        <v>363</v>
      </c>
      <c r="V25" s="203" t="s">
        <v>207</v>
      </c>
      <c r="W25" s="203" t="s">
        <v>209</v>
      </c>
      <c r="X25" s="203" t="s">
        <v>213</v>
      </c>
      <c r="Y25" s="203" t="s">
        <v>215</v>
      </c>
      <c r="Z25" s="203" t="s">
        <v>363</v>
      </c>
      <c r="AB25" s="203" t="s">
        <v>207</v>
      </c>
      <c r="AC25" s="203" t="s">
        <v>209</v>
      </c>
      <c r="AD25" s="203" t="s">
        <v>213</v>
      </c>
      <c r="AE25" s="203" t="s">
        <v>215</v>
      </c>
      <c r="AF25" s="203" t="s">
        <v>363</v>
      </c>
    </row>
    <row r="26" spans="1:32" x14ac:dyDescent="0.25">
      <c r="A26" s="202"/>
      <c r="B26" s="629"/>
      <c r="C26" s="621"/>
      <c r="D26" s="204" t="s">
        <v>94</v>
      </c>
      <c r="E26" s="204" t="s">
        <v>94</v>
      </c>
      <c r="F26" s="204" t="s">
        <v>94</v>
      </c>
      <c r="G26" s="204" t="s">
        <v>94</v>
      </c>
      <c r="H26" s="204" t="s">
        <v>94</v>
      </c>
      <c r="J26" s="204" t="s">
        <v>94</v>
      </c>
      <c r="K26" s="204" t="s">
        <v>94</v>
      </c>
      <c r="L26" s="204" t="s">
        <v>94</v>
      </c>
      <c r="M26" s="204" t="s">
        <v>94</v>
      </c>
      <c r="N26" s="204" t="s">
        <v>94</v>
      </c>
      <c r="P26" s="204" t="s">
        <v>94</v>
      </c>
      <c r="Q26" s="204" t="s">
        <v>94</v>
      </c>
      <c r="R26" s="204" t="s">
        <v>94</v>
      </c>
      <c r="S26" s="204" t="s">
        <v>94</v>
      </c>
      <c r="T26" s="204" t="s">
        <v>94</v>
      </c>
      <c r="V26" s="204" t="s">
        <v>94</v>
      </c>
      <c r="W26" s="204" t="s">
        <v>94</v>
      </c>
      <c r="X26" s="204" t="s">
        <v>94</v>
      </c>
      <c r="Y26" s="204" t="s">
        <v>94</v>
      </c>
      <c r="Z26" s="204" t="s">
        <v>94</v>
      </c>
      <c r="AB26" s="204" t="s">
        <v>94</v>
      </c>
      <c r="AC26" s="204" t="s">
        <v>94</v>
      </c>
      <c r="AD26" s="204" t="s">
        <v>94</v>
      </c>
      <c r="AE26" s="204" t="s">
        <v>94</v>
      </c>
      <c r="AF26" s="204" t="s">
        <v>94</v>
      </c>
    </row>
    <row r="27" spans="1:32" x14ac:dyDescent="0.25">
      <c r="A27" s="202"/>
      <c r="B27" s="205" t="s">
        <v>133</v>
      </c>
      <c r="C27" s="206">
        <v>1</v>
      </c>
      <c r="D27" s="207">
        <v>67.8</v>
      </c>
      <c r="E27" s="207">
        <v>68.069999999999993</v>
      </c>
      <c r="F27" s="207">
        <v>73.33</v>
      </c>
      <c r="G27" s="207">
        <v>69.67</v>
      </c>
      <c r="H27" s="207"/>
      <c r="J27" s="207">
        <v>55.39</v>
      </c>
      <c r="K27" s="207">
        <v>52.01</v>
      </c>
      <c r="L27" s="207">
        <v>52.86</v>
      </c>
      <c r="M27" s="207">
        <v>55.3</v>
      </c>
      <c r="N27" s="207"/>
      <c r="P27" s="207">
        <v>55.27</v>
      </c>
      <c r="Q27" s="207">
        <v>50.36</v>
      </c>
      <c r="R27" s="207">
        <v>51.43</v>
      </c>
      <c r="S27" s="207">
        <v>52.63</v>
      </c>
      <c r="T27" s="207"/>
      <c r="V27" s="207">
        <v>43.28</v>
      </c>
      <c r="W27" s="207">
        <v>39.68</v>
      </c>
      <c r="X27" s="207">
        <v>37.39</v>
      </c>
      <c r="Y27" s="207">
        <v>43.09</v>
      </c>
      <c r="Z27" s="207"/>
      <c r="AB27" s="207">
        <v>58.62</v>
      </c>
      <c r="AC27" s="207">
        <v>53.85</v>
      </c>
      <c r="AD27" s="207">
        <v>53.97</v>
      </c>
      <c r="AE27" s="207">
        <v>55.5</v>
      </c>
      <c r="AF27" s="207"/>
    </row>
    <row r="28" spans="1:32" x14ac:dyDescent="0.25">
      <c r="A28" s="202"/>
      <c r="B28" s="202"/>
      <c r="C28" s="208"/>
      <c r="D28" s="209"/>
      <c r="E28" s="209"/>
      <c r="F28" s="209"/>
      <c r="G28" s="209"/>
      <c r="H28" s="209"/>
      <c r="J28" s="209"/>
      <c r="K28" s="209"/>
      <c r="L28" s="209"/>
      <c r="M28" s="209"/>
      <c r="N28" s="209"/>
      <c r="P28" s="209"/>
      <c r="Q28" s="209"/>
      <c r="R28" s="209"/>
      <c r="S28" s="209"/>
      <c r="T28" s="209"/>
      <c r="V28" s="209"/>
      <c r="W28" s="209"/>
      <c r="X28" s="209"/>
      <c r="Y28" s="209"/>
      <c r="Z28" s="209"/>
      <c r="AB28" s="209"/>
      <c r="AC28" s="209"/>
      <c r="AD28" s="209"/>
      <c r="AE28" s="209"/>
      <c r="AF28" s="209"/>
    </row>
    <row r="29" spans="1:32" x14ac:dyDescent="0.25">
      <c r="A29" s="194"/>
      <c r="B29" s="195"/>
      <c r="C29" s="195"/>
      <c r="D29" s="196"/>
      <c r="E29" s="196"/>
      <c r="F29" s="196"/>
      <c r="G29" s="196"/>
      <c r="H29" s="196"/>
      <c r="J29" s="196"/>
      <c r="K29" s="196"/>
      <c r="L29" s="196"/>
      <c r="M29" s="196"/>
      <c r="N29" s="196"/>
      <c r="P29" s="196"/>
      <c r="Q29" s="196"/>
      <c r="R29" s="196"/>
      <c r="S29" s="196"/>
      <c r="T29" s="196"/>
      <c r="V29" s="196"/>
      <c r="W29" s="196"/>
      <c r="X29" s="196"/>
      <c r="Y29" s="196"/>
      <c r="Z29" s="196"/>
      <c r="AB29" s="196"/>
      <c r="AC29" s="196"/>
      <c r="AD29" s="196"/>
      <c r="AE29" s="196"/>
      <c r="AF29" s="196"/>
    </row>
    <row r="30" spans="1:32" x14ac:dyDescent="0.25">
      <c r="A30" s="199">
        <v>14</v>
      </c>
      <c r="B30" s="200" t="s">
        <v>135</v>
      </c>
      <c r="C30" s="201"/>
      <c r="D30" s="201"/>
      <c r="E30" s="201"/>
      <c r="F30" s="201"/>
      <c r="G30" s="201"/>
      <c r="H30" s="201"/>
      <c r="J30" s="201"/>
      <c r="K30" s="201"/>
      <c r="L30" s="201"/>
      <c r="M30" s="201"/>
      <c r="N30" s="201"/>
      <c r="P30" s="201"/>
      <c r="Q30" s="201"/>
      <c r="R30" s="201"/>
      <c r="S30" s="201"/>
      <c r="T30" s="201"/>
      <c r="V30" s="201"/>
      <c r="W30" s="201"/>
      <c r="X30" s="201"/>
      <c r="Y30" s="201"/>
      <c r="Z30" s="201"/>
      <c r="AB30" s="201"/>
      <c r="AC30" s="201"/>
      <c r="AD30" s="201"/>
      <c r="AE30" s="201"/>
      <c r="AF30" s="201"/>
    </row>
    <row r="31" spans="1:32" ht="21" x14ac:dyDescent="0.25">
      <c r="A31" s="202"/>
      <c r="B31" s="628"/>
      <c r="C31" s="630" t="s">
        <v>129</v>
      </c>
      <c r="D31" s="203" t="s">
        <v>207</v>
      </c>
      <c r="E31" s="203" t="s">
        <v>209</v>
      </c>
      <c r="F31" s="203" t="s">
        <v>213</v>
      </c>
      <c r="G31" s="203" t="s">
        <v>215</v>
      </c>
      <c r="H31" s="203" t="s">
        <v>363</v>
      </c>
      <c r="J31" s="203" t="s">
        <v>207</v>
      </c>
      <c r="K31" s="203" t="s">
        <v>209</v>
      </c>
      <c r="L31" s="203" t="s">
        <v>213</v>
      </c>
      <c r="M31" s="203" t="s">
        <v>215</v>
      </c>
      <c r="N31" s="203" t="s">
        <v>363</v>
      </c>
      <c r="P31" s="203" t="s">
        <v>207</v>
      </c>
      <c r="Q31" s="203" t="s">
        <v>209</v>
      </c>
      <c r="R31" s="203" t="s">
        <v>213</v>
      </c>
      <c r="S31" s="203" t="s">
        <v>215</v>
      </c>
      <c r="T31" s="203" t="s">
        <v>363</v>
      </c>
      <c r="V31" s="203" t="s">
        <v>207</v>
      </c>
      <c r="W31" s="203" t="s">
        <v>209</v>
      </c>
      <c r="X31" s="203" t="s">
        <v>213</v>
      </c>
      <c r="Y31" s="203" t="s">
        <v>215</v>
      </c>
      <c r="Z31" s="203" t="s">
        <v>363</v>
      </c>
      <c r="AB31" s="203" t="s">
        <v>207</v>
      </c>
      <c r="AC31" s="203" t="s">
        <v>209</v>
      </c>
      <c r="AD31" s="203" t="s">
        <v>213</v>
      </c>
      <c r="AE31" s="203" t="s">
        <v>215</v>
      </c>
      <c r="AF31" s="203" t="s">
        <v>363</v>
      </c>
    </row>
    <row r="32" spans="1:32" x14ac:dyDescent="0.25">
      <c r="A32" s="202"/>
      <c r="B32" s="629"/>
      <c r="C32" s="621"/>
      <c r="D32" s="204" t="s">
        <v>94</v>
      </c>
      <c r="E32" s="204" t="s">
        <v>94</v>
      </c>
      <c r="F32" s="204" t="s">
        <v>94</v>
      </c>
      <c r="G32" s="204" t="s">
        <v>94</v>
      </c>
      <c r="H32" s="204" t="s">
        <v>94</v>
      </c>
      <c r="J32" s="204" t="s">
        <v>94</v>
      </c>
      <c r="K32" s="204" t="s">
        <v>94</v>
      </c>
      <c r="L32" s="204" t="s">
        <v>94</v>
      </c>
      <c r="M32" s="204" t="s">
        <v>94</v>
      </c>
      <c r="N32" s="204" t="s">
        <v>94</v>
      </c>
      <c r="P32" s="204" t="s">
        <v>94</v>
      </c>
      <c r="Q32" s="204" t="s">
        <v>94</v>
      </c>
      <c r="R32" s="204" t="s">
        <v>94</v>
      </c>
      <c r="S32" s="204" t="s">
        <v>94</v>
      </c>
      <c r="T32" s="204" t="s">
        <v>94</v>
      </c>
      <c r="V32" s="204" t="s">
        <v>94</v>
      </c>
      <c r="W32" s="204" t="s">
        <v>94</v>
      </c>
      <c r="X32" s="204" t="s">
        <v>94</v>
      </c>
      <c r="Y32" s="204" t="s">
        <v>94</v>
      </c>
      <c r="Z32" s="204" t="s">
        <v>94</v>
      </c>
      <c r="AB32" s="204" t="s">
        <v>94</v>
      </c>
      <c r="AC32" s="204" t="s">
        <v>94</v>
      </c>
      <c r="AD32" s="204" t="s">
        <v>94</v>
      </c>
      <c r="AE32" s="204" t="s">
        <v>94</v>
      </c>
      <c r="AF32" s="204" t="s">
        <v>94</v>
      </c>
    </row>
    <row r="33" spans="1:32" x14ac:dyDescent="0.25">
      <c r="A33" s="202"/>
      <c r="B33" s="205" t="s">
        <v>133</v>
      </c>
      <c r="C33" s="206">
        <v>1</v>
      </c>
      <c r="D33" s="207">
        <v>4.24</v>
      </c>
      <c r="E33" s="207">
        <v>5.04</v>
      </c>
      <c r="F33" s="207">
        <v>6.67</v>
      </c>
      <c r="G33" s="207">
        <v>8.1999999999999993</v>
      </c>
      <c r="H33" s="207"/>
      <c r="J33" s="207">
        <v>4.9400000000000004</v>
      </c>
      <c r="K33" s="207">
        <v>4.4000000000000004</v>
      </c>
      <c r="L33" s="207">
        <v>7.68</v>
      </c>
      <c r="M33" s="207">
        <v>5.65</v>
      </c>
      <c r="N33" s="207"/>
      <c r="P33" s="207">
        <v>2.5499999999999998</v>
      </c>
      <c r="Q33" s="207">
        <v>4.01</v>
      </c>
      <c r="R33" s="207">
        <v>3.21</v>
      </c>
      <c r="S33" s="207">
        <v>3.51</v>
      </c>
      <c r="T33" s="207"/>
      <c r="V33" s="207">
        <v>3.18</v>
      </c>
      <c r="W33" s="207">
        <v>2.09</v>
      </c>
      <c r="X33" s="207">
        <v>1.3</v>
      </c>
      <c r="Y33" s="207">
        <v>3.51</v>
      </c>
      <c r="Z33" s="207"/>
      <c r="AB33" s="207">
        <v>1.72</v>
      </c>
      <c r="AC33" s="207">
        <v>2.75</v>
      </c>
      <c r="AD33" s="207">
        <v>3.17</v>
      </c>
      <c r="AE33" s="207">
        <v>5.24</v>
      </c>
      <c r="AF33" s="207"/>
    </row>
    <row r="34" spans="1:32" x14ac:dyDescent="0.25">
      <c r="A34" s="202"/>
      <c r="B34" s="202"/>
      <c r="C34" s="208"/>
      <c r="D34" s="209"/>
      <c r="E34" s="209"/>
      <c r="F34" s="209"/>
      <c r="G34" s="209"/>
      <c r="H34" s="209"/>
      <c r="J34" s="209"/>
      <c r="K34" s="209"/>
      <c r="L34" s="209"/>
      <c r="M34" s="209"/>
      <c r="N34" s="209"/>
      <c r="P34" s="209"/>
      <c r="Q34" s="209"/>
      <c r="R34" s="209"/>
      <c r="S34" s="209"/>
      <c r="T34" s="209"/>
      <c r="V34" s="209"/>
      <c r="W34" s="209"/>
      <c r="X34" s="209"/>
      <c r="Y34" s="209"/>
      <c r="Z34" s="209"/>
      <c r="AB34" s="209"/>
      <c r="AC34" s="209"/>
      <c r="AD34" s="209"/>
      <c r="AE34" s="209"/>
      <c r="AF34" s="209"/>
    </row>
    <row r="35" spans="1:32" x14ac:dyDescent="0.25">
      <c r="A35" s="194"/>
      <c r="B35" s="195"/>
      <c r="C35" s="195"/>
      <c r="D35" s="196"/>
      <c r="E35" s="196"/>
      <c r="F35" s="196"/>
      <c r="G35" s="196"/>
      <c r="H35" s="196"/>
      <c r="J35" s="196"/>
      <c r="K35" s="196"/>
      <c r="L35" s="196"/>
      <c r="M35" s="196"/>
      <c r="N35" s="196"/>
      <c r="P35" s="196"/>
      <c r="Q35" s="196"/>
      <c r="R35" s="196"/>
      <c r="S35" s="196"/>
      <c r="T35" s="196"/>
      <c r="V35" s="196"/>
      <c r="W35" s="196"/>
      <c r="X35" s="196"/>
      <c r="Y35" s="196"/>
      <c r="Z35" s="196"/>
      <c r="AB35" s="196"/>
      <c r="AC35" s="196"/>
      <c r="AD35" s="196"/>
      <c r="AE35" s="196"/>
      <c r="AF35" s="196"/>
    </row>
    <row r="36" spans="1:32" x14ac:dyDescent="0.25">
      <c r="A36" s="199">
        <v>15</v>
      </c>
      <c r="B36" s="200" t="s">
        <v>136</v>
      </c>
      <c r="C36" s="201"/>
      <c r="D36" s="201"/>
      <c r="E36" s="201"/>
      <c r="F36" s="201"/>
      <c r="G36" s="201"/>
      <c r="H36" s="201"/>
      <c r="J36" s="201"/>
      <c r="K36" s="201"/>
      <c r="L36" s="201"/>
      <c r="M36" s="201"/>
      <c r="N36" s="201"/>
      <c r="P36" s="201"/>
      <c r="Q36" s="201"/>
      <c r="R36" s="201"/>
      <c r="S36" s="201"/>
      <c r="T36" s="201"/>
      <c r="V36" s="201"/>
      <c r="W36" s="201"/>
      <c r="X36" s="201"/>
      <c r="Y36" s="201"/>
      <c r="Z36" s="201"/>
      <c r="AB36" s="201"/>
      <c r="AC36" s="201"/>
      <c r="AD36" s="201"/>
      <c r="AE36" s="201"/>
      <c r="AF36" s="201"/>
    </row>
    <row r="37" spans="1:32" ht="21" x14ac:dyDescent="0.25">
      <c r="A37" s="202"/>
      <c r="B37" s="628"/>
      <c r="C37" s="630" t="s">
        <v>129</v>
      </c>
      <c r="D37" s="203" t="s">
        <v>207</v>
      </c>
      <c r="E37" s="203" t="s">
        <v>209</v>
      </c>
      <c r="F37" s="203" t="s">
        <v>213</v>
      </c>
      <c r="G37" s="203" t="s">
        <v>215</v>
      </c>
      <c r="H37" s="203" t="s">
        <v>363</v>
      </c>
      <c r="J37" s="203" t="s">
        <v>207</v>
      </c>
      <c r="K37" s="203" t="s">
        <v>209</v>
      </c>
      <c r="L37" s="203" t="s">
        <v>213</v>
      </c>
      <c r="M37" s="203" t="s">
        <v>215</v>
      </c>
      <c r="N37" s="203" t="s">
        <v>363</v>
      </c>
      <c r="P37" s="203" t="s">
        <v>207</v>
      </c>
      <c r="Q37" s="203" t="s">
        <v>209</v>
      </c>
      <c r="R37" s="203" t="s">
        <v>213</v>
      </c>
      <c r="S37" s="203" t="s">
        <v>215</v>
      </c>
      <c r="T37" s="203" t="s">
        <v>363</v>
      </c>
      <c r="V37" s="203" t="s">
        <v>207</v>
      </c>
      <c r="W37" s="203" t="s">
        <v>209</v>
      </c>
      <c r="X37" s="203" t="s">
        <v>213</v>
      </c>
      <c r="Y37" s="203" t="s">
        <v>215</v>
      </c>
      <c r="Z37" s="203" t="s">
        <v>363</v>
      </c>
      <c r="AB37" s="203" t="s">
        <v>207</v>
      </c>
      <c r="AC37" s="203" t="s">
        <v>209</v>
      </c>
      <c r="AD37" s="203" t="s">
        <v>213</v>
      </c>
      <c r="AE37" s="203" t="s">
        <v>215</v>
      </c>
      <c r="AF37" s="203" t="s">
        <v>363</v>
      </c>
    </row>
    <row r="38" spans="1:32" x14ac:dyDescent="0.25">
      <c r="A38" s="202"/>
      <c r="B38" s="629"/>
      <c r="C38" s="621"/>
      <c r="D38" s="204" t="s">
        <v>94</v>
      </c>
      <c r="E38" s="204" t="s">
        <v>94</v>
      </c>
      <c r="F38" s="204" t="s">
        <v>94</v>
      </c>
      <c r="G38" s="204" t="s">
        <v>94</v>
      </c>
      <c r="H38" s="204" t="s">
        <v>94</v>
      </c>
      <c r="J38" s="204" t="s">
        <v>94</v>
      </c>
      <c r="K38" s="204" t="s">
        <v>94</v>
      </c>
      <c r="L38" s="204" t="s">
        <v>94</v>
      </c>
      <c r="M38" s="204" t="s">
        <v>94</v>
      </c>
      <c r="N38" s="204" t="s">
        <v>94</v>
      </c>
      <c r="P38" s="204" t="s">
        <v>94</v>
      </c>
      <c r="Q38" s="204" t="s">
        <v>94</v>
      </c>
      <c r="R38" s="204" t="s">
        <v>94</v>
      </c>
      <c r="S38" s="204" t="s">
        <v>94</v>
      </c>
      <c r="T38" s="204" t="s">
        <v>94</v>
      </c>
      <c r="V38" s="204" t="s">
        <v>94</v>
      </c>
      <c r="W38" s="204" t="s">
        <v>94</v>
      </c>
      <c r="X38" s="204" t="s">
        <v>94</v>
      </c>
      <c r="Y38" s="204" t="s">
        <v>94</v>
      </c>
      <c r="Z38" s="204" t="s">
        <v>94</v>
      </c>
      <c r="AB38" s="204" t="s">
        <v>94</v>
      </c>
      <c r="AC38" s="204" t="s">
        <v>94</v>
      </c>
      <c r="AD38" s="204" t="s">
        <v>94</v>
      </c>
      <c r="AE38" s="204" t="s">
        <v>94</v>
      </c>
      <c r="AF38" s="204" t="s">
        <v>94</v>
      </c>
    </row>
    <row r="39" spans="1:32" x14ac:dyDescent="0.25">
      <c r="A39" s="202"/>
      <c r="B39" s="205" t="s">
        <v>133</v>
      </c>
      <c r="C39" s="206">
        <v>1</v>
      </c>
      <c r="D39" s="207">
        <v>10.17</v>
      </c>
      <c r="E39" s="207">
        <v>13.45</v>
      </c>
      <c r="F39" s="207">
        <v>9.17</v>
      </c>
      <c r="G39" s="207">
        <v>9.02</v>
      </c>
      <c r="H39" s="207"/>
      <c r="J39" s="207">
        <v>3.11</v>
      </c>
      <c r="K39" s="207">
        <v>1.47</v>
      </c>
      <c r="L39" s="207">
        <v>3.04</v>
      </c>
      <c r="M39" s="207">
        <v>3.53</v>
      </c>
      <c r="N39" s="207"/>
      <c r="P39" s="207">
        <v>1.45</v>
      </c>
      <c r="Q39" s="207">
        <v>2.19</v>
      </c>
      <c r="R39" s="207">
        <v>4.6399999999999997</v>
      </c>
      <c r="S39" s="207">
        <v>1.75</v>
      </c>
      <c r="T39" s="207"/>
      <c r="V39" s="207">
        <v>0.73</v>
      </c>
      <c r="W39" s="207">
        <v>1.1599999999999999</v>
      </c>
      <c r="X39" s="207">
        <v>1.0900000000000001</v>
      </c>
      <c r="Y39" s="207">
        <v>1.03</v>
      </c>
      <c r="Z39" s="207"/>
      <c r="AB39" s="207">
        <v>3.45</v>
      </c>
      <c r="AC39" s="207">
        <v>2.75</v>
      </c>
      <c r="AD39" s="207">
        <v>2.12</v>
      </c>
      <c r="AE39" s="207">
        <v>3.14</v>
      </c>
      <c r="AF39" s="207"/>
    </row>
    <row r="40" spans="1:32" x14ac:dyDescent="0.25">
      <c r="A40" s="202"/>
      <c r="B40" s="202"/>
      <c r="C40" s="208"/>
      <c r="D40" s="209"/>
      <c r="E40" s="209"/>
      <c r="F40" s="209"/>
      <c r="G40" s="209"/>
      <c r="H40" s="209"/>
      <c r="J40" s="209"/>
      <c r="K40" s="209"/>
      <c r="L40" s="209"/>
      <c r="M40" s="209"/>
      <c r="N40" s="209"/>
      <c r="P40" s="209"/>
      <c r="Q40" s="209"/>
      <c r="R40" s="209"/>
      <c r="S40" s="209"/>
      <c r="T40" s="209"/>
      <c r="V40" s="209"/>
      <c r="W40" s="209"/>
      <c r="X40" s="209"/>
      <c r="Y40" s="209"/>
      <c r="Z40" s="209"/>
      <c r="AB40" s="209"/>
      <c r="AC40" s="209"/>
      <c r="AD40" s="209"/>
      <c r="AE40" s="209"/>
      <c r="AF40" s="209"/>
    </row>
    <row r="41" spans="1:32" x14ac:dyDescent="0.25">
      <c r="A41" s="194"/>
      <c r="B41" s="195"/>
      <c r="C41" s="195"/>
      <c r="D41" s="196"/>
      <c r="E41" s="196"/>
      <c r="F41" s="196"/>
      <c r="G41" s="196"/>
      <c r="H41" s="196"/>
      <c r="J41" s="196"/>
      <c r="K41" s="196"/>
      <c r="L41" s="196"/>
      <c r="M41" s="196"/>
      <c r="N41" s="196"/>
      <c r="P41" s="196"/>
      <c r="Q41" s="196"/>
      <c r="R41" s="196"/>
      <c r="S41" s="196"/>
      <c r="T41" s="196"/>
      <c r="V41" s="196"/>
      <c r="W41" s="196"/>
      <c r="X41" s="196"/>
      <c r="Y41" s="196"/>
      <c r="Z41" s="196"/>
      <c r="AB41" s="196"/>
      <c r="AC41" s="196"/>
      <c r="AD41" s="196"/>
      <c r="AE41" s="196"/>
      <c r="AF41" s="196"/>
    </row>
    <row r="42" spans="1:32" x14ac:dyDescent="0.25">
      <c r="A42" s="199">
        <v>16</v>
      </c>
      <c r="B42" s="200" t="s">
        <v>137</v>
      </c>
      <c r="C42" s="201"/>
      <c r="D42" s="201"/>
      <c r="E42" s="201"/>
      <c r="F42" s="201"/>
      <c r="G42" s="201"/>
      <c r="H42" s="201"/>
      <c r="J42" s="201"/>
      <c r="K42" s="201"/>
      <c r="L42" s="201"/>
      <c r="M42" s="201"/>
      <c r="N42" s="201"/>
      <c r="P42" s="201"/>
      <c r="Q42" s="201"/>
      <c r="R42" s="201"/>
      <c r="S42" s="201"/>
      <c r="T42" s="201"/>
      <c r="V42" s="201"/>
      <c r="W42" s="201"/>
      <c r="X42" s="201"/>
      <c r="Y42" s="201"/>
      <c r="Z42" s="201"/>
      <c r="AB42" s="201"/>
      <c r="AC42" s="201"/>
      <c r="AD42" s="201"/>
      <c r="AE42" s="201"/>
      <c r="AF42" s="201"/>
    </row>
    <row r="43" spans="1:32" ht="21" x14ac:dyDescent="0.25">
      <c r="A43" s="202"/>
      <c r="B43" s="628"/>
      <c r="C43" s="630" t="s">
        <v>129</v>
      </c>
      <c r="D43" s="203" t="s">
        <v>207</v>
      </c>
      <c r="E43" s="203" t="s">
        <v>209</v>
      </c>
      <c r="F43" s="203" t="s">
        <v>213</v>
      </c>
      <c r="G43" s="203" t="s">
        <v>215</v>
      </c>
      <c r="H43" s="203" t="s">
        <v>363</v>
      </c>
      <c r="J43" s="203" t="s">
        <v>207</v>
      </c>
      <c r="K43" s="203" t="s">
        <v>209</v>
      </c>
      <c r="L43" s="203" t="s">
        <v>213</v>
      </c>
      <c r="M43" s="203" t="s">
        <v>215</v>
      </c>
      <c r="N43" s="203" t="s">
        <v>363</v>
      </c>
      <c r="P43" s="203" t="s">
        <v>207</v>
      </c>
      <c r="Q43" s="203" t="s">
        <v>209</v>
      </c>
      <c r="R43" s="203" t="s">
        <v>213</v>
      </c>
      <c r="S43" s="203" t="s">
        <v>215</v>
      </c>
      <c r="T43" s="203" t="s">
        <v>363</v>
      </c>
      <c r="V43" s="203" t="s">
        <v>207</v>
      </c>
      <c r="W43" s="203" t="s">
        <v>209</v>
      </c>
      <c r="X43" s="203" t="s">
        <v>213</v>
      </c>
      <c r="Y43" s="203" t="s">
        <v>215</v>
      </c>
      <c r="Z43" s="203" t="s">
        <v>363</v>
      </c>
      <c r="AB43" s="203" t="s">
        <v>207</v>
      </c>
      <c r="AC43" s="203" t="s">
        <v>209</v>
      </c>
      <c r="AD43" s="203" t="s">
        <v>213</v>
      </c>
      <c r="AE43" s="203" t="s">
        <v>215</v>
      </c>
      <c r="AF43" s="203" t="s">
        <v>363</v>
      </c>
    </row>
    <row r="44" spans="1:32" x14ac:dyDescent="0.25">
      <c r="A44" s="202"/>
      <c r="B44" s="629"/>
      <c r="C44" s="621"/>
      <c r="D44" s="204" t="s">
        <v>94</v>
      </c>
      <c r="E44" s="204" t="s">
        <v>94</v>
      </c>
      <c r="F44" s="204" t="s">
        <v>94</v>
      </c>
      <c r="G44" s="204" t="s">
        <v>94</v>
      </c>
      <c r="H44" s="204" t="s">
        <v>94</v>
      </c>
      <c r="J44" s="204" t="s">
        <v>94</v>
      </c>
      <c r="K44" s="204" t="s">
        <v>94</v>
      </c>
      <c r="L44" s="204" t="s">
        <v>94</v>
      </c>
      <c r="M44" s="204" t="s">
        <v>94</v>
      </c>
      <c r="N44" s="204" t="s">
        <v>94</v>
      </c>
      <c r="P44" s="204" t="s">
        <v>94</v>
      </c>
      <c r="Q44" s="204" t="s">
        <v>94</v>
      </c>
      <c r="R44" s="204" t="s">
        <v>94</v>
      </c>
      <c r="S44" s="204" t="s">
        <v>94</v>
      </c>
      <c r="T44" s="204" t="s">
        <v>94</v>
      </c>
      <c r="V44" s="204" t="s">
        <v>94</v>
      </c>
      <c r="W44" s="204" t="s">
        <v>94</v>
      </c>
      <c r="X44" s="204" t="s">
        <v>94</v>
      </c>
      <c r="Y44" s="204" t="s">
        <v>94</v>
      </c>
      <c r="Z44" s="204" t="s">
        <v>94</v>
      </c>
      <c r="AB44" s="204" t="s">
        <v>94</v>
      </c>
      <c r="AC44" s="204" t="s">
        <v>94</v>
      </c>
      <c r="AD44" s="204" t="s">
        <v>94</v>
      </c>
      <c r="AE44" s="204" t="s">
        <v>94</v>
      </c>
      <c r="AF44" s="204" t="s">
        <v>94</v>
      </c>
    </row>
    <row r="45" spans="1:32" x14ac:dyDescent="0.25">
      <c r="A45" s="202"/>
      <c r="B45" s="205" t="s">
        <v>133</v>
      </c>
      <c r="C45" s="206">
        <v>1</v>
      </c>
      <c r="D45" s="207">
        <v>22.03</v>
      </c>
      <c r="E45" s="207">
        <v>21.85</v>
      </c>
      <c r="F45" s="207">
        <v>16.670000000000002</v>
      </c>
      <c r="G45" s="207">
        <v>20.49</v>
      </c>
      <c r="H45" s="207"/>
      <c r="J45" s="207">
        <v>40.770000000000003</v>
      </c>
      <c r="K45" s="207">
        <v>44.87</v>
      </c>
      <c r="L45" s="207">
        <v>41.25</v>
      </c>
      <c r="M45" s="207">
        <v>39.4</v>
      </c>
      <c r="N45" s="207"/>
      <c r="P45" s="207">
        <v>43.27</v>
      </c>
      <c r="Q45" s="207">
        <v>46.72</v>
      </c>
      <c r="R45" s="207">
        <v>42.14</v>
      </c>
      <c r="S45" s="207">
        <v>42.46</v>
      </c>
      <c r="T45" s="207"/>
      <c r="V45" s="207">
        <v>54.52</v>
      </c>
      <c r="W45" s="207">
        <v>58.24</v>
      </c>
      <c r="X45" s="207">
        <v>61.09</v>
      </c>
      <c r="Y45" s="207">
        <v>54.23</v>
      </c>
      <c r="Z45" s="207"/>
      <c r="AB45" s="207">
        <v>37.36</v>
      </c>
      <c r="AC45" s="207">
        <v>44.51</v>
      </c>
      <c r="AD45" s="207">
        <v>41.27</v>
      </c>
      <c r="AE45" s="207">
        <v>39.270000000000003</v>
      </c>
      <c r="AF45" s="207"/>
    </row>
    <row r="46" spans="1:32" x14ac:dyDescent="0.25">
      <c r="A46" s="202"/>
      <c r="B46" s="202"/>
      <c r="C46" s="208"/>
      <c r="D46" s="209"/>
      <c r="E46" s="209"/>
      <c r="F46" s="209"/>
      <c r="G46" s="209"/>
      <c r="H46" s="209"/>
      <c r="J46" s="209"/>
      <c r="K46" s="209"/>
      <c r="L46" s="209"/>
      <c r="M46" s="209"/>
      <c r="N46" s="209"/>
      <c r="P46" s="209"/>
      <c r="Q46" s="209"/>
      <c r="R46" s="209"/>
      <c r="S46" s="209"/>
      <c r="T46" s="209"/>
      <c r="V46" s="209"/>
      <c r="W46" s="209"/>
      <c r="X46" s="209"/>
      <c r="Y46" s="209"/>
      <c r="Z46" s="209"/>
      <c r="AB46" s="209"/>
      <c r="AC46" s="209"/>
      <c r="AD46" s="209"/>
      <c r="AE46" s="209"/>
      <c r="AF46" s="209"/>
    </row>
    <row r="47" spans="1:32" x14ac:dyDescent="0.25">
      <c r="A47" s="194"/>
      <c r="B47" s="195"/>
      <c r="C47" s="195"/>
      <c r="D47" s="196"/>
      <c r="E47" s="196"/>
      <c r="F47" s="196"/>
      <c r="G47" s="196"/>
      <c r="H47" s="196"/>
      <c r="J47" s="196"/>
      <c r="K47" s="196"/>
      <c r="L47" s="196"/>
      <c r="M47" s="196"/>
      <c r="N47" s="196"/>
      <c r="P47" s="196"/>
      <c r="Q47" s="196"/>
      <c r="R47" s="196"/>
      <c r="S47" s="196"/>
      <c r="T47" s="196"/>
      <c r="V47" s="196"/>
      <c r="W47" s="196"/>
      <c r="X47" s="196"/>
      <c r="Y47" s="196"/>
      <c r="Z47" s="196"/>
      <c r="AB47" s="196"/>
      <c r="AC47" s="196"/>
      <c r="AD47" s="196"/>
      <c r="AE47" s="196"/>
      <c r="AF47" s="196"/>
    </row>
    <row r="48" spans="1:32" x14ac:dyDescent="0.25">
      <c r="A48" s="199">
        <v>17</v>
      </c>
      <c r="B48" s="200" t="s">
        <v>138</v>
      </c>
      <c r="C48" s="201"/>
      <c r="D48" s="201"/>
      <c r="E48" s="201"/>
      <c r="F48" s="201"/>
      <c r="G48" s="201"/>
      <c r="H48" s="201"/>
      <c r="J48" s="201"/>
      <c r="K48" s="201"/>
      <c r="L48" s="201"/>
      <c r="M48" s="201"/>
      <c r="N48" s="201"/>
      <c r="P48" s="201"/>
      <c r="Q48" s="201"/>
      <c r="R48" s="201"/>
      <c r="S48" s="201"/>
      <c r="T48" s="201"/>
      <c r="V48" s="201"/>
      <c r="W48" s="201"/>
      <c r="X48" s="201"/>
      <c r="Y48" s="201"/>
      <c r="Z48" s="201"/>
      <c r="AB48" s="201"/>
      <c r="AC48" s="201"/>
      <c r="AD48" s="201"/>
      <c r="AE48" s="201"/>
      <c r="AF48" s="201"/>
    </row>
    <row r="49" spans="1:32" ht="21" x14ac:dyDescent="0.25">
      <c r="A49" s="202"/>
      <c r="B49" s="628"/>
      <c r="C49" s="630" t="s">
        <v>129</v>
      </c>
      <c r="D49" s="203" t="s">
        <v>207</v>
      </c>
      <c r="E49" s="203" t="s">
        <v>209</v>
      </c>
      <c r="F49" s="203" t="s">
        <v>213</v>
      </c>
      <c r="G49" s="203" t="s">
        <v>215</v>
      </c>
      <c r="H49" s="203" t="s">
        <v>363</v>
      </c>
      <c r="J49" s="203" t="s">
        <v>207</v>
      </c>
      <c r="K49" s="203" t="s">
        <v>209</v>
      </c>
      <c r="L49" s="203" t="s">
        <v>213</v>
      </c>
      <c r="M49" s="203" t="s">
        <v>215</v>
      </c>
      <c r="N49" s="203" t="s">
        <v>363</v>
      </c>
      <c r="P49" s="203" t="s">
        <v>207</v>
      </c>
      <c r="Q49" s="203" t="s">
        <v>209</v>
      </c>
      <c r="R49" s="203" t="s">
        <v>213</v>
      </c>
      <c r="S49" s="203" t="s">
        <v>215</v>
      </c>
      <c r="T49" s="203" t="s">
        <v>363</v>
      </c>
      <c r="V49" s="203" t="s">
        <v>207</v>
      </c>
      <c r="W49" s="203" t="s">
        <v>209</v>
      </c>
      <c r="X49" s="203" t="s">
        <v>213</v>
      </c>
      <c r="Y49" s="203" t="s">
        <v>215</v>
      </c>
      <c r="Z49" s="203" t="s">
        <v>363</v>
      </c>
      <c r="AB49" s="203" t="s">
        <v>207</v>
      </c>
      <c r="AC49" s="203" t="s">
        <v>209</v>
      </c>
      <c r="AD49" s="203" t="s">
        <v>213</v>
      </c>
      <c r="AE49" s="203" t="s">
        <v>215</v>
      </c>
      <c r="AF49" s="203" t="s">
        <v>363</v>
      </c>
    </row>
    <row r="50" spans="1:32" x14ac:dyDescent="0.25">
      <c r="A50" s="202"/>
      <c r="B50" s="629"/>
      <c r="C50" s="621"/>
      <c r="D50" s="204" t="s">
        <v>94</v>
      </c>
      <c r="E50" s="204" t="s">
        <v>94</v>
      </c>
      <c r="F50" s="204" t="s">
        <v>94</v>
      </c>
      <c r="G50" s="204" t="s">
        <v>94</v>
      </c>
      <c r="H50" s="204" t="s">
        <v>139</v>
      </c>
      <c r="J50" s="204" t="s">
        <v>94</v>
      </c>
      <c r="K50" s="204" t="s">
        <v>94</v>
      </c>
      <c r="L50" s="204" t="s">
        <v>94</v>
      </c>
      <c r="M50" s="204" t="s">
        <v>94</v>
      </c>
      <c r="N50" s="204" t="s">
        <v>139</v>
      </c>
      <c r="P50" s="204" t="s">
        <v>94</v>
      </c>
      <c r="Q50" s="204" t="s">
        <v>94</v>
      </c>
      <c r="R50" s="204" t="s">
        <v>94</v>
      </c>
      <c r="S50" s="204" t="s">
        <v>94</v>
      </c>
      <c r="T50" s="204" t="s">
        <v>139</v>
      </c>
      <c r="V50" s="204" t="s">
        <v>94</v>
      </c>
      <c r="W50" s="204" t="s">
        <v>94</v>
      </c>
      <c r="X50" s="204" t="s">
        <v>94</v>
      </c>
      <c r="Y50" s="204" t="s">
        <v>94</v>
      </c>
      <c r="Z50" s="204" t="s">
        <v>139</v>
      </c>
      <c r="AB50" s="204" t="s">
        <v>94</v>
      </c>
      <c r="AC50" s="204" t="s">
        <v>94</v>
      </c>
      <c r="AD50" s="204" t="s">
        <v>94</v>
      </c>
      <c r="AE50" s="204" t="s">
        <v>94</v>
      </c>
      <c r="AF50" s="204" t="s">
        <v>139</v>
      </c>
    </row>
    <row r="51" spans="1:32" x14ac:dyDescent="0.25">
      <c r="A51" s="202"/>
      <c r="B51" s="205" t="s">
        <v>104</v>
      </c>
      <c r="C51" s="206">
        <v>1</v>
      </c>
      <c r="D51" s="207">
        <v>14.41</v>
      </c>
      <c r="E51" s="207">
        <v>9.24</v>
      </c>
      <c r="F51" s="207">
        <v>11.67</v>
      </c>
      <c r="G51" s="207">
        <v>14.75</v>
      </c>
      <c r="H51" s="207">
        <v>11.48</v>
      </c>
      <c r="J51" s="207">
        <v>5.48</v>
      </c>
      <c r="K51" s="207">
        <v>3.66</v>
      </c>
      <c r="L51" s="207">
        <v>4.6399999999999997</v>
      </c>
      <c r="M51" s="207">
        <v>4.59</v>
      </c>
      <c r="N51" s="207">
        <v>3.36</v>
      </c>
      <c r="P51" s="207">
        <v>5.09</v>
      </c>
      <c r="Q51" s="207">
        <v>4.38</v>
      </c>
      <c r="R51" s="207">
        <v>2.5</v>
      </c>
      <c r="S51" s="207">
        <v>3.86</v>
      </c>
      <c r="T51" s="207">
        <v>1.75</v>
      </c>
      <c r="V51" s="207">
        <v>1.71</v>
      </c>
      <c r="W51" s="207">
        <v>1.1599999999999999</v>
      </c>
      <c r="X51" s="207">
        <v>0.87</v>
      </c>
      <c r="Y51" s="207">
        <v>1.03</v>
      </c>
      <c r="Z51" s="207">
        <v>0.41</v>
      </c>
      <c r="AB51" s="207">
        <v>6.9</v>
      </c>
      <c r="AC51" s="207">
        <v>7.14</v>
      </c>
      <c r="AD51" s="207">
        <v>7.94</v>
      </c>
      <c r="AE51" s="207">
        <v>6.28</v>
      </c>
      <c r="AF51" s="207">
        <v>4.1900000000000004</v>
      </c>
    </row>
    <row r="52" spans="1:32" x14ac:dyDescent="0.25">
      <c r="A52" s="202"/>
      <c r="B52" s="205" t="s">
        <v>140</v>
      </c>
      <c r="C52" s="206">
        <v>0</v>
      </c>
      <c r="D52" s="207">
        <v>25.42</v>
      </c>
      <c r="E52" s="207">
        <v>27.73</v>
      </c>
      <c r="F52" s="207">
        <v>30</v>
      </c>
      <c r="G52" s="207">
        <v>27.87</v>
      </c>
      <c r="H52" s="207">
        <v>29.51</v>
      </c>
      <c r="J52" s="207">
        <v>8.59</v>
      </c>
      <c r="K52" s="207">
        <v>8.7899999999999991</v>
      </c>
      <c r="L52" s="207">
        <v>8.0399999999999991</v>
      </c>
      <c r="M52" s="207">
        <v>8.3000000000000007</v>
      </c>
      <c r="N52" s="207">
        <v>7.6</v>
      </c>
      <c r="P52" s="207">
        <v>5.82</v>
      </c>
      <c r="Q52" s="207">
        <v>9.49</v>
      </c>
      <c r="R52" s="207">
        <v>10.71</v>
      </c>
      <c r="S52" s="207">
        <v>9.1199999999999992</v>
      </c>
      <c r="T52" s="207">
        <v>5.96</v>
      </c>
      <c r="V52" s="207">
        <v>3.42</v>
      </c>
      <c r="W52" s="207">
        <v>3.48</v>
      </c>
      <c r="X52" s="207">
        <v>3.48</v>
      </c>
      <c r="Y52" s="207">
        <v>4.12</v>
      </c>
      <c r="Z52" s="207">
        <v>3.71</v>
      </c>
      <c r="AB52" s="207">
        <v>8.0500000000000007</v>
      </c>
      <c r="AC52" s="207">
        <v>10.99</v>
      </c>
      <c r="AD52" s="207">
        <v>8.99</v>
      </c>
      <c r="AE52" s="207">
        <v>9.42</v>
      </c>
      <c r="AF52" s="207">
        <v>8.3800000000000008</v>
      </c>
    </row>
    <row r="53" spans="1:32" x14ac:dyDescent="0.25">
      <c r="A53" s="202"/>
      <c r="B53" s="205" t="s">
        <v>141</v>
      </c>
      <c r="C53" s="206">
        <v>-1</v>
      </c>
      <c r="D53" s="207">
        <v>9.32</v>
      </c>
      <c r="E53" s="207">
        <v>9.24</v>
      </c>
      <c r="F53" s="207">
        <v>5</v>
      </c>
      <c r="G53" s="207">
        <v>4.92</v>
      </c>
      <c r="H53" s="207">
        <v>3.28</v>
      </c>
      <c r="J53" s="207">
        <v>3.29</v>
      </c>
      <c r="K53" s="207">
        <v>4.21</v>
      </c>
      <c r="L53" s="207">
        <v>2.86</v>
      </c>
      <c r="M53" s="207">
        <v>2.65</v>
      </c>
      <c r="N53" s="207">
        <v>1.77</v>
      </c>
      <c r="P53" s="207">
        <v>2.5499999999999998</v>
      </c>
      <c r="Q53" s="207">
        <v>4.01</v>
      </c>
      <c r="R53" s="207">
        <v>3.93</v>
      </c>
      <c r="S53" s="207">
        <v>3.51</v>
      </c>
      <c r="T53" s="207">
        <v>2.46</v>
      </c>
      <c r="V53" s="207">
        <v>2.93</v>
      </c>
      <c r="W53" s="207">
        <v>2.3199999999999998</v>
      </c>
      <c r="X53" s="207">
        <v>1.74</v>
      </c>
      <c r="Y53" s="207">
        <v>1.65</v>
      </c>
      <c r="Z53" s="207">
        <v>1.03</v>
      </c>
      <c r="AB53" s="207">
        <v>3.45</v>
      </c>
      <c r="AC53" s="207">
        <v>2.75</v>
      </c>
      <c r="AD53" s="207">
        <v>3.7</v>
      </c>
      <c r="AE53" s="207">
        <v>1.57</v>
      </c>
      <c r="AF53" s="207">
        <v>1.57</v>
      </c>
    </row>
    <row r="54" spans="1:32" x14ac:dyDescent="0.25">
      <c r="A54" s="202"/>
      <c r="B54" s="205" t="s">
        <v>142</v>
      </c>
      <c r="C54" s="206">
        <v>-2</v>
      </c>
      <c r="D54" s="207">
        <v>50.85</v>
      </c>
      <c r="E54" s="207">
        <v>53.78</v>
      </c>
      <c r="F54" s="207">
        <v>52.5</v>
      </c>
      <c r="G54" s="207">
        <v>52.46</v>
      </c>
      <c r="H54" s="207">
        <v>49.18</v>
      </c>
      <c r="J54" s="207">
        <v>82.63</v>
      </c>
      <c r="K54" s="207">
        <v>82.78</v>
      </c>
      <c r="L54" s="207">
        <v>84.29</v>
      </c>
      <c r="M54" s="207">
        <v>83.92</v>
      </c>
      <c r="N54" s="207">
        <v>81.45</v>
      </c>
      <c r="P54" s="207">
        <v>85.82</v>
      </c>
      <c r="Q54" s="207">
        <v>82.12</v>
      </c>
      <c r="R54" s="207">
        <v>82.86</v>
      </c>
      <c r="S54" s="207">
        <v>83.51</v>
      </c>
      <c r="T54" s="207">
        <v>84.21</v>
      </c>
      <c r="V54" s="207">
        <v>91.93</v>
      </c>
      <c r="W54" s="207">
        <v>92.34</v>
      </c>
      <c r="X54" s="207">
        <v>93.91</v>
      </c>
      <c r="Y54" s="207">
        <v>92.58</v>
      </c>
      <c r="Z54" s="207">
        <v>90.52</v>
      </c>
      <c r="AB54" s="207">
        <v>81.61</v>
      </c>
      <c r="AC54" s="207">
        <v>79.12</v>
      </c>
      <c r="AD54" s="207">
        <v>79.37</v>
      </c>
      <c r="AE54" s="207">
        <v>82.72</v>
      </c>
      <c r="AF54" s="207">
        <v>79.06</v>
      </c>
    </row>
    <row r="55" spans="1:32" x14ac:dyDescent="0.25">
      <c r="A55" s="202"/>
      <c r="B55" s="205" t="s">
        <v>108</v>
      </c>
      <c r="C55" s="206">
        <v>-3</v>
      </c>
      <c r="D55" s="207">
        <v>0</v>
      </c>
      <c r="E55" s="207">
        <v>0</v>
      </c>
      <c r="F55" s="207">
        <v>0.83</v>
      </c>
      <c r="G55" s="207">
        <v>0</v>
      </c>
      <c r="H55" s="207">
        <v>6.56</v>
      </c>
      <c r="J55" s="207">
        <v>0</v>
      </c>
      <c r="K55" s="207">
        <v>0.55000000000000004</v>
      </c>
      <c r="L55" s="207">
        <v>0.18</v>
      </c>
      <c r="M55" s="207">
        <v>0.53</v>
      </c>
      <c r="N55" s="207">
        <v>5.83</v>
      </c>
      <c r="P55" s="207">
        <v>0.73</v>
      </c>
      <c r="Q55" s="207">
        <v>0</v>
      </c>
      <c r="R55" s="207">
        <v>0</v>
      </c>
      <c r="S55" s="207">
        <v>0</v>
      </c>
      <c r="T55" s="207">
        <v>5.61</v>
      </c>
      <c r="V55" s="207">
        <v>0</v>
      </c>
      <c r="W55" s="207">
        <v>0.7</v>
      </c>
      <c r="X55" s="207">
        <v>0</v>
      </c>
      <c r="Y55" s="207">
        <v>0.62</v>
      </c>
      <c r="Z55" s="207">
        <v>4.33</v>
      </c>
      <c r="AB55" s="207">
        <v>0</v>
      </c>
      <c r="AC55" s="207">
        <v>0</v>
      </c>
      <c r="AD55" s="207">
        <v>0</v>
      </c>
      <c r="AE55" s="207">
        <v>0</v>
      </c>
      <c r="AF55" s="207">
        <v>6.81</v>
      </c>
    </row>
    <row r="56" spans="1:32" x14ac:dyDescent="0.25">
      <c r="A56" s="202"/>
      <c r="B56" s="202"/>
      <c r="C56" s="208"/>
      <c r="D56" s="209"/>
      <c r="E56" s="209"/>
      <c r="F56" s="209"/>
      <c r="G56" s="209"/>
      <c r="H56" s="209"/>
      <c r="J56" s="209"/>
      <c r="K56" s="209"/>
      <c r="L56" s="209"/>
      <c r="M56" s="209"/>
      <c r="N56" s="209"/>
      <c r="P56" s="209"/>
      <c r="Q56" s="209"/>
      <c r="R56" s="209"/>
      <c r="S56" s="209"/>
      <c r="T56" s="209"/>
      <c r="V56" s="209"/>
      <c r="W56" s="209"/>
      <c r="X56" s="209"/>
      <c r="Y56" s="209"/>
      <c r="Z56" s="209"/>
      <c r="AB56" s="209"/>
      <c r="AC56" s="209"/>
      <c r="AD56" s="209"/>
      <c r="AE56" s="209"/>
      <c r="AF56" s="209"/>
    </row>
    <row r="57" spans="1:32" x14ac:dyDescent="0.25">
      <c r="A57" s="194"/>
      <c r="B57" s="195"/>
      <c r="C57" s="195"/>
      <c r="D57" s="196"/>
      <c r="E57" s="196"/>
      <c r="F57" s="196"/>
      <c r="G57" s="196"/>
      <c r="H57" s="196"/>
      <c r="J57" s="196"/>
      <c r="K57" s="196"/>
      <c r="L57" s="196"/>
      <c r="M57" s="196"/>
      <c r="N57" s="196"/>
      <c r="P57" s="196"/>
      <c r="Q57" s="196"/>
      <c r="R57" s="196"/>
      <c r="S57" s="196"/>
      <c r="T57" s="196"/>
      <c r="V57" s="196"/>
      <c r="W57" s="196"/>
      <c r="X57" s="196"/>
      <c r="Y57" s="196"/>
      <c r="Z57" s="196"/>
      <c r="AB57" s="196"/>
      <c r="AC57" s="196"/>
      <c r="AD57" s="196"/>
      <c r="AE57" s="196"/>
      <c r="AF57" s="196"/>
    </row>
    <row r="58" spans="1:32" x14ac:dyDescent="0.25">
      <c r="A58" s="199">
        <v>18</v>
      </c>
      <c r="B58" s="200" t="s">
        <v>143</v>
      </c>
      <c r="C58" s="201"/>
      <c r="D58" s="201"/>
      <c r="E58" s="201"/>
      <c r="F58" s="201"/>
      <c r="G58" s="201"/>
      <c r="H58" s="201"/>
      <c r="J58" s="201"/>
      <c r="K58" s="201"/>
      <c r="L58" s="201"/>
      <c r="M58" s="201"/>
      <c r="N58" s="201"/>
      <c r="P58" s="201"/>
      <c r="Q58" s="201"/>
      <c r="R58" s="201"/>
      <c r="S58" s="201"/>
      <c r="T58" s="201"/>
      <c r="V58" s="201"/>
      <c r="W58" s="201"/>
      <c r="X58" s="201"/>
      <c r="Y58" s="201"/>
      <c r="Z58" s="201"/>
      <c r="AB58" s="201"/>
      <c r="AC58" s="201"/>
      <c r="AD58" s="201"/>
      <c r="AE58" s="201"/>
      <c r="AF58" s="201"/>
    </row>
    <row r="59" spans="1:32" ht="21" x14ac:dyDescent="0.25">
      <c r="A59" s="202"/>
      <c r="B59" s="628"/>
      <c r="C59" s="630" t="s">
        <v>129</v>
      </c>
      <c r="D59" s="203" t="s">
        <v>207</v>
      </c>
      <c r="E59" s="203" t="s">
        <v>209</v>
      </c>
      <c r="F59" s="203" t="s">
        <v>213</v>
      </c>
      <c r="G59" s="203" t="s">
        <v>215</v>
      </c>
      <c r="H59" s="203" t="s">
        <v>363</v>
      </c>
      <c r="J59" s="203" t="s">
        <v>207</v>
      </c>
      <c r="K59" s="203" t="s">
        <v>209</v>
      </c>
      <c r="L59" s="203" t="s">
        <v>213</v>
      </c>
      <c r="M59" s="203" t="s">
        <v>215</v>
      </c>
      <c r="N59" s="203" t="s">
        <v>363</v>
      </c>
      <c r="P59" s="203" t="s">
        <v>207</v>
      </c>
      <c r="Q59" s="203" t="s">
        <v>209</v>
      </c>
      <c r="R59" s="203" t="s">
        <v>213</v>
      </c>
      <c r="S59" s="203" t="s">
        <v>215</v>
      </c>
      <c r="T59" s="203" t="s">
        <v>363</v>
      </c>
      <c r="V59" s="203" t="s">
        <v>207</v>
      </c>
      <c r="W59" s="203" t="s">
        <v>209</v>
      </c>
      <c r="X59" s="203" t="s">
        <v>213</v>
      </c>
      <c r="Y59" s="203" t="s">
        <v>215</v>
      </c>
      <c r="Z59" s="203" t="s">
        <v>363</v>
      </c>
      <c r="AB59" s="203" t="s">
        <v>207</v>
      </c>
      <c r="AC59" s="203" t="s">
        <v>209</v>
      </c>
      <c r="AD59" s="203" t="s">
        <v>213</v>
      </c>
      <c r="AE59" s="203" t="s">
        <v>215</v>
      </c>
      <c r="AF59" s="203" t="s">
        <v>363</v>
      </c>
    </row>
    <row r="60" spans="1:32" x14ac:dyDescent="0.25">
      <c r="A60" s="202"/>
      <c r="B60" s="629"/>
      <c r="C60" s="621"/>
      <c r="D60" s="204" t="s">
        <v>139</v>
      </c>
      <c r="E60" s="204" t="s">
        <v>139</v>
      </c>
      <c r="F60" s="204" t="s">
        <v>139</v>
      </c>
      <c r="G60" s="204" t="s">
        <v>139</v>
      </c>
      <c r="H60" s="204" t="s">
        <v>139</v>
      </c>
      <c r="J60" s="204" t="s">
        <v>139</v>
      </c>
      <c r="K60" s="204" t="s">
        <v>139</v>
      </c>
      <c r="L60" s="204" t="s">
        <v>139</v>
      </c>
      <c r="M60" s="204" t="s">
        <v>139</v>
      </c>
      <c r="N60" s="204" t="s">
        <v>139</v>
      </c>
      <c r="P60" s="204" t="s">
        <v>139</v>
      </c>
      <c r="Q60" s="204" t="s">
        <v>139</v>
      </c>
      <c r="R60" s="204" t="s">
        <v>139</v>
      </c>
      <c r="S60" s="204" t="s">
        <v>139</v>
      </c>
      <c r="T60" s="204" t="s">
        <v>139</v>
      </c>
      <c r="V60" s="204" t="s">
        <v>139</v>
      </c>
      <c r="W60" s="204" t="s">
        <v>139</v>
      </c>
      <c r="X60" s="204" t="s">
        <v>139</v>
      </c>
      <c r="Y60" s="204" t="s">
        <v>139</v>
      </c>
      <c r="Z60" s="204" t="s">
        <v>139</v>
      </c>
      <c r="AB60" s="204" t="s">
        <v>139</v>
      </c>
      <c r="AC60" s="204" t="s">
        <v>139</v>
      </c>
      <c r="AD60" s="204" t="s">
        <v>139</v>
      </c>
      <c r="AE60" s="204" t="s">
        <v>139</v>
      </c>
      <c r="AF60" s="204" t="s">
        <v>139</v>
      </c>
    </row>
    <row r="61" spans="1:32" x14ac:dyDescent="0.25">
      <c r="A61" s="202"/>
      <c r="B61" s="205" t="s">
        <v>144</v>
      </c>
      <c r="C61" s="206">
        <v>1</v>
      </c>
      <c r="D61" s="207">
        <v>29.06</v>
      </c>
      <c r="E61" s="207">
        <v>32.200000000000003</v>
      </c>
      <c r="F61" s="207">
        <v>26.05</v>
      </c>
      <c r="G61" s="207">
        <v>24.17</v>
      </c>
      <c r="H61" s="207">
        <v>27.87</v>
      </c>
      <c r="J61" s="207">
        <v>28.79</v>
      </c>
      <c r="K61" s="207">
        <v>29.8</v>
      </c>
      <c r="L61" s="207">
        <v>31.5</v>
      </c>
      <c r="M61" s="207">
        <v>31.25</v>
      </c>
      <c r="N61" s="207">
        <v>31.63</v>
      </c>
      <c r="P61" s="207">
        <v>29.28</v>
      </c>
      <c r="Q61" s="207">
        <v>30.18</v>
      </c>
      <c r="R61" s="207">
        <v>30.29</v>
      </c>
      <c r="S61" s="207">
        <v>33.57</v>
      </c>
      <c r="T61" s="207">
        <v>30.53</v>
      </c>
      <c r="V61" s="207">
        <v>38.24</v>
      </c>
      <c r="W61" s="207">
        <v>37.409999999999997</v>
      </c>
      <c r="X61" s="207">
        <v>35.03</v>
      </c>
      <c r="Y61" s="207">
        <v>36.299999999999997</v>
      </c>
      <c r="Z61" s="207">
        <v>36.49</v>
      </c>
      <c r="AB61" s="207">
        <v>27.38</v>
      </c>
      <c r="AC61" s="207">
        <v>22.99</v>
      </c>
      <c r="AD61" s="207">
        <v>21.98</v>
      </c>
      <c r="AE61" s="207">
        <v>24.34</v>
      </c>
      <c r="AF61" s="207">
        <v>26.7</v>
      </c>
    </row>
    <row r="62" spans="1:32" x14ac:dyDescent="0.25">
      <c r="A62" s="202"/>
      <c r="B62" s="205" t="s">
        <v>145</v>
      </c>
      <c r="C62" s="206">
        <v>0</v>
      </c>
      <c r="D62" s="207">
        <v>61.54</v>
      </c>
      <c r="E62" s="207">
        <v>60.17</v>
      </c>
      <c r="F62" s="207">
        <v>66.39</v>
      </c>
      <c r="G62" s="207">
        <v>66.67</v>
      </c>
      <c r="H62" s="207">
        <v>62.3</v>
      </c>
      <c r="J62" s="207">
        <v>63.26</v>
      </c>
      <c r="K62" s="207">
        <v>60.51</v>
      </c>
      <c r="L62" s="207">
        <v>58.79</v>
      </c>
      <c r="M62" s="207">
        <v>60.89</v>
      </c>
      <c r="N62" s="207">
        <v>62.19</v>
      </c>
      <c r="P62" s="207">
        <v>61.98</v>
      </c>
      <c r="Q62" s="207">
        <v>59.27</v>
      </c>
      <c r="R62" s="207">
        <v>59.12</v>
      </c>
      <c r="S62" s="207">
        <v>57.86</v>
      </c>
      <c r="T62" s="207">
        <v>61.05</v>
      </c>
      <c r="V62" s="207">
        <v>51.16</v>
      </c>
      <c r="W62" s="207">
        <v>52.32</v>
      </c>
      <c r="X62" s="207">
        <v>55.92</v>
      </c>
      <c r="Y62" s="207">
        <v>50.43</v>
      </c>
      <c r="Z62" s="207">
        <v>53.81</v>
      </c>
      <c r="AB62" s="207">
        <v>58.33</v>
      </c>
      <c r="AC62" s="207">
        <v>58.05</v>
      </c>
      <c r="AD62" s="207">
        <v>64.84</v>
      </c>
      <c r="AE62" s="207">
        <v>62.96</v>
      </c>
      <c r="AF62" s="207">
        <v>62.3</v>
      </c>
    </row>
    <row r="63" spans="1:32" x14ac:dyDescent="0.25">
      <c r="A63" s="202"/>
      <c r="B63" s="205" t="s">
        <v>146</v>
      </c>
      <c r="C63" s="206">
        <v>-1</v>
      </c>
      <c r="D63" s="207">
        <v>9.4</v>
      </c>
      <c r="E63" s="207">
        <v>7.63</v>
      </c>
      <c r="F63" s="207">
        <v>7.56</v>
      </c>
      <c r="G63" s="207">
        <v>9.17</v>
      </c>
      <c r="H63" s="207">
        <v>9.84</v>
      </c>
      <c r="J63" s="207">
        <v>7.95</v>
      </c>
      <c r="K63" s="207">
        <v>9.69</v>
      </c>
      <c r="L63" s="207">
        <v>9.7100000000000009</v>
      </c>
      <c r="M63" s="207">
        <v>7.86</v>
      </c>
      <c r="N63" s="207">
        <v>6.18</v>
      </c>
      <c r="P63" s="207">
        <v>8.75</v>
      </c>
      <c r="Q63" s="207">
        <v>10.55</v>
      </c>
      <c r="R63" s="207">
        <v>10.58</v>
      </c>
      <c r="S63" s="207">
        <v>8.57</v>
      </c>
      <c r="T63" s="207">
        <v>8.42</v>
      </c>
      <c r="V63" s="207">
        <v>10.59</v>
      </c>
      <c r="W63" s="207">
        <v>10.27</v>
      </c>
      <c r="X63" s="207">
        <v>9.0500000000000007</v>
      </c>
      <c r="Y63" s="207">
        <v>13.26</v>
      </c>
      <c r="Z63" s="207">
        <v>9.69</v>
      </c>
      <c r="AB63" s="207">
        <v>14.29</v>
      </c>
      <c r="AC63" s="207">
        <v>18.97</v>
      </c>
      <c r="AD63" s="207">
        <v>13.19</v>
      </c>
      <c r="AE63" s="207">
        <v>12.7</v>
      </c>
      <c r="AF63" s="207">
        <v>10.99</v>
      </c>
    </row>
    <row r="64" spans="1:32" x14ac:dyDescent="0.25">
      <c r="A64" s="202"/>
      <c r="B64" s="202"/>
      <c r="C64" s="208"/>
      <c r="D64" s="209"/>
      <c r="E64" s="209"/>
      <c r="F64" s="209"/>
      <c r="G64" s="209"/>
      <c r="H64" s="209"/>
      <c r="J64" s="209"/>
      <c r="K64" s="209"/>
      <c r="L64" s="209"/>
      <c r="M64" s="209"/>
      <c r="N64" s="209"/>
      <c r="P64" s="209"/>
      <c r="Q64" s="209"/>
      <c r="R64" s="209"/>
      <c r="S64" s="209"/>
      <c r="T64" s="209"/>
      <c r="V64" s="209"/>
      <c r="W64" s="209"/>
      <c r="X64" s="209"/>
      <c r="Y64" s="209"/>
      <c r="Z64" s="209"/>
      <c r="AB64" s="209"/>
      <c r="AC64" s="209"/>
      <c r="AD64" s="209"/>
      <c r="AE64" s="209"/>
      <c r="AF64" s="209"/>
    </row>
    <row r="65" spans="1:32" x14ac:dyDescent="0.25">
      <c r="A65" s="194"/>
      <c r="B65" s="195"/>
      <c r="C65" s="195"/>
      <c r="D65" s="196"/>
      <c r="E65" s="196"/>
      <c r="F65" s="196"/>
      <c r="G65" s="196"/>
      <c r="H65" s="196"/>
      <c r="J65" s="196"/>
      <c r="K65" s="196"/>
      <c r="L65" s="196"/>
      <c r="M65" s="196"/>
      <c r="N65" s="196"/>
      <c r="P65" s="196"/>
      <c r="Q65" s="196"/>
      <c r="R65" s="196"/>
      <c r="S65" s="196"/>
      <c r="T65" s="196"/>
      <c r="V65" s="196"/>
      <c r="W65" s="196"/>
      <c r="X65" s="196"/>
      <c r="Y65" s="196"/>
      <c r="Z65" s="196"/>
      <c r="AB65" s="196"/>
      <c r="AC65" s="196"/>
      <c r="AD65" s="196"/>
      <c r="AE65" s="196"/>
      <c r="AF65" s="196"/>
    </row>
    <row r="66" spans="1:32" x14ac:dyDescent="0.25">
      <c r="A66" s="199">
        <v>19</v>
      </c>
      <c r="B66" s="200" t="s">
        <v>147</v>
      </c>
      <c r="C66" s="201"/>
      <c r="D66" s="201"/>
      <c r="E66" s="201"/>
      <c r="F66" s="201"/>
      <c r="G66" s="201"/>
      <c r="H66" s="201"/>
      <c r="J66" s="201"/>
      <c r="K66" s="201"/>
      <c r="L66" s="201"/>
      <c r="M66" s="201"/>
      <c r="N66" s="201"/>
      <c r="P66" s="201"/>
      <c r="Q66" s="201"/>
      <c r="R66" s="201"/>
      <c r="S66" s="201"/>
      <c r="T66" s="201"/>
      <c r="V66" s="201"/>
      <c r="W66" s="201"/>
      <c r="X66" s="201"/>
      <c r="Y66" s="201"/>
      <c r="Z66" s="201"/>
      <c r="AB66" s="201"/>
      <c r="AC66" s="201"/>
      <c r="AD66" s="201"/>
      <c r="AE66" s="201"/>
      <c r="AF66" s="201"/>
    </row>
    <row r="67" spans="1:32" ht="21" x14ac:dyDescent="0.25">
      <c r="A67" s="202"/>
      <c r="B67" s="628"/>
      <c r="C67" s="630" t="s">
        <v>129</v>
      </c>
      <c r="D67" s="203" t="s">
        <v>207</v>
      </c>
      <c r="E67" s="203" t="s">
        <v>209</v>
      </c>
      <c r="F67" s="203" t="s">
        <v>213</v>
      </c>
      <c r="G67" s="203" t="s">
        <v>215</v>
      </c>
      <c r="H67" s="203" t="s">
        <v>363</v>
      </c>
      <c r="J67" s="203" t="s">
        <v>207</v>
      </c>
      <c r="K67" s="203" t="s">
        <v>209</v>
      </c>
      <c r="L67" s="203" t="s">
        <v>213</v>
      </c>
      <c r="M67" s="203" t="s">
        <v>215</v>
      </c>
      <c r="N67" s="203" t="s">
        <v>363</v>
      </c>
      <c r="P67" s="203" t="s">
        <v>207</v>
      </c>
      <c r="Q67" s="203" t="s">
        <v>209</v>
      </c>
      <c r="R67" s="203" t="s">
        <v>213</v>
      </c>
      <c r="S67" s="203" t="s">
        <v>215</v>
      </c>
      <c r="T67" s="203" t="s">
        <v>363</v>
      </c>
      <c r="V67" s="203" t="s">
        <v>207</v>
      </c>
      <c r="W67" s="203" t="s">
        <v>209</v>
      </c>
      <c r="X67" s="203" t="s">
        <v>213</v>
      </c>
      <c r="Y67" s="203" t="s">
        <v>215</v>
      </c>
      <c r="Z67" s="203" t="s">
        <v>363</v>
      </c>
      <c r="AB67" s="203" t="s">
        <v>207</v>
      </c>
      <c r="AC67" s="203" t="s">
        <v>209</v>
      </c>
      <c r="AD67" s="203" t="s">
        <v>213</v>
      </c>
      <c r="AE67" s="203" t="s">
        <v>215</v>
      </c>
      <c r="AF67" s="203" t="s">
        <v>363</v>
      </c>
    </row>
    <row r="68" spans="1:32" x14ac:dyDescent="0.25">
      <c r="A68" s="202"/>
      <c r="B68" s="629"/>
      <c r="C68" s="621"/>
      <c r="D68" s="204" t="s">
        <v>139</v>
      </c>
      <c r="E68" s="204" t="s">
        <v>139</v>
      </c>
      <c r="F68" s="204" t="s">
        <v>139</v>
      </c>
      <c r="G68" s="204" t="s">
        <v>139</v>
      </c>
      <c r="H68" s="204" t="s">
        <v>139</v>
      </c>
      <c r="J68" s="204" t="s">
        <v>139</v>
      </c>
      <c r="K68" s="204" t="s">
        <v>139</v>
      </c>
      <c r="L68" s="204" t="s">
        <v>139</v>
      </c>
      <c r="M68" s="204" t="s">
        <v>139</v>
      </c>
      <c r="N68" s="204" t="s">
        <v>139</v>
      </c>
      <c r="P68" s="204" t="s">
        <v>139</v>
      </c>
      <c r="Q68" s="204" t="s">
        <v>139</v>
      </c>
      <c r="R68" s="204" t="s">
        <v>139</v>
      </c>
      <c r="S68" s="204" t="s">
        <v>139</v>
      </c>
      <c r="T68" s="204" t="s">
        <v>139</v>
      </c>
      <c r="V68" s="204" t="s">
        <v>139</v>
      </c>
      <c r="W68" s="204" t="s">
        <v>139</v>
      </c>
      <c r="X68" s="204" t="s">
        <v>139</v>
      </c>
      <c r="Y68" s="204" t="s">
        <v>139</v>
      </c>
      <c r="Z68" s="204" t="s">
        <v>139</v>
      </c>
      <c r="AB68" s="204" t="s">
        <v>139</v>
      </c>
      <c r="AC68" s="204" t="s">
        <v>139</v>
      </c>
      <c r="AD68" s="204" t="s">
        <v>139</v>
      </c>
      <c r="AE68" s="204" t="s">
        <v>139</v>
      </c>
      <c r="AF68" s="204" t="s">
        <v>139</v>
      </c>
    </row>
    <row r="69" spans="1:32" x14ac:dyDescent="0.25">
      <c r="A69" s="202"/>
      <c r="B69" s="205" t="s">
        <v>144</v>
      </c>
      <c r="C69" s="206">
        <v>1</v>
      </c>
      <c r="D69" s="207">
        <v>24.79</v>
      </c>
      <c r="E69" s="207">
        <v>26.27</v>
      </c>
      <c r="F69" s="207">
        <v>21.01</v>
      </c>
      <c r="G69" s="207">
        <v>22.5</v>
      </c>
      <c r="H69" s="207">
        <v>25.41</v>
      </c>
      <c r="J69" s="207">
        <v>23.86</v>
      </c>
      <c r="K69" s="207">
        <v>23.77</v>
      </c>
      <c r="L69" s="207">
        <v>22.89</v>
      </c>
      <c r="M69" s="207">
        <v>23.75</v>
      </c>
      <c r="N69" s="207">
        <v>25.97</v>
      </c>
      <c r="P69" s="207">
        <v>21.67</v>
      </c>
      <c r="Q69" s="207">
        <v>19.27</v>
      </c>
      <c r="R69" s="207">
        <v>19.34</v>
      </c>
      <c r="S69" s="207">
        <v>23.93</v>
      </c>
      <c r="T69" s="207">
        <v>25.96</v>
      </c>
      <c r="V69" s="207">
        <v>28.17</v>
      </c>
      <c r="W69" s="207">
        <v>27.38</v>
      </c>
      <c r="X69" s="207">
        <v>27.15</v>
      </c>
      <c r="Y69" s="207">
        <v>29.13</v>
      </c>
      <c r="Z69" s="207">
        <v>28.25</v>
      </c>
      <c r="AB69" s="207">
        <v>21.43</v>
      </c>
      <c r="AC69" s="207">
        <v>21.26</v>
      </c>
      <c r="AD69" s="207">
        <v>22.53</v>
      </c>
      <c r="AE69" s="207">
        <v>23.81</v>
      </c>
      <c r="AF69" s="207">
        <v>21.99</v>
      </c>
    </row>
    <row r="70" spans="1:32" x14ac:dyDescent="0.25">
      <c r="A70" s="202"/>
      <c r="B70" s="205" t="s">
        <v>145</v>
      </c>
      <c r="C70" s="206">
        <v>0</v>
      </c>
      <c r="D70" s="207">
        <v>64.959999999999994</v>
      </c>
      <c r="E70" s="207">
        <v>65.25</v>
      </c>
      <c r="F70" s="207">
        <v>68.069999999999993</v>
      </c>
      <c r="G70" s="207">
        <v>65.83</v>
      </c>
      <c r="H70" s="207">
        <v>61.48</v>
      </c>
      <c r="J70" s="207">
        <v>64.02</v>
      </c>
      <c r="K70" s="207">
        <v>62.89</v>
      </c>
      <c r="L70" s="207">
        <v>60.62</v>
      </c>
      <c r="M70" s="207">
        <v>59.64</v>
      </c>
      <c r="N70" s="207">
        <v>62.01</v>
      </c>
      <c r="P70" s="207">
        <v>63.12</v>
      </c>
      <c r="Q70" s="207">
        <v>65.45</v>
      </c>
      <c r="R70" s="207">
        <v>65.69</v>
      </c>
      <c r="S70" s="207">
        <v>61.79</v>
      </c>
      <c r="T70" s="207">
        <v>62.11</v>
      </c>
      <c r="V70" s="207">
        <v>57.11</v>
      </c>
      <c r="W70" s="207">
        <v>55.5</v>
      </c>
      <c r="X70" s="207">
        <v>57.77</v>
      </c>
      <c r="Y70" s="207">
        <v>53.26</v>
      </c>
      <c r="Z70" s="207">
        <v>57.53</v>
      </c>
      <c r="AB70" s="207">
        <v>58.93</v>
      </c>
      <c r="AC70" s="207">
        <v>58.62</v>
      </c>
      <c r="AD70" s="207">
        <v>63.74</v>
      </c>
      <c r="AE70" s="207">
        <v>58.73</v>
      </c>
      <c r="AF70" s="207">
        <v>63.35</v>
      </c>
    </row>
    <row r="71" spans="1:32" x14ac:dyDescent="0.25">
      <c r="A71" s="202"/>
      <c r="B71" s="205" t="s">
        <v>146</v>
      </c>
      <c r="C71" s="206">
        <v>-1</v>
      </c>
      <c r="D71" s="207">
        <v>10.26</v>
      </c>
      <c r="E71" s="207">
        <v>8.4700000000000006</v>
      </c>
      <c r="F71" s="207">
        <v>10.08</v>
      </c>
      <c r="G71" s="207">
        <v>10</v>
      </c>
      <c r="H71" s="207">
        <v>9.02</v>
      </c>
      <c r="J71" s="207">
        <v>12.12</v>
      </c>
      <c r="K71" s="207">
        <v>13.16</v>
      </c>
      <c r="L71" s="207">
        <v>14.47</v>
      </c>
      <c r="M71" s="207">
        <v>14.82</v>
      </c>
      <c r="N71" s="207">
        <v>10.07</v>
      </c>
      <c r="P71" s="207">
        <v>15.21</v>
      </c>
      <c r="Q71" s="207">
        <v>14.55</v>
      </c>
      <c r="R71" s="207">
        <v>13.87</v>
      </c>
      <c r="S71" s="207">
        <v>12.14</v>
      </c>
      <c r="T71" s="207">
        <v>9.4700000000000006</v>
      </c>
      <c r="V71" s="207">
        <v>14.73</v>
      </c>
      <c r="W71" s="207">
        <v>17.11</v>
      </c>
      <c r="X71" s="207">
        <v>14.85</v>
      </c>
      <c r="Y71" s="207">
        <v>16.3</v>
      </c>
      <c r="Z71" s="207">
        <v>12.78</v>
      </c>
      <c r="AB71" s="207">
        <v>19.05</v>
      </c>
      <c r="AC71" s="207">
        <v>18.97</v>
      </c>
      <c r="AD71" s="207">
        <v>12.64</v>
      </c>
      <c r="AE71" s="207">
        <v>15.34</v>
      </c>
      <c r="AF71" s="207">
        <v>12.57</v>
      </c>
    </row>
    <row r="72" spans="1:32" x14ac:dyDescent="0.25">
      <c r="A72" s="202"/>
      <c r="B72" s="202"/>
      <c r="C72" s="208"/>
      <c r="D72" s="209"/>
      <c r="E72" s="209"/>
      <c r="F72" s="209"/>
      <c r="G72" s="209"/>
      <c r="H72" s="209"/>
      <c r="J72" s="209"/>
      <c r="K72" s="209"/>
      <c r="L72" s="209"/>
      <c r="M72" s="209"/>
      <c r="N72" s="209"/>
      <c r="P72" s="209"/>
      <c r="Q72" s="209"/>
      <c r="R72" s="209"/>
      <c r="S72" s="209"/>
      <c r="T72" s="209"/>
      <c r="V72" s="209"/>
      <c r="W72" s="209"/>
      <c r="X72" s="209"/>
      <c r="Y72" s="209"/>
      <c r="Z72" s="209"/>
      <c r="AB72" s="209"/>
      <c r="AC72" s="209"/>
      <c r="AD72" s="209"/>
      <c r="AE72" s="209"/>
      <c r="AF72" s="209"/>
    </row>
    <row r="73" spans="1:32" x14ac:dyDescent="0.25">
      <c r="A73" s="194"/>
      <c r="B73" s="195"/>
      <c r="C73" s="195"/>
      <c r="D73" s="196"/>
      <c r="E73" s="196"/>
      <c r="F73" s="196"/>
      <c r="G73" s="196"/>
      <c r="H73" s="196"/>
      <c r="J73" s="196"/>
      <c r="K73" s="196"/>
      <c r="L73" s="196"/>
      <c r="M73" s="196"/>
      <c r="N73" s="196"/>
      <c r="P73" s="196"/>
      <c r="Q73" s="196"/>
      <c r="R73" s="196"/>
      <c r="S73" s="196"/>
      <c r="T73" s="196"/>
      <c r="V73" s="196"/>
      <c r="W73" s="196"/>
      <c r="X73" s="196"/>
      <c r="Y73" s="196"/>
      <c r="Z73" s="196"/>
      <c r="AB73" s="196"/>
      <c r="AC73" s="196"/>
      <c r="AD73" s="196"/>
      <c r="AE73" s="196"/>
      <c r="AF73" s="196"/>
    </row>
    <row r="74" spans="1:32" x14ac:dyDescent="0.25">
      <c r="A74" s="199">
        <v>20</v>
      </c>
      <c r="B74" s="200" t="s">
        <v>148</v>
      </c>
      <c r="C74" s="201"/>
      <c r="D74" s="201"/>
      <c r="E74" s="201"/>
      <c r="F74" s="201"/>
      <c r="G74" s="201"/>
      <c r="H74" s="201"/>
      <c r="J74" s="201"/>
      <c r="K74" s="201"/>
      <c r="L74" s="201"/>
      <c r="M74" s="201"/>
      <c r="N74" s="201"/>
      <c r="P74" s="201"/>
      <c r="Q74" s="201"/>
      <c r="R74" s="201"/>
      <c r="S74" s="201"/>
      <c r="T74" s="201"/>
      <c r="V74" s="201"/>
      <c r="W74" s="201"/>
      <c r="X74" s="201"/>
      <c r="Y74" s="201"/>
      <c r="Z74" s="201"/>
      <c r="AB74" s="201"/>
      <c r="AC74" s="201"/>
      <c r="AD74" s="201"/>
      <c r="AE74" s="201"/>
      <c r="AF74" s="201"/>
    </row>
    <row r="75" spans="1:32" ht="21" x14ac:dyDescent="0.25">
      <c r="A75" s="202"/>
      <c r="B75" s="628"/>
      <c r="C75" s="630" t="s">
        <v>129</v>
      </c>
      <c r="D75" s="203" t="s">
        <v>207</v>
      </c>
      <c r="E75" s="203" t="s">
        <v>209</v>
      </c>
      <c r="F75" s="203" t="s">
        <v>213</v>
      </c>
      <c r="G75" s="203" t="s">
        <v>215</v>
      </c>
      <c r="H75" s="203" t="s">
        <v>363</v>
      </c>
      <c r="J75" s="203" t="s">
        <v>207</v>
      </c>
      <c r="K75" s="203" t="s">
        <v>209</v>
      </c>
      <c r="L75" s="203" t="s">
        <v>213</v>
      </c>
      <c r="M75" s="203" t="s">
        <v>215</v>
      </c>
      <c r="N75" s="203" t="s">
        <v>363</v>
      </c>
      <c r="P75" s="203" t="s">
        <v>207</v>
      </c>
      <c r="Q75" s="203" t="s">
        <v>209</v>
      </c>
      <c r="R75" s="203" t="s">
        <v>213</v>
      </c>
      <c r="S75" s="203" t="s">
        <v>215</v>
      </c>
      <c r="T75" s="203" t="s">
        <v>363</v>
      </c>
      <c r="V75" s="203" t="s">
        <v>207</v>
      </c>
      <c r="W75" s="203" t="s">
        <v>209</v>
      </c>
      <c r="X75" s="203" t="s">
        <v>213</v>
      </c>
      <c r="Y75" s="203" t="s">
        <v>215</v>
      </c>
      <c r="Z75" s="203" t="s">
        <v>363</v>
      </c>
      <c r="AB75" s="203" t="s">
        <v>207</v>
      </c>
      <c r="AC75" s="203" t="s">
        <v>209</v>
      </c>
      <c r="AD75" s="203" t="s">
        <v>213</v>
      </c>
      <c r="AE75" s="203" t="s">
        <v>215</v>
      </c>
      <c r="AF75" s="203" t="s">
        <v>363</v>
      </c>
    </row>
    <row r="76" spans="1:32" x14ac:dyDescent="0.25">
      <c r="A76" s="202"/>
      <c r="B76" s="629"/>
      <c r="C76" s="621"/>
      <c r="D76" s="204" t="s">
        <v>94</v>
      </c>
      <c r="E76" s="204" t="s">
        <v>94</v>
      </c>
      <c r="F76" s="204" t="s">
        <v>94</v>
      </c>
      <c r="G76" s="204" t="s">
        <v>94</v>
      </c>
      <c r="H76" s="204" t="s">
        <v>94</v>
      </c>
      <c r="J76" s="204" t="s">
        <v>94</v>
      </c>
      <c r="K76" s="204" t="s">
        <v>94</v>
      </c>
      <c r="L76" s="204" t="s">
        <v>94</v>
      </c>
      <c r="M76" s="204" t="s">
        <v>94</v>
      </c>
      <c r="N76" s="204" t="s">
        <v>94</v>
      </c>
      <c r="P76" s="204" t="s">
        <v>94</v>
      </c>
      <c r="Q76" s="204" t="s">
        <v>94</v>
      </c>
      <c r="R76" s="204" t="s">
        <v>94</v>
      </c>
      <c r="S76" s="204" t="s">
        <v>94</v>
      </c>
      <c r="T76" s="204" t="s">
        <v>94</v>
      </c>
      <c r="V76" s="204" t="s">
        <v>94</v>
      </c>
      <c r="W76" s="204" t="s">
        <v>94</v>
      </c>
      <c r="X76" s="204" t="s">
        <v>94</v>
      </c>
      <c r="Y76" s="204" t="s">
        <v>94</v>
      </c>
      <c r="Z76" s="204" t="s">
        <v>94</v>
      </c>
      <c r="AB76" s="204" t="s">
        <v>94</v>
      </c>
      <c r="AC76" s="204" t="s">
        <v>94</v>
      </c>
      <c r="AD76" s="204" t="s">
        <v>94</v>
      </c>
      <c r="AE76" s="204" t="s">
        <v>94</v>
      </c>
      <c r="AF76" s="204" t="s">
        <v>94</v>
      </c>
    </row>
    <row r="77" spans="1:32" x14ac:dyDescent="0.25">
      <c r="A77" s="202"/>
      <c r="B77" s="205" t="s">
        <v>149</v>
      </c>
      <c r="C77" s="206">
        <v>1</v>
      </c>
      <c r="D77" s="207">
        <v>91.53</v>
      </c>
      <c r="E77" s="207">
        <v>88.24</v>
      </c>
      <c r="F77" s="207">
        <v>87.5</v>
      </c>
      <c r="G77" s="207">
        <v>90.98</v>
      </c>
      <c r="H77" s="207"/>
      <c r="J77" s="207">
        <v>85.92</v>
      </c>
      <c r="K77" s="207">
        <v>87.18</v>
      </c>
      <c r="L77" s="207">
        <v>87.86</v>
      </c>
      <c r="M77" s="207">
        <v>88.69</v>
      </c>
      <c r="N77" s="207"/>
      <c r="P77" s="207">
        <v>85.45</v>
      </c>
      <c r="Q77" s="207">
        <v>87.59</v>
      </c>
      <c r="R77" s="207">
        <v>88.57</v>
      </c>
      <c r="S77" s="207">
        <v>90.88</v>
      </c>
      <c r="T77" s="207"/>
      <c r="V77" s="207">
        <v>86.31</v>
      </c>
      <c r="W77" s="207">
        <v>87.01</v>
      </c>
      <c r="X77" s="207">
        <v>87.61</v>
      </c>
      <c r="Y77" s="207">
        <v>85.98</v>
      </c>
      <c r="Z77" s="207"/>
      <c r="AB77" s="207">
        <v>81.61</v>
      </c>
      <c r="AC77" s="207">
        <v>87.91</v>
      </c>
      <c r="AD77" s="207">
        <v>85.71</v>
      </c>
      <c r="AE77" s="207">
        <v>85.34</v>
      </c>
      <c r="AF77" s="207"/>
    </row>
    <row r="78" spans="1:32" x14ac:dyDescent="0.25">
      <c r="A78" s="202"/>
      <c r="B78" s="205" t="s">
        <v>146</v>
      </c>
      <c r="C78" s="206">
        <v>-1</v>
      </c>
      <c r="D78" s="207">
        <v>8.4700000000000006</v>
      </c>
      <c r="E78" s="207">
        <v>11.76</v>
      </c>
      <c r="F78" s="207">
        <v>12.5</v>
      </c>
      <c r="G78" s="207">
        <v>9.02</v>
      </c>
      <c r="H78" s="207"/>
      <c r="J78" s="207">
        <v>13.53</v>
      </c>
      <c r="K78" s="207">
        <v>12.45</v>
      </c>
      <c r="L78" s="207">
        <v>12.14</v>
      </c>
      <c r="M78" s="207">
        <v>10.78</v>
      </c>
      <c r="N78" s="207"/>
      <c r="P78" s="207">
        <v>14.18</v>
      </c>
      <c r="Q78" s="207">
        <v>12.04</v>
      </c>
      <c r="R78" s="207">
        <v>11.07</v>
      </c>
      <c r="S78" s="207">
        <v>8.07</v>
      </c>
      <c r="T78" s="207"/>
      <c r="V78" s="207">
        <v>13.45</v>
      </c>
      <c r="W78" s="207">
        <v>12.53</v>
      </c>
      <c r="X78" s="207">
        <v>12.17</v>
      </c>
      <c r="Y78" s="207">
        <v>14.02</v>
      </c>
      <c r="Z78" s="207"/>
      <c r="AB78" s="207">
        <v>17.82</v>
      </c>
      <c r="AC78" s="207">
        <v>11.54</v>
      </c>
      <c r="AD78" s="207">
        <v>13.23</v>
      </c>
      <c r="AE78" s="207">
        <v>13.61</v>
      </c>
      <c r="AF78" s="207"/>
    </row>
    <row r="79" spans="1:32" x14ac:dyDescent="0.25">
      <c r="A79" s="202"/>
      <c r="B79" s="202"/>
      <c r="C79" s="208"/>
      <c r="D79" s="209"/>
      <c r="E79" s="209"/>
      <c r="F79" s="209"/>
      <c r="G79" s="209"/>
      <c r="H79" s="209"/>
      <c r="J79" s="209"/>
      <c r="K79" s="209"/>
      <c r="L79" s="209"/>
      <c r="M79" s="209"/>
      <c r="N79" s="209"/>
      <c r="P79" s="209"/>
      <c r="Q79" s="209"/>
      <c r="R79" s="209"/>
      <c r="S79" s="209"/>
      <c r="T79" s="209"/>
      <c r="V79" s="209"/>
      <c r="W79" s="209"/>
      <c r="X79" s="209"/>
      <c r="Y79" s="209"/>
      <c r="Z79" s="209"/>
      <c r="AB79" s="209"/>
      <c r="AC79" s="209"/>
      <c r="AD79" s="209"/>
      <c r="AE79" s="209"/>
      <c r="AF79" s="209"/>
    </row>
    <row r="80" spans="1:32" x14ac:dyDescent="0.25">
      <c r="A80" s="194"/>
      <c r="B80" s="195"/>
      <c r="C80" s="195"/>
      <c r="D80" s="196"/>
      <c r="E80" s="196"/>
      <c r="F80" s="196"/>
      <c r="G80" s="196"/>
      <c r="H80" s="196"/>
      <c r="J80" s="196"/>
      <c r="K80" s="196"/>
      <c r="L80" s="196"/>
      <c r="M80" s="196"/>
      <c r="N80" s="196"/>
      <c r="P80" s="196"/>
      <c r="Q80" s="196"/>
      <c r="R80" s="196"/>
      <c r="S80" s="196"/>
      <c r="T80" s="196"/>
      <c r="V80" s="196"/>
      <c r="W80" s="196"/>
      <c r="X80" s="196"/>
      <c r="Y80" s="196"/>
      <c r="Z80" s="196"/>
      <c r="AB80" s="196"/>
      <c r="AC80" s="196"/>
      <c r="AD80" s="196"/>
      <c r="AE80" s="196"/>
      <c r="AF80" s="196"/>
    </row>
    <row r="81" spans="1:32" x14ac:dyDescent="0.25">
      <c r="A81" s="199">
        <v>21</v>
      </c>
      <c r="B81" s="200" t="s">
        <v>150</v>
      </c>
      <c r="C81" s="201"/>
      <c r="D81" s="201"/>
      <c r="E81" s="201"/>
      <c r="F81" s="201"/>
      <c r="G81" s="201"/>
      <c r="H81" s="201"/>
      <c r="J81" s="201"/>
      <c r="K81" s="201"/>
      <c r="L81" s="201"/>
      <c r="M81" s="201"/>
      <c r="N81" s="201"/>
      <c r="P81" s="201"/>
      <c r="Q81" s="201"/>
      <c r="R81" s="201"/>
      <c r="S81" s="201"/>
      <c r="T81" s="201"/>
      <c r="V81" s="201"/>
      <c r="W81" s="201"/>
      <c r="X81" s="201"/>
      <c r="Y81" s="201"/>
      <c r="Z81" s="201"/>
      <c r="AB81" s="201"/>
      <c r="AC81" s="201"/>
      <c r="AD81" s="201"/>
      <c r="AE81" s="201"/>
      <c r="AF81" s="201"/>
    </row>
    <row r="82" spans="1:32" ht="21" x14ac:dyDescent="0.25">
      <c r="A82" s="202"/>
      <c r="B82" s="628"/>
      <c r="C82" s="630" t="s">
        <v>129</v>
      </c>
      <c r="D82" s="203" t="s">
        <v>207</v>
      </c>
      <c r="E82" s="203" t="s">
        <v>209</v>
      </c>
      <c r="F82" s="203" t="s">
        <v>213</v>
      </c>
      <c r="G82" s="203" t="s">
        <v>215</v>
      </c>
      <c r="H82" s="203" t="s">
        <v>363</v>
      </c>
      <c r="J82" s="203" t="s">
        <v>207</v>
      </c>
      <c r="K82" s="203" t="s">
        <v>209</v>
      </c>
      <c r="L82" s="203" t="s">
        <v>213</v>
      </c>
      <c r="M82" s="203" t="s">
        <v>215</v>
      </c>
      <c r="N82" s="203" t="s">
        <v>363</v>
      </c>
      <c r="P82" s="203" t="s">
        <v>207</v>
      </c>
      <c r="Q82" s="203" t="s">
        <v>209</v>
      </c>
      <c r="R82" s="203" t="s">
        <v>213</v>
      </c>
      <c r="S82" s="203" t="s">
        <v>215</v>
      </c>
      <c r="T82" s="203" t="s">
        <v>363</v>
      </c>
      <c r="V82" s="203" t="s">
        <v>207</v>
      </c>
      <c r="W82" s="203" t="s">
        <v>209</v>
      </c>
      <c r="X82" s="203" t="s">
        <v>213</v>
      </c>
      <c r="Y82" s="203" t="s">
        <v>215</v>
      </c>
      <c r="Z82" s="203" t="s">
        <v>363</v>
      </c>
      <c r="AB82" s="203" t="s">
        <v>207</v>
      </c>
      <c r="AC82" s="203" t="s">
        <v>209</v>
      </c>
      <c r="AD82" s="203" t="s">
        <v>213</v>
      </c>
      <c r="AE82" s="203" t="s">
        <v>215</v>
      </c>
      <c r="AF82" s="203" t="s">
        <v>363</v>
      </c>
    </row>
    <row r="83" spans="1:32" x14ac:dyDescent="0.25">
      <c r="A83" s="202"/>
      <c r="B83" s="629"/>
      <c r="C83" s="621"/>
      <c r="D83" s="204" t="s">
        <v>94</v>
      </c>
      <c r="E83" s="204" t="s">
        <v>94</v>
      </c>
      <c r="F83" s="204" t="s">
        <v>94</v>
      </c>
      <c r="G83" s="204" t="s">
        <v>94</v>
      </c>
      <c r="H83" s="204" t="s">
        <v>94</v>
      </c>
      <c r="J83" s="204" t="s">
        <v>94</v>
      </c>
      <c r="K83" s="204" t="s">
        <v>94</v>
      </c>
      <c r="L83" s="204" t="s">
        <v>94</v>
      </c>
      <c r="M83" s="204" t="s">
        <v>94</v>
      </c>
      <c r="N83" s="204" t="s">
        <v>94</v>
      </c>
      <c r="P83" s="204" t="s">
        <v>94</v>
      </c>
      <c r="Q83" s="204" t="s">
        <v>94</v>
      </c>
      <c r="R83" s="204" t="s">
        <v>94</v>
      </c>
      <c r="S83" s="204" t="s">
        <v>94</v>
      </c>
      <c r="T83" s="204" t="s">
        <v>94</v>
      </c>
      <c r="V83" s="204" t="s">
        <v>94</v>
      </c>
      <c r="W83" s="204" t="s">
        <v>94</v>
      </c>
      <c r="X83" s="204" t="s">
        <v>94</v>
      </c>
      <c r="Y83" s="204" t="s">
        <v>94</v>
      </c>
      <c r="Z83" s="204" t="s">
        <v>94</v>
      </c>
      <c r="AB83" s="204" t="s">
        <v>94</v>
      </c>
      <c r="AC83" s="204" t="s">
        <v>94</v>
      </c>
      <c r="AD83" s="204" t="s">
        <v>94</v>
      </c>
      <c r="AE83" s="204" t="s">
        <v>94</v>
      </c>
      <c r="AF83" s="204" t="s">
        <v>94</v>
      </c>
    </row>
    <row r="84" spans="1:32" x14ac:dyDescent="0.25">
      <c r="A84" s="202"/>
      <c r="B84" s="205" t="s">
        <v>151</v>
      </c>
      <c r="C84" s="206">
        <v>1</v>
      </c>
      <c r="D84" s="207">
        <v>37.29</v>
      </c>
      <c r="E84" s="207">
        <v>35.29</v>
      </c>
      <c r="F84" s="207">
        <v>37.5</v>
      </c>
      <c r="G84" s="207">
        <v>35.25</v>
      </c>
      <c r="H84" s="207"/>
      <c r="J84" s="207">
        <v>46.62</v>
      </c>
      <c r="K84" s="207">
        <v>47.99</v>
      </c>
      <c r="L84" s="207">
        <v>50.18</v>
      </c>
      <c r="M84" s="207">
        <v>50.71</v>
      </c>
      <c r="N84" s="207"/>
      <c r="P84" s="207">
        <v>42.91</v>
      </c>
      <c r="Q84" s="207">
        <v>43.8</v>
      </c>
      <c r="R84" s="207">
        <v>48.57</v>
      </c>
      <c r="S84" s="207">
        <v>44.21</v>
      </c>
      <c r="T84" s="207"/>
      <c r="V84" s="207">
        <v>43.77</v>
      </c>
      <c r="W84" s="207">
        <v>44.55</v>
      </c>
      <c r="X84" s="207">
        <v>43.91</v>
      </c>
      <c r="Y84" s="207">
        <v>44.33</v>
      </c>
      <c r="Z84" s="207"/>
      <c r="AB84" s="207">
        <v>36.21</v>
      </c>
      <c r="AC84" s="207">
        <v>34.619999999999997</v>
      </c>
      <c r="AD84" s="207">
        <v>34.39</v>
      </c>
      <c r="AE84" s="207">
        <v>31.41</v>
      </c>
      <c r="AF84" s="207"/>
    </row>
    <row r="85" spans="1:32" x14ac:dyDescent="0.25">
      <c r="A85" s="202"/>
      <c r="B85" s="205" t="s">
        <v>152</v>
      </c>
      <c r="C85" s="206">
        <v>-1</v>
      </c>
      <c r="D85" s="207">
        <v>55.93</v>
      </c>
      <c r="E85" s="207">
        <v>57.14</v>
      </c>
      <c r="F85" s="207">
        <v>61.67</v>
      </c>
      <c r="G85" s="207">
        <v>62.3</v>
      </c>
      <c r="H85" s="207"/>
      <c r="J85" s="207">
        <v>48.81</v>
      </c>
      <c r="K85" s="207">
        <v>49.45</v>
      </c>
      <c r="L85" s="207">
        <v>48.04</v>
      </c>
      <c r="M85" s="207">
        <v>46.11</v>
      </c>
      <c r="N85" s="207"/>
      <c r="P85" s="207">
        <v>51.27</v>
      </c>
      <c r="Q85" s="207">
        <v>51.82</v>
      </c>
      <c r="R85" s="207">
        <v>49.64</v>
      </c>
      <c r="S85" s="207">
        <v>51.23</v>
      </c>
      <c r="T85" s="207"/>
      <c r="V85" s="207">
        <v>52.57</v>
      </c>
      <c r="W85" s="207">
        <v>53.36</v>
      </c>
      <c r="X85" s="207">
        <v>53.7</v>
      </c>
      <c r="Y85" s="207">
        <v>52.37</v>
      </c>
      <c r="Z85" s="207"/>
      <c r="AB85" s="207">
        <v>55.75</v>
      </c>
      <c r="AC85" s="207">
        <v>60.99</v>
      </c>
      <c r="AD85" s="207">
        <v>63.49</v>
      </c>
      <c r="AE85" s="207">
        <v>67.02</v>
      </c>
      <c r="AF85" s="207"/>
    </row>
    <row r="86" spans="1:32" x14ac:dyDescent="0.25">
      <c r="A86" s="202"/>
      <c r="B86" s="202"/>
      <c r="C86" s="208"/>
      <c r="D86" s="209"/>
      <c r="E86" s="209"/>
      <c r="F86" s="209"/>
      <c r="G86" s="209"/>
      <c r="H86" s="209"/>
      <c r="J86" s="209"/>
      <c r="K86" s="209"/>
      <c r="L86" s="209"/>
      <c r="M86" s="209"/>
      <c r="N86" s="209"/>
      <c r="P86" s="209"/>
      <c r="Q86" s="209"/>
      <c r="R86" s="209"/>
      <c r="S86" s="209"/>
      <c r="T86" s="209"/>
      <c r="V86" s="209"/>
      <c r="W86" s="209"/>
      <c r="X86" s="209"/>
      <c r="Y86" s="209"/>
      <c r="Z86" s="209"/>
      <c r="AB86" s="209"/>
      <c r="AC86" s="209"/>
      <c r="AD86" s="209"/>
      <c r="AE86" s="209"/>
      <c r="AF86" s="209"/>
    </row>
    <row r="87" spans="1:32" x14ac:dyDescent="0.25">
      <c r="A87" s="194"/>
      <c r="B87" s="195"/>
      <c r="C87" s="195"/>
      <c r="D87" s="196"/>
      <c r="E87" s="196"/>
      <c r="F87" s="196"/>
      <c r="G87" s="196"/>
      <c r="H87" s="196"/>
      <c r="J87" s="196"/>
      <c r="K87" s="196"/>
      <c r="L87" s="196"/>
      <c r="M87" s="196"/>
      <c r="N87" s="196"/>
      <c r="P87" s="196"/>
      <c r="Q87" s="196"/>
      <c r="R87" s="196"/>
      <c r="S87" s="196"/>
      <c r="T87" s="196"/>
      <c r="V87" s="196"/>
      <c r="W87" s="196"/>
      <c r="X87" s="196"/>
      <c r="Y87" s="196"/>
      <c r="Z87" s="196"/>
      <c r="AB87" s="196"/>
      <c r="AC87" s="196"/>
      <c r="AD87" s="196"/>
      <c r="AE87" s="196"/>
      <c r="AF87" s="196"/>
    </row>
    <row r="88" spans="1:32" x14ac:dyDescent="0.25">
      <c r="A88" s="199">
        <v>22</v>
      </c>
      <c r="B88" s="200" t="s">
        <v>153</v>
      </c>
      <c r="C88" s="201"/>
      <c r="D88" s="201"/>
      <c r="E88" s="201"/>
      <c r="F88" s="201"/>
      <c r="G88" s="201"/>
      <c r="H88" s="201"/>
      <c r="J88" s="201"/>
      <c r="K88" s="201"/>
      <c r="L88" s="201"/>
      <c r="M88" s="201"/>
      <c r="N88" s="201"/>
      <c r="P88" s="201"/>
      <c r="Q88" s="201"/>
      <c r="R88" s="201"/>
      <c r="S88" s="201"/>
      <c r="T88" s="201"/>
      <c r="V88" s="201"/>
      <c r="W88" s="201"/>
      <c r="X88" s="201"/>
      <c r="Y88" s="201"/>
      <c r="Z88" s="201"/>
      <c r="AB88" s="201"/>
      <c r="AC88" s="201"/>
      <c r="AD88" s="201"/>
      <c r="AE88" s="201"/>
      <c r="AF88" s="201"/>
    </row>
    <row r="89" spans="1:32" ht="21" x14ac:dyDescent="0.25">
      <c r="A89" s="202"/>
      <c r="B89" s="628"/>
      <c r="C89" s="630" t="s">
        <v>129</v>
      </c>
      <c r="D89" s="203" t="s">
        <v>207</v>
      </c>
      <c r="E89" s="203" t="s">
        <v>209</v>
      </c>
      <c r="F89" s="203" t="s">
        <v>213</v>
      </c>
      <c r="G89" s="203" t="s">
        <v>215</v>
      </c>
      <c r="H89" s="203" t="s">
        <v>363</v>
      </c>
      <c r="J89" s="203" t="s">
        <v>207</v>
      </c>
      <c r="K89" s="203" t="s">
        <v>209</v>
      </c>
      <c r="L89" s="203" t="s">
        <v>213</v>
      </c>
      <c r="M89" s="203" t="s">
        <v>215</v>
      </c>
      <c r="N89" s="203" t="s">
        <v>363</v>
      </c>
      <c r="P89" s="203" t="s">
        <v>207</v>
      </c>
      <c r="Q89" s="203" t="s">
        <v>209</v>
      </c>
      <c r="R89" s="203" t="s">
        <v>213</v>
      </c>
      <c r="S89" s="203" t="s">
        <v>215</v>
      </c>
      <c r="T89" s="203" t="s">
        <v>363</v>
      </c>
      <c r="V89" s="203" t="s">
        <v>207</v>
      </c>
      <c r="W89" s="203" t="s">
        <v>209</v>
      </c>
      <c r="X89" s="203" t="s">
        <v>213</v>
      </c>
      <c r="Y89" s="203" t="s">
        <v>215</v>
      </c>
      <c r="Z89" s="203" t="s">
        <v>363</v>
      </c>
      <c r="AB89" s="203" t="s">
        <v>207</v>
      </c>
      <c r="AC89" s="203" t="s">
        <v>209</v>
      </c>
      <c r="AD89" s="203" t="s">
        <v>213</v>
      </c>
      <c r="AE89" s="203" t="s">
        <v>215</v>
      </c>
      <c r="AF89" s="203" t="s">
        <v>363</v>
      </c>
    </row>
    <row r="90" spans="1:32" x14ac:dyDescent="0.25">
      <c r="A90" s="202"/>
      <c r="B90" s="629"/>
      <c r="C90" s="621"/>
      <c r="D90" s="204" t="s">
        <v>94</v>
      </c>
      <c r="E90" s="204" t="s">
        <v>94</v>
      </c>
      <c r="F90" s="204" t="s">
        <v>94</v>
      </c>
      <c r="G90" s="204" t="s">
        <v>94</v>
      </c>
      <c r="H90" s="204" t="s">
        <v>94</v>
      </c>
      <c r="J90" s="204" t="s">
        <v>94</v>
      </c>
      <c r="K90" s="204" t="s">
        <v>94</v>
      </c>
      <c r="L90" s="204" t="s">
        <v>94</v>
      </c>
      <c r="M90" s="204" t="s">
        <v>94</v>
      </c>
      <c r="N90" s="204" t="s">
        <v>94</v>
      </c>
      <c r="P90" s="204" t="s">
        <v>94</v>
      </c>
      <c r="Q90" s="204" t="s">
        <v>94</v>
      </c>
      <c r="R90" s="204" t="s">
        <v>94</v>
      </c>
      <c r="S90" s="204" t="s">
        <v>94</v>
      </c>
      <c r="T90" s="204" t="s">
        <v>94</v>
      </c>
      <c r="V90" s="204" t="s">
        <v>94</v>
      </c>
      <c r="W90" s="204" t="s">
        <v>94</v>
      </c>
      <c r="X90" s="204" t="s">
        <v>94</v>
      </c>
      <c r="Y90" s="204" t="s">
        <v>94</v>
      </c>
      <c r="Z90" s="204" t="s">
        <v>94</v>
      </c>
      <c r="AB90" s="204" t="s">
        <v>94</v>
      </c>
      <c r="AC90" s="204" t="s">
        <v>94</v>
      </c>
      <c r="AD90" s="204" t="s">
        <v>94</v>
      </c>
      <c r="AE90" s="204" t="s">
        <v>94</v>
      </c>
      <c r="AF90" s="204" t="s">
        <v>94</v>
      </c>
    </row>
    <row r="91" spans="1:32" x14ac:dyDescent="0.25">
      <c r="A91" s="202"/>
      <c r="B91" s="205" t="s">
        <v>149</v>
      </c>
      <c r="C91" s="206">
        <v>1</v>
      </c>
      <c r="D91" s="207">
        <v>11.86</v>
      </c>
      <c r="E91" s="207">
        <v>10.92</v>
      </c>
      <c r="F91" s="207">
        <v>11.67</v>
      </c>
      <c r="G91" s="207">
        <v>11.48</v>
      </c>
      <c r="H91" s="207"/>
      <c r="J91" s="207">
        <v>17.37</v>
      </c>
      <c r="K91" s="207">
        <v>18.32</v>
      </c>
      <c r="L91" s="207">
        <v>21.96</v>
      </c>
      <c r="M91" s="207">
        <v>20.32</v>
      </c>
      <c r="N91" s="207"/>
      <c r="P91" s="207">
        <v>16.36</v>
      </c>
      <c r="Q91" s="207">
        <v>16.79</v>
      </c>
      <c r="R91" s="207">
        <v>21.79</v>
      </c>
      <c r="S91" s="207">
        <v>20.350000000000001</v>
      </c>
      <c r="T91" s="207"/>
      <c r="V91" s="207">
        <v>20.54</v>
      </c>
      <c r="W91" s="207">
        <v>19.260000000000002</v>
      </c>
      <c r="X91" s="207">
        <v>25</v>
      </c>
      <c r="Y91" s="207">
        <v>23.51</v>
      </c>
      <c r="Z91" s="207"/>
      <c r="AB91" s="207">
        <v>4.5999999999999996</v>
      </c>
      <c r="AC91" s="207">
        <v>7.69</v>
      </c>
      <c r="AD91" s="207">
        <v>8.4700000000000006</v>
      </c>
      <c r="AE91" s="207">
        <v>9.9499999999999993</v>
      </c>
      <c r="AF91" s="207"/>
    </row>
    <row r="92" spans="1:32" x14ac:dyDescent="0.25">
      <c r="A92" s="202"/>
      <c r="B92" s="205" t="s">
        <v>146</v>
      </c>
      <c r="C92" s="206">
        <v>-1</v>
      </c>
      <c r="D92" s="207">
        <v>1.69</v>
      </c>
      <c r="E92" s="207">
        <v>0.84</v>
      </c>
      <c r="F92" s="207">
        <v>1.67</v>
      </c>
      <c r="G92" s="207">
        <v>0</v>
      </c>
      <c r="H92" s="207"/>
      <c r="J92" s="207">
        <v>3.11</v>
      </c>
      <c r="K92" s="207">
        <v>2.75</v>
      </c>
      <c r="L92" s="207">
        <v>3.04</v>
      </c>
      <c r="M92" s="207">
        <v>3.18</v>
      </c>
      <c r="N92" s="207"/>
      <c r="P92" s="207">
        <v>2.1800000000000002</v>
      </c>
      <c r="Q92" s="207">
        <v>1.0900000000000001</v>
      </c>
      <c r="R92" s="207">
        <v>1.43</v>
      </c>
      <c r="S92" s="207">
        <v>2.11</v>
      </c>
      <c r="T92" s="207"/>
      <c r="V92" s="207">
        <v>3.67</v>
      </c>
      <c r="W92" s="207">
        <v>2.5499999999999998</v>
      </c>
      <c r="X92" s="207">
        <v>3.7</v>
      </c>
      <c r="Y92" s="207">
        <v>2.27</v>
      </c>
      <c r="Z92" s="207"/>
      <c r="AB92" s="207">
        <v>1.72</v>
      </c>
      <c r="AC92" s="207">
        <v>0.55000000000000004</v>
      </c>
      <c r="AD92" s="207">
        <v>0.53</v>
      </c>
      <c r="AE92" s="207">
        <v>0.52</v>
      </c>
      <c r="AF92" s="207"/>
    </row>
    <row r="93" spans="1:32" x14ac:dyDescent="0.25">
      <c r="A93" s="202"/>
      <c r="B93" s="202"/>
      <c r="C93" s="208"/>
      <c r="D93" s="209"/>
      <c r="E93" s="209"/>
      <c r="F93" s="209"/>
      <c r="G93" s="209"/>
      <c r="H93" s="209"/>
      <c r="J93" s="209"/>
      <c r="K93" s="209"/>
      <c r="L93" s="209"/>
      <c r="M93" s="209"/>
      <c r="N93" s="209"/>
      <c r="P93" s="209"/>
      <c r="Q93" s="209"/>
      <c r="R93" s="209"/>
      <c r="S93" s="209"/>
      <c r="T93" s="209"/>
      <c r="V93" s="209"/>
      <c r="W93" s="209"/>
      <c r="X93" s="209"/>
      <c r="Y93" s="209"/>
      <c r="Z93" s="209"/>
      <c r="AB93" s="209"/>
      <c r="AC93" s="209"/>
      <c r="AD93" s="209"/>
      <c r="AE93" s="209"/>
      <c r="AF93" s="209"/>
    </row>
    <row r="94" spans="1:32" x14ac:dyDescent="0.25">
      <c r="A94" s="194"/>
      <c r="B94" s="195"/>
      <c r="C94" s="195"/>
      <c r="D94" s="196"/>
      <c r="E94" s="196"/>
      <c r="F94" s="196"/>
      <c r="G94" s="196"/>
      <c r="H94" s="196"/>
      <c r="J94" s="196"/>
      <c r="K94" s="196"/>
      <c r="L94" s="196"/>
      <c r="M94" s="196"/>
      <c r="N94" s="196"/>
      <c r="P94" s="196"/>
      <c r="Q94" s="196"/>
      <c r="R94" s="196"/>
      <c r="S94" s="196"/>
      <c r="T94" s="196"/>
      <c r="V94" s="196"/>
      <c r="W94" s="196"/>
      <c r="X94" s="196"/>
      <c r="Y94" s="196"/>
      <c r="Z94" s="196"/>
      <c r="AB94" s="196"/>
      <c r="AC94" s="196"/>
      <c r="AD94" s="196"/>
      <c r="AE94" s="196"/>
      <c r="AF94" s="196"/>
    </row>
    <row r="95" spans="1:32" x14ac:dyDescent="0.25">
      <c r="A95" s="199">
        <v>23</v>
      </c>
      <c r="B95" s="200" t="s">
        <v>154</v>
      </c>
      <c r="C95" s="201"/>
      <c r="D95" s="201"/>
      <c r="E95" s="201"/>
      <c r="F95" s="201"/>
      <c r="G95" s="201"/>
      <c r="H95" s="201"/>
      <c r="J95" s="201"/>
      <c r="K95" s="201"/>
      <c r="L95" s="201"/>
      <c r="M95" s="201"/>
      <c r="N95" s="201"/>
      <c r="P95" s="201"/>
      <c r="Q95" s="201"/>
      <c r="R95" s="201"/>
      <c r="S95" s="201"/>
      <c r="T95" s="201"/>
      <c r="V95" s="201"/>
      <c r="W95" s="201"/>
      <c r="X95" s="201"/>
      <c r="Y95" s="201"/>
      <c r="Z95" s="201"/>
      <c r="AB95" s="201"/>
      <c r="AC95" s="201"/>
      <c r="AD95" s="201"/>
      <c r="AE95" s="201"/>
      <c r="AF95" s="201"/>
    </row>
    <row r="96" spans="1:32" ht="21" x14ac:dyDescent="0.25">
      <c r="A96" s="202"/>
      <c r="B96" s="628"/>
      <c r="C96" s="630" t="s">
        <v>129</v>
      </c>
      <c r="D96" s="203" t="s">
        <v>207</v>
      </c>
      <c r="E96" s="203" t="s">
        <v>209</v>
      </c>
      <c r="F96" s="203" t="s">
        <v>213</v>
      </c>
      <c r="G96" s="203" t="s">
        <v>215</v>
      </c>
      <c r="H96" s="203" t="s">
        <v>363</v>
      </c>
      <c r="J96" s="203" t="s">
        <v>207</v>
      </c>
      <c r="K96" s="203" t="s">
        <v>209</v>
      </c>
      <c r="L96" s="203" t="s">
        <v>213</v>
      </c>
      <c r="M96" s="203" t="s">
        <v>215</v>
      </c>
      <c r="N96" s="203" t="s">
        <v>363</v>
      </c>
      <c r="P96" s="203" t="s">
        <v>207</v>
      </c>
      <c r="Q96" s="203" t="s">
        <v>209</v>
      </c>
      <c r="R96" s="203" t="s">
        <v>213</v>
      </c>
      <c r="S96" s="203" t="s">
        <v>215</v>
      </c>
      <c r="T96" s="203" t="s">
        <v>363</v>
      </c>
      <c r="V96" s="203" t="s">
        <v>207</v>
      </c>
      <c r="W96" s="203" t="s">
        <v>209</v>
      </c>
      <c r="X96" s="203" t="s">
        <v>213</v>
      </c>
      <c r="Y96" s="203" t="s">
        <v>215</v>
      </c>
      <c r="Z96" s="203" t="s">
        <v>363</v>
      </c>
      <c r="AB96" s="203" t="s">
        <v>207</v>
      </c>
      <c r="AC96" s="203" t="s">
        <v>209</v>
      </c>
      <c r="AD96" s="203" t="s">
        <v>213</v>
      </c>
      <c r="AE96" s="203" t="s">
        <v>215</v>
      </c>
      <c r="AF96" s="203" t="s">
        <v>363</v>
      </c>
    </row>
    <row r="97" spans="1:32" x14ac:dyDescent="0.25">
      <c r="A97" s="202"/>
      <c r="B97" s="629"/>
      <c r="C97" s="621"/>
      <c r="D97" s="204" t="s">
        <v>94</v>
      </c>
      <c r="E97" s="204" t="s">
        <v>94</v>
      </c>
      <c r="F97" s="204" t="s">
        <v>94</v>
      </c>
      <c r="G97" s="204" t="s">
        <v>94</v>
      </c>
      <c r="H97" s="204" t="s">
        <v>94</v>
      </c>
      <c r="J97" s="204" t="s">
        <v>94</v>
      </c>
      <c r="K97" s="204" t="s">
        <v>94</v>
      </c>
      <c r="L97" s="204" t="s">
        <v>94</v>
      </c>
      <c r="M97" s="204" t="s">
        <v>94</v>
      </c>
      <c r="N97" s="204" t="s">
        <v>94</v>
      </c>
      <c r="P97" s="204" t="s">
        <v>94</v>
      </c>
      <c r="Q97" s="204" t="s">
        <v>94</v>
      </c>
      <c r="R97" s="204" t="s">
        <v>94</v>
      </c>
      <c r="S97" s="204" t="s">
        <v>94</v>
      </c>
      <c r="T97" s="204" t="s">
        <v>94</v>
      </c>
      <c r="V97" s="204" t="s">
        <v>94</v>
      </c>
      <c r="W97" s="204" t="s">
        <v>94</v>
      </c>
      <c r="X97" s="204" t="s">
        <v>94</v>
      </c>
      <c r="Y97" s="204" t="s">
        <v>94</v>
      </c>
      <c r="Z97" s="204" t="s">
        <v>94</v>
      </c>
      <c r="AB97" s="204" t="s">
        <v>94</v>
      </c>
      <c r="AC97" s="204" t="s">
        <v>94</v>
      </c>
      <c r="AD97" s="204" t="s">
        <v>94</v>
      </c>
      <c r="AE97" s="204" t="s">
        <v>94</v>
      </c>
      <c r="AF97" s="204" t="s">
        <v>94</v>
      </c>
    </row>
    <row r="98" spans="1:32" x14ac:dyDescent="0.25">
      <c r="A98" s="202"/>
      <c r="B98" s="205" t="s">
        <v>83</v>
      </c>
      <c r="C98" s="206" t="s">
        <v>119</v>
      </c>
      <c r="D98" s="207">
        <v>14.35</v>
      </c>
      <c r="E98" s="207">
        <v>15.56</v>
      </c>
      <c r="F98" s="207">
        <v>15.05</v>
      </c>
      <c r="G98" s="207">
        <v>13.28</v>
      </c>
      <c r="H98" s="207"/>
      <c r="J98" s="207">
        <v>15.13</v>
      </c>
      <c r="K98" s="207">
        <v>14.61</v>
      </c>
      <c r="L98" s="207">
        <v>14.75</v>
      </c>
      <c r="M98" s="207">
        <v>14.31</v>
      </c>
      <c r="N98" s="207"/>
      <c r="P98" s="207">
        <v>16.059999999999999</v>
      </c>
      <c r="Q98" s="207">
        <v>15.39</v>
      </c>
      <c r="R98" s="207">
        <v>15.87</v>
      </c>
      <c r="S98" s="207">
        <v>15.11</v>
      </c>
      <c r="T98" s="207"/>
      <c r="V98" s="207">
        <v>15.48</v>
      </c>
      <c r="W98" s="207">
        <v>14.87</v>
      </c>
      <c r="X98" s="207">
        <v>14.94</v>
      </c>
      <c r="Y98" s="207">
        <v>14.67</v>
      </c>
      <c r="Z98" s="207"/>
      <c r="AB98" s="207">
        <v>15.38</v>
      </c>
      <c r="AC98" s="207">
        <v>15.34</v>
      </c>
      <c r="AD98" s="207">
        <v>13.08</v>
      </c>
      <c r="AE98" s="207">
        <v>15.23</v>
      </c>
      <c r="AF98" s="207"/>
    </row>
    <row r="99" spans="1:32" x14ac:dyDescent="0.25">
      <c r="A99" s="202"/>
      <c r="B99" s="205" t="s">
        <v>117</v>
      </c>
      <c r="C99" s="206"/>
      <c r="D99" s="207">
        <v>14.35</v>
      </c>
      <c r="E99" s="207">
        <v>15.56</v>
      </c>
      <c r="F99" s="207">
        <v>15.05</v>
      </c>
      <c r="G99" s="207">
        <v>13.28</v>
      </c>
      <c r="H99" s="207"/>
      <c r="J99" s="207">
        <v>15.13</v>
      </c>
      <c r="K99" s="207">
        <v>14.61</v>
      </c>
      <c r="L99" s="207">
        <v>14.75</v>
      </c>
      <c r="M99" s="207">
        <v>14.31</v>
      </c>
      <c r="N99" s="207"/>
      <c r="P99" s="207">
        <v>16.059999999999999</v>
      </c>
      <c r="Q99" s="207">
        <v>15.39</v>
      </c>
      <c r="R99" s="207">
        <v>15.87</v>
      </c>
      <c r="S99" s="207">
        <v>15.11</v>
      </c>
      <c r="T99" s="207"/>
      <c r="V99" s="207">
        <v>15.48</v>
      </c>
      <c r="W99" s="207">
        <v>14.87</v>
      </c>
      <c r="X99" s="207">
        <v>14.94</v>
      </c>
      <c r="Y99" s="207">
        <v>14.67</v>
      </c>
      <c r="Z99" s="207"/>
      <c r="AB99" s="207">
        <v>15.38</v>
      </c>
      <c r="AC99" s="207">
        <v>15.34</v>
      </c>
      <c r="AD99" s="207">
        <v>13.08</v>
      </c>
      <c r="AE99" s="207">
        <v>15.23</v>
      </c>
      <c r="AF99" s="207"/>
    </row>
    <row r="100" spans="1:32" x14ac:dyDescent="0.25">
      <c r="A100" s="202"/>
      <c r="B100" s="205" t="s">
        <v>111</v>
      </c>
      <c r="C100" s="206"/>
      <c r="D100" s="207">
        <v>15.38</v>
      </c>
      <c r="E100" s="207">
        <v>14.88</v>
      </c>
      <c r="F100" s="207">
        <v>14.97</v>
      </c>
      <c r="G100" s="207">
        <v>14.57</v>
      </c>
      <c r="H100" s="207"/>
      <c r="J100" s="207">
        <v>15.38</v>
      </c>
      <c r="K100" s="207">
        <v>14.88</v>
      </c>
      <c r="L100" s="207">
        <v>14.97</v>
      </c>
      <c r="M100" s="207">
        <v>14.57</v>
      </c>
      <c r="N100" s="207"/>
      <c r="P100" s="207">
        <v>15.38</v>
      </c>
      <c r="Q100" s="207">
        <v>14.88</v>
      </c>
      <c r="R100" s="207">
        <v>14.97</v>
      </c>
      <c r="S100" s="207">
        <v>14.57</v>
      </c>
      <c r="T100" s="207"/>
      <c r="V100" s="207">
        <v>15.38</v>
      </c>
      <c r="W100" s="207">
        <v>14.88</v>
      </c>
      <c r="X100" s="207">
        <v>14.97</v>
      </c>
      <c r="Y100" s="207">
        <v>14.57</v>
      </c>
      <c r="Z100" s="207"/>
      <c r="AB100" s="207">
        <v>15.38</v>
      </c>
      <c r="AC100" s="207">
        <v>14.88</v>
      </c>
      <c r="AD100" s="207">
        <v>14.97</v>
      </c>
      <c r="AE100" s="207">
        <v>14.57</v>
      </c>
      <c r="AF100" s="207"/>
    </row>
    <row r="101" spans="1:32" x14ac:dyDescent="0.25">
      <c r="A101" s="202"/>
      <c r="B101" s="205" t="s">
        <v>77</v>
      </c>
      <c r="C101" s="206"/>
      <c r="D101" s="207">
        <v>15.38</v>
      </c>
      <c r="E101" s="207">
        <v>14.88</v>
      </c>
      <c r="F101" s="207">
        <v>14.97</v>
      </c>
      <c r="G101" s="207">
        <v>14.57</v>
      </c>
      <c r="H101" s="207"/>
      <c r="J101" s="207">
        <v>15.38</v>
      </c>
      <c r="K101" s="207">
        <v>14.88</v>
      </c>
      <c r="L101" s="207">
        <v>14.97</v>
      </c>
      <c r="M101" s="207">
        <v>14.57</v>
      </c>
      <c r="N101" s="207"/>
      <c r="P101" s="207">
        <v>15.38</v>
      </c>
      <c r="Q101" s="207">
        <v>14.88</v>
      </c>
      <c r="R101" s="207">
        <v>14.97</v>
      </c>
      <c r="S101" s="207">
        <v>14.57</v>
      </c>
      <c r="T101" s="207"/>
      <c r="V101" s="207">
        <v>15.38</v>
      </c>
      <c r="W101" s="207">
        <v>14.88</v>
      </c>
      <c r="X101" s="207">
        <v>14.97</v>
      </c>
      <c r="Y101" s="207">
        <v>14.57</v>
      </c>
      <c r="Z101" s="207"/>
      <c r="AB101" s="207">
        <v>15.38</v>
      </c>
      <c r="AC101" s="207">
        <v>14.88</v>
      </c>
      <c r="AD101" s="207">
        <v>14.97</v>
      </c>
      <c r="AE101" s="207">
        <v>14.57</v>
      </c>
      <c r="AF101" s="207"/>
    </row>
    <row r="102" spans="1:32" x14ac:dyDescent="0.25">
      <c r="A102" s="202"/>
      <c r="B102" s="202"/>
      <c r="C102" s="208"/>
      <c r="D102" s="209"/>
      <c r="E102" s="209"/>
      <c r="F102" s="209"/>
      <c r="G102" s="209"/>
      <c r="H102" s="209"/>
      <c r="J102" s="209"/>
      <c r="K102" s="209"/>
      <c r="L102" s="209"/>
      <c r="M102" s="209"/>
      <c r="N102" s="209"/>
      <c r="P102" s="209"/>
      <c r="Q102" s="209"/>
      <c r="R102" s="209"/>
      <c r="S102" s="209"/>
      <c r="T102" s="209"/>
      <c r="V102" s="209"/>
      <c r="W102" s="209"/>
      <c r="X102" s="209"/>
      <c r="Y102" s="209"/>
      <c r="Z102" s="209"/>
      <c r="AB102" s="209"/>
      <c r="AC102" s="209"/>
      <c r="AD102" s="209"/>
      <c r="AE102" s="209"/>
      <c r="AF102" s="209"/>
    </row>
    <row r="103" spans="1:32" x14ac:dyDescent="0.25">
      <c r="A103" s="194"/>
      <c r="B103" s="195"/>
      <c r="C103" s="195"/>
      <c r="D103" s="196"/>
      <c r="E103" s="196"/>
      <c r="F103" s="196"/>
      <c r="G103" s="196"/>
      <c r="H103" s="196"/>
      <c r="J103" s="196"/>
      <c r="K103" s="196"/>
      <c r="L103" s="196"/>
      <c r="M103" s="196"/>
      <c r="N103" s="196"/>
      <c r="P103" s="196"/>
      <c r="Q103" s="196"/>
      <c r="R103" s="196"/>
      <c r="S103" s="196"/>
      <c r="T103" s="196"/>
      <c r="V103" s="196"/>
      <c r="W103" s="196"/>
      <c r="X103" s="196"/>
      <c r="Y103" s="196"/>
      <c r="Z103" s="196"/>
      <c r="AB103" s="196"/>
      <c r="AC103" s="196"/>
      <c r="AD103" s="196"/>
      <c r="AE103" s="196"/>
      <c r="AF103" s="196"/>
    </row>
    <row r="104" spans="1:32" x14ac:dyDescent="0.25">
      <c r="A104" s="199">
        <v>24</v>
      </c>
      <c r="B104" s="200" t="s">
        <v>156</v>
      </c>
      <c r="C104" s="201"/>
      <c r="D104" s="201"/>
      <c r="E104" s="201"/>
      <c r="F104" s="201"/>
      <c r="G104" s="201"/>
      <c r="H104" s="201"/>
      <c r="J104" s="201"/>
      <c r="K104" s="201"/>
      <c r="L104" s="201"/>
      <c r="M104" s="201"/>
      <c r="N104" s="201"/>
      <c r="P104" s="201"/>
      <c r="Q104" s="201"/>
      <c r="R104" s="201"/>
      <c r="S104" s="201"/>
      <c r="T104" s="201"/>
      <c r="V104" s="201"/>
      <c r="W104" s="201"/>
      <c r="X104" s="201"/>
      <c r="Y104" s="201"/>
      <c r="Z104" s="201"/>
      <c r="AB104" s="201"/>
      <c r="AC104" s="201"/>
      <c r="AD104" s="201"/>
      <c r="AE104" s="201"/>
      <c r="AF104" s="201"/>
    </row>
    <row r="105" spans="1:32" ht="21" x14ac:dyDescent="0.25">
      <c r="A105" s="202"/>
      <c r="B105" s="628"/>
      <c r="C105" s="630" t="s">
        <v>129</v>
      </c>
      <c r="D105" s="203" t="s">
        <v>207</v>
      </c>
      <c r="E105" s="203" t="s">
        <v>209</v>
      </c>
      <c r="F105" s="203" t="s">
        <v>213</v>
      </c>
      <c r="G105" s="203" t="s">
        <v>215</v>
      </c>
      <c r="H105" s="203" t="s">
        <v>363</v>
      </c>
      <c r="J105" s="203" t="s">
        <v>207</v>
      </c>
      <c r="K105" s="203" t="s">
        <v>209</v>
      </c>
      <c r="L105" s="203" t="s">
        <v>213</v>
      </c>
      <c r="M105" s="203" t="s">
        <v>215</v>
      </c>
      <c r="N105" s="203" t="s">
        <v>363</v>
      </c>
      <c r="P105" s="203" t="s">
        <v>207</v>
      </c>
      <c r="Q105" s="203" t="s">
        <v>209</v>
      </c>
      <c r="R105" s="203" t="s">
        <v>213</v>
      </c>
      <c r="S105" s="203" t="s">
        <v>215</v>
      </c>
      <c r="T105" s="203" t="s">
        <v>363</v>
      </c>
      <c r="V105" s="203" t="s">
        <v>207</v>
      </c>
      <c r="W105" s="203" t="s">
        <v>209</v>
      </c>
      <c r="X105" s="203" t="s">
        <v>213</v>
      </c>
      <c r="Y105" s="203" t="s">
        <v>215</v>
      </c>
      <c r="Z105" s="203" t="s">
        <v>363</v>
      </c>
      <c r="AB105" s="203" t="s">
        <v>207</v>
      </c>
      <c r="AC105" s="203" t="s">
        <v>209</v>
      </c>
      <c r="AD105" s="203" t="s">
        <v>213</v>
      </c>
      <c r="AE105" s="203" t="s">
        <v>215</v>
      </c>
      <c r="AF105" s="203" t="s">
        <v>363</v>
      </c>
    </row>
    <row r="106" spans="1:32" x14ac:dyDescent="0.25">
      <c r="A106" s="202"/>
      <c r="B106" s="629"/>
      <c r="C106" s="621"/>
      <c r="D106" s="204" t="s">
        <v>94</v>
      </c>
      <c r="E106" s="204" t="s">
        <v>94</v>
      </c>
      <c r="F106" s="204" t="s">
        <v>94</v>
      </c>
      <c r="G106" s="204" t="s">
        <v>94</v>
      </c>
      <c r="H106" s="204" t="s">
        <v>94</v>
      </c>
      <c r="J106" s="204" t="s">
        <v>94</v>
      </c>
      <c r="K106" s="204" t="s">
        <v>94</v>
      </c>
      <c r="L106" s="204" t="s">
        <v>94</v>
      </c>
      <c r="M106" s="204" t="s">
        <v>94</v>
      </c>
      <c r="N106" s="204" t="s">
        <v>94</v>
      </c>
      <c r="P106" s="204" t="s">
        <v>94</v>
      </c>
      <c r="Q106" s="204" t="s">
        <v>94</v>
      </c>
      <c r="R106" s="204" t="s">
        <v>94</v>
      </c>
      <c r="S106" s="204" t="s">
        <v>94</v>
      </c>
      <c r="T106" s="204" t="s">
        <v>94</v>
      </c>
      <c r="V106" s="204" t="s">
        <v>94</v>
      </c>
      <c r="W106" s="204" t="s">
        <v>94</v>
      </c>
      <c r="X106" s="204" t="s">
        <v>94</v>
      </c>
      <c r="Y106" s="204" t="s">
        <v>94</v>
      </c>
      <c r="Z106" s="204" t="s">
        <v>94</v>
      </c>
      <c r="AB106" s="204" t="s">
        <v>94</v>
      </c>
      <c r="AC106" s="204" t="s">
        <v>94</v>
      </c>
      <c r="AD106" s="204" t="s">
        <v>94</v>
      </c>
      <c r="AE106" s="204" t="s">
        <v>94</v>
      </c>
      <c r="AF106" s="204" t="s">
        <v>94</v>
      </c>
    </row>
    <row r="107" spans="1:32" x14ac:dyDescent="0.25">
      <c r="A107" s="202"/>
      <c r="B107" s="205" t="s">
        <v>83</v>
      </c>
      <c r="C107" s="206" t="s">
        <v>119</v>
      </c>
      <c r="D107" s="207">
        <v>21.5</v>
      </c>
      <c r="E107" s="207">
        <v>14</v>
      </c>
      <c r="F107" s="207">
        <v>18.399999999999999</v>
      </c>
      <c r="G107" s="207">
        <v>13.33</v>
      </c>
      <c r="H107" s="207"/>
      <c r="J107" s="207">
        <v>17.63</v>
      </c>
      <c r="K107" s="207">
        <v>19.260000000000002</v>
      </c>
      <c r="L107" s="207">
        <v>19.64</v>
      </c>
      <c r="M107" s="207">
        <v>19.420000000000002</v>
      </c>
      <c r="N107" s="207"/>
      <c r="P107" s="207">
        <v>15.84</v>
      </c>
      <c r="Q107" s="207">
        <v>18.510000000000002</v>
      </c>
      <c r="R107" s="207">
        <v>18.059999999999999</v>
      </c>
      <c r="S107" s="207">
        <v>16.47</v>
      </c>
      <c r="T107" s="207"/>
      <c r="V107" s="207">
        <v>16.649999999999999</v>
      </c>
      <c r="W107" s="207">
        <v>15.31</v>
      </c>
      <c r="X107" s="207">
        <v>14.65</v>
      </c>
      <c r="Y107" s="207">
        <v>12.75</v>
      </c>
      <c r="Z107" s="207"/>
      <c r="AB107" s="207">
        <v>21.55</v>
      </c>
      <c r="AC107" s="207">
        <v>17.64</v>
      </c>
      <c r="AD107" s="207">
        <v>20.81</v>
      </c>
      <c r="AE107" s="207">
        <v>27.23</v>
      </c>
      <c r="AF107" s="207"/>
    </row>
    <row r="108" spans="1:32" x14ac:dyDescent="0.25">
      <c r="A108" s="202"/>
      <c r="B108" s="205" t="s">
        <v>117</v>
      </c>
      <c r="C108" s="206"/>
      <c r="D108" s="207">
        <v>21.5</v>
      </c>
      <c r="E108" s="207">
        <v>14</v>
      </c>
      <c r="F108" s="207">
        <v>18.399999999999999</v>
      </c>
      <c r="G108" s="207">
        <v>13.33</v>
      </c>
      <c r="H108" s="207"/>
      <c r="J108" s="207">
        <v>17.63</v>
      </c>
      <c r="K108" s="207">
        <v>19.260000000000002</v>
      </c>
      <c r="L108" s="207">
        <v>19.64</v>
      </c>
      <c r="M108" s="207">
        <v>19.420000000000002</v>
      </c>
      <c r="N108" s="207"/>
      <c r="P108" s="207">
        <v>15.84</v>
      </c>
      <c r="Q108" s="207">
        <v>18.510000000000002</v>
      </c>
      <c r="R108" s="207">
        <v>18.059999999999999</v>
      </c>
      <c r="S108" s="207">
        <v>16.47</v>
      </c>
      <c r="T108" s="207"/>
      <c r="V108" s="207">
        <v>16.649999999999999</v>
      </c>
      <c r="W108" s="207">
        <v>15.31</v>
      </c>
      <c r="X108" s="207">
        <v>14.65</v>
      </c>
      <c r="Y108" s="207">
        <v>12.75</v>
      </c>
      <c r="Z108" s="207"/>
      <c r="AB108" s="207">
        <v>21.55</v>
      </c>
      <c r="AC108" s="207">
        <v>17.64</v>
      </c>
      <c r="AD108" s="207">
        <v>20.81</v>
      </c>
      <c r="AE108" s="207">
        <v>27.23</v>
      </c>
      <c r="AF108" s="207"/>
    </row>
    <row r="109" spans="1:32" x14ac:dyDescent="0.25">
      <c r="A109" s="202"/>
      <c r="B109" s="205" t="s">
        <v>111</v>
      </c>
      <c r="C109" s="206"/>
      <c r="D109" s="207">
        <v>17.309999999999999</v>
      </c>
      <c r="E109" s="207">
        <v>17.510000000000002</v>
      </c>
      <c r="F109" s="207">
        <v>17.63</v>
      </c>
      <c r="G109" s="207">
        <v>16.97</v>
      </c>
      <c r="H109" s="207"/>
      <c r="J109" s="207">
        <v>17.309999999999999</v>
      </c>
      <c r="K109" s="207">
        <v>17.510000000000002</v>
      </c>
      <c r="L109" s="207">
        <v>17.63</v>
      </c>
      <c r="M109" s="207">
        <v>16.97</v>
      </c>
      <c r="N109" s="207"/>
      <c r="P109" s="207">
        <v>17.309999999999999</v>
      </c>
      <c r="Q109" s="207">
        <v>17.510000000000002</v>
      </c>
      <c r="R109" s="207">
        <v>17.63</v>
      </c>
      <c r="S109" s="207">
        <v>16.97</v>
      </c>
      <c r="T109" s="207"/>
      <c r="V109" s="207">
        <v>17.309999999999999</v>
      </c>
      <c r="W109" s="207">
        <v>17.510000000000002</v>
      </c>
      <c r="X109" s="207">
        <v>17.63</v>
      </c>
      <c r="Y109" s="207">
        <v>16.97</v>
      </c>
      <c r="Z109" s="207"/>
      <c r="AB109" s="207">
        <v>17.309999999999999</v>
      </c>
      <c r="AC109" s="207">
        <v>17.510000000000002</v>
      </c>
      <c r="AD109" s="207">
        <v>17.63</v>
      </c>
      <c r="AE109" s="207">
        <v>16.97</v>
      </c>
      <c r="AF109" s="207"/>
    </row>
    <row r="110" spans="1:32" x14ac:dyDescent="0.25">
      <c r="A110" s="202"/>
      <c r="B110" s="205" t="s">
        <v>77</v>
      </c>
      <c r="C110" s="206"/>
      <c r="D110" s="207">
        <v>17.309999999999999</v>
      </c>
      <c r="E110" s="207">
        <v>17.510000000000002</v>
      </c>
      <c r="F110" s="207">
        <v>17.63</v>
      </c>
      <c r="G110" s="207">
        <v>16.97</v>
      </c>
      <c r="H110" s="207"/>
      <c r="J110" s="207">
        <v>17.309999999999999</v>
      </c>
      <c r="K110" s="207">
        <v>17.510000000000002</v>
      </c>
      <c r="L110" s="207">
        <v>17.63</v>
      </c>
      <c r="M110" s="207">
        <v>16.97</v>
      </c>
      <c r="N110" s="207"/>
      <c r="P110" s="207">
        <v>17.309999999999999</v>
      </c>
      <c r="Q110" s="207">
        <v>17.510000000000002</v>
      </c>
      <c r="R110" s="207">
        <v>17.63</v>
      </c>
      <c r="S110" s="207">
        <v>16.97</v>
      </c>
      <c r="T110" s="207"/>
      <c r="V110" s="207">
        <v>17.309999999999999</v>
      </c>
      <c r="W110" s="207">
        <v>17.510000000000002</v>
      </c>
      <c r="X110" s="207">
        <v>17.63</v>
      </c>
      <c r="Y110" s="207">
        <v>16.97</v>
      </c>
      <c r="Z110" s="207"/>
      <c r="AB110" s="207">
        <v>17.309999999999999</v>
      </c>
      <c r="AC110" s="207">
        <v>17.510000000000002</v>
      </c>
      <c r="AD110" s="207">
        <v>17.63</v>
      </c>
      <c r="AE110" s="207">
        <v>16.97</v>
      </c>
      <c r="AF110" s="207"/>
    </row>
    <row r="111" spans="1:32" x14ac:dyDescent="0.25">
      <c r="A111" s="202"/>
      <c r="B111" s="202"/>
      <c r="C111" s="208"/>
      <c r="D111" s="209"/>
      <c r="E111" s="209"/>
      <c r="F111" s="209"/>
      <c r="G111" s="209"/>
      <c r="H111" s="209"/>
      <c r="J111" s="209"/>
      <c r="K111" s="209"/>
      <c r="L111" s="209"/>
      <c r="M111" s="209"/>
      <c r="N111" s="209"/>
      <c r="P111" s="209"/>
      <c r="Q111" s="209"/>
      <c r="R111" s="209"/>
      <c r="S111" s="209"/>
      <c r="T111" s="209"/>
      <c r="V111" s="209"/>
      <c r="W111" s="209"/>
      <c r="X111" s="209"/>
      <c r="Y111" s="209"/>
      <c r="Z111" s="209"/>
      <c r="AB111" s="209"/>
      <c r="AC111" s="209"/>
      <c r="AD111" s="209"/>
      <c r="AE111" s="209"/>
      <c r="AF111" s="209"/>
    </row>
    <row r="112" spans="1:32" x14ac:dyDescent="0.25">
      <c r="A112" s="194"/>
      <c r="B112" s="195"/>
      <c r="C112" s="195"/>
      <c r="D112" s="196"/>
      <c r="E112" s="196"/>
      <c r="F112" s="196"/>
      <c r="G112" s="196"/>
      <c r="H112" s="196"/>
      <c r="J112" s="196"/>
      <c r="K112" s="196"/>
      <c r="L112" s="196"/>
      <c r="M112" s="196"/>
      <c r="N112" s="196"/>
      <c r="P112" s="196"/>
      <c r="Q112" s="196"/>
      <c r="R112" s="196"/>
      <c r="S112" s="196"/>
      <c r="T112" s="196"/>
      <c r="V112" s="196"/>
      <c r="W112" s="196"/>
      <c r="X112" s="196"/>
      <c r="Y112" s="196"/>
      <c r="Z112" s="196"/>
      <c r="AB112" s="196"/>
      <c r="AC112" s="196"/>
      <c r="AD112" s="196"/>
      <c r="AE112" s="196"/>
      <c r="AF112" s="196"/>
    </row>
    <row r="113" spans="1:32" x14ac:dyDescent="0.25">
      <c r="A113" s="199">
        <v>25</v>
      </c>
      <c r="B113" s="200" t="s">
        <v>157</v>
      </c>
      <c r="C113" s="201"/>
      <c r="D113" s="201"/>
      <c r="E113" s="201"/>
      <c r="F113" s="201"/>
      <c r="G113" s="201"/>
      <c r="H113" s="201"/>
      <c r="J113" s="201"/>
      <c r="K113" s="201"/>
      <c r="L113" s="201"/>
      <c r="M113" s="201"/>
      <c r="N113" s="201"/>
      <c r="P113" s="201"/>
      <c r="Q113" s="201"/>
      <c r="R113" s="201"/>
      <c r="S113" s="201"/>
      <c r="T113" s="201"/>
      <c r="V113" s="201"/>
      <c r="W113" s="201"/>
      <c r="X113" s="201"/>
      <c r="Y113" s="201"/>
      <c r="Z113" s="201"/>
      <c r="AB113" s="201"/>
      <c r="AC113" s="201"/>
      <c r="AD113" s="201"/>
      <c r="AE113" s="201"/>
      <c r="AF113" s="201"/>
    </row>
    <row r="114" spans="1:32" ht="21" x14ac:dyDescent="0.25">
      <c r="A114" s="202"/>
      <c r="B114" s="628"/>
      <c r="C114" s="630" t="s">
        <v>129</v>
      </c>
      <c r="D114" s="203" t="s">
        <v>207</v>
      </c>
      <c r="E114" s="203" t="s">
        <v>209</v>
      </c>
      <c r="F114" s="203" t="s">
        <v>213</v>
      </c>
      <c r="G114" s="203" t="s">
        <v>215</v>
      </c>
      <c r="H114" s="203" t="s">
        <v>363</v>
      </c>
      <c r="J114" s="203" t="s">
        <v>207</v>
      </c>
      <c r="K114" s="203" t="s">
        <v>209</v>
      </c>
      <c r="L114" s="203" t="s">
        <v>213</v>
      </c>
      <c r="M114" s="203" t="s">
        <v>215</v>
      </c>
      <c r="N114" s="203" t="s">
        <v>363</v>
      </c>
      <c r="P114" s="203" t="s">
        <v>207</v>
      </c>
      <c r="Q114" s="203" t="s">
        <v>209</v>
      </c>
      <c r="R114" s="203" t="s">
        <v>213</v>
      </c>
      <c r="S114" s="203" t="s">
        <v>215</v>
      </c>
      <c r="T114" s="203" t="s">
        <v>363</v>
      </c>
      <c r="V114" s="203" t="s">
        <v>207</v>
      </c>
      <c r="W114" s="203" t="s">
        <v>209</v>
      </c>
      <c r="X114" s="203" t="s">
        <v>213</v>
      </c>
      <c r="Y114" s="203" t="s">
        <v>215</v>
      </c>
      <c r="Z114" s="203" t="s">
        <v>363</v>
      </c>
      <c r="AB114" s="203" t="s">
        <v>207</v>
      </c>
      <c r="AC114" s="203" t="s">
        <v>209</v>
      </c>
      <c r="AD114" s="203" t="s">
        <v>213</v>
      </c>
      <c r="AE114" s="203" t="s">
        <v>215</v>
      </c>
      <c r="AF114" s="203" t="s">
        <v>363</v>
      </c>
    </row>
    <row r="115" spans="1:32" x14ac:dyDescent="0.25">
      <c r="A115" s="202"/>
      <c r="B115" s="629"/>
      <c r="C115" s="621"/>
      <c r="D115" s="204" t="s">
        <v>94</v>
      </c>
      <c r="E115" s="204" t="s">
        <v>94</v>
      </c>
      <c r="F115" s="204" t="s">
        <v>94</v>
      </c>
      <c r="G115" s="204" t="s">
        <v>94</v>
      </c>
      <c r="H115" s="204" t="s">
        <v>94</v>
      </c>
      <c r="J115" s="204" t="s">
        <v>94</v>
      </c>
      <c r="K115" s="204" t="s">
        <v>94</v>
      </c>
      <c r="L115" s="204" t="s">
        <v>94</v>
      </c>
      <c r="M115" s="204" t="s">
        <v>94</v>
      </c>
      <c r="N115" s="204" t="s">
        <v>94</v>
      </c>
      <c r="P115" s="204" t="s">
        <v>94</v>
      </c>
      <c r="Q115" s="204" t="s">
        <v>94</v>
      </c>
      <c r="R115" s="204" t="s">
        <v>94</v>
      </c>
      <c r="S115" s="204" t="s">
        <v>94</v>
      </c>
      <c r="T115" s="204" t="s">
        <v>94</v>
      </c>
      <c r="V115" s="204" t="s">
        <v>94</v>
      </c>
      <c r="W115" s="204" t="s">
        <v>94</v>
      </c>
      <c r="X115" s="204" t="s">
        <v>94</v>
      </c>
      <c r="Y115" s="204" t="s">
        <v>94</v>
      </c>
      <c r="Z115" s="204" t="s">
        <v>94</v>
      </c>
      <c r="AB115" s="204" t="s">
        <v>94</v>
      </c>
      <c r="AC115" s="204" t="s">
        <v>94</v>
      </c>
      <c r="AD115" s="204" t="s">
        <v>94</v>
      </c>
      <c r="AE115" s="204" t="s">
        <v>94</v>
      </c>
      <c r="AF115" s="204" t="s">
        <v>94</v>
      </c>
    </row>
    <row r="116" spans="1:32" x14ac:dyDescent="0.25">
      <c r="A116" s="202"/>
      <c r="B116" s="205" t="s">
        <v>83</v>
      </c>
      <c r="C116" s="206" t="s">
        <v>119</v>
      </c>
      <c r="D116" s="207">
        <v>11.21</v>
      </c>
      <c r="E116" s="207">
        <v>12.05</v>
      </c>
      <c r="F116" s="207">
        <v>10.210000000000001</v>
      </c>
      <c r="G116" s="207">
        <v>10.5</v>
      </c>
      <c r="H116" s="207"/>
      <c r="J116" s="207">
        <v>13.13</v>
      </c>
      <c r="K116" s="207">
        <v>12.33</v>
      </c>
      <c r="L116" s="207">
        <v>13.06</v>
      </c>
      <c r="M116" s="207">
        <v>12.44</v>
      </c>
      <c r="N116" s="207"/>
      <c r="P116" s="207">
        <v>14.12</v>
      </c>
      <c r="Q116" s="207">
        <v>13.53</v>
      </c>
      <c r="R116" s="207">
        <v>12.9</v>
      </c>
      <c r="S116" s="207">
        <v>12.73</v>
      </c>
      <c r="T116" s="207"/>
      <c r="V116" s="207">
        <v>14.57</v>
      </c>
      <c r="W116" s="207">
        <v>14.69</v>
      </c>
      <c r="X116" s="207">
        <v>13.77</v>
      </c>
      <c r="Y116" s="207">
        <v>12.95</v>
      </c>
      <c r="Z116" s="207"/>
      <c r="AB116" s="207">
        <v>12.43</v>
      </c>
      <c r="AC116" s="207">
        <v>17</v>
      </c>
      <c r="AD116" s="207">
        <v>16.5</v>
      </c>
      <c r="AE116" s="207">
        <v>12.41</v>
      </c>
      <c r="AF116" s="207"/>
    </row>
    <row r="117" spans="1:32" x14ac:dyDescent="0.25">
      <c r="A117" s="202"/>
      <c r="B117" s="205" t="s">
        <v>117</v>
      </c>
      <c r="C117" s="206"/>
      <c r="D117" s="207">
        <v>11.21</v>
      </c>
      <c r="E117" s="207">
        <v>12.05</v>
      </c>
      <c r="F117" s="207">
        <v>10.210000000000001</v>
      </c>
      <c r="G117" s="207">
        <v>10.5</v>
      </c>
      <c r="H117" s="207"/>
      <c r="J117" s="207">
        <v>13.13</v>
      </c>
      <c r="K117" s="207">
        <v>12.33</v>
      </c>
      <c r="L117" s="207">
        <v>13.06</v>
      </c>
      <c r="M117" s="207">
        <v>12.44</v>
      </c>
      <c r="N117" s="207"/>
      <c r="P117" s="207">
        <v>14.12</v>
      </c>
      <c r="Q117" s="207">
        <v>13.53</v>
      </c>
      <c r="R117" s="207">
        <v>12.9</v>
      </c>
      <c r="S117" s="207">
        <v>12.73</v>
      </c>
      <c r="T117" s="207"/>
      <c r="V117" s="207">
        <v>14.57</v>
      </c>
      <c r="W117" s="207">
        <v>14.69</v>
      </c>
      <c r="X117" s="207">
        <v>13.77</v>
      </c>
      <c r="Y117" s="207">
        <v>12.95</v>
      </c>
      <c r="Z117" s="207"/>
      <c r="AB117" s="207">
        <v>12.43</v>
      </c>
      <c r="AC117" s="207">
        <v>17</v>
      </c>
      <c r="AD117" s="207">
        <v>16.5</v>
      </c>
      <c r="AE117" s="207">
        <v>10.67</v>
      </c>
      <c r="AF117" s="207"/>
    </row>
    <row r="118" spans="1:32" x14ac:dyDescent="0.25">
      <c r="A118" s="202"/>
      <c r="B118" s="205" t="s">
        <v>111</v>
      </c>
      <c r="C118" s="206"/>
      <c r="D118" s="207">
        <v>13.63</v>
      </c>
      <c r="E118" s="207">
        <v>13.55</v>
      </c>
      <c r="F118" s="207">
        <v>13.28</v>
      </c>
      <c r="G118" s="207">
        <v>12.29</v>
      </c>
      <c r="H118" s="207"/>
      <c r="J118" s="207">
        <v>13.63</v>
      </c>
      <c r="K118" s="207">
        <v>13.55</v>
      </c>
      <c r="L118" s="207">
        <v>13.28</v>
      </c>
      <c r="M118" s="207">
        <v>12.29</v>
      </c>
      <c r="N118" s="207"/>
      <c r="P118" s="207">
        <v>13.63</v>
      </c>
      <c r="Q118" s="207">
        <v>13.55</v>
      </c>
      <c r="R118" s="207">
        <v>13.28</v>
      </c>
      <c r="S118" s="207">
        <v>12.29</v>
      </c>
      <c r="T118" s="207"/>
      <c r="V118" s="207">
        <v>13.63</v>
      </c>
      <c r="W118" s="207">
        <v>13.55</v>
      </c>
      <c r="X118" s="207">
        <v>13.28</v>
      </c>
      <c r="Y118" s="207">
        <v>12.29</v>
      </c>
      <c r="Z118" s="207"/>
      <c r="AB118" s="207">
        <v>13.63</v>
      </c>
      <c r="AC118" s="207">
        <v>13.55</v>
      </c>
      <c r="AD118" s="207">
        <v>13.28</v>
      </c>
      <c r="AE118" s="207">
        <v>12.29</v>
      </c>
      <c r="AF118" s="207"/>
    </row>
    <row r="119" spans="1:32" x14ac:dyDescent="0.25">
      <c r="A119" s="202"/>
      <c r="B119" s="205" t="s">
        <v>77</v>
      </c>
      <c r="C119" s="206"/>
      <c r="D119" s="207">
        <v>13.63</v>
      </c>
      <c r="E119" s="207">
        <v>13.55</v>
      </c>
      <c r="F119" s="207">
        <v>13.28</v>
      </c>
      <c r="G119" s="207">
        <v>12.29</v>
      </c>
      <c r="H119" s="207"/>
      <c r="J119" s="207">
        <v>13.63</v>
      </c>
      <c r="K119" s="207">
        <v>13.55</v>
      </c>
      <c r="L119" s="207">
        <v>13.28</v>
      </c>
      <c r="M119" s="207">
        <v>12.29</v>
      </c>
      <c r="N119" s="207"/>
      <c r="P119" s="207">
        <v>13.63</v>
      </c>
      <c r="Q119" s="207">
        <v>13.55</v>
      </c>
      <c r="R119" s="207">
        <v>13.28</v>
      </c>
      <c r="S119" s="207">
        <v>12.29</v>
      </c>
      <c r="T119" s="207"/>
      <c r="V119" s="207">
        <v>13.63</v>
      </c>
      <c r="W119" s="207">
        <v>13.55</v>
      </c>
      <c r="X119" s="207">
        <v>13.28</v>
      </c>
      <c r="Y119" s="207">
        <v>12.29</v>
      </c>
      <c r="Z119" s="207"/>
      <c r="AB119" s="207">
        <v>13.63</v>
      </c>
      <c r="AC119" s="207">
        <v>13.55</v>
      </c>
      <c r="AD119" s="207">
        <v>13.28</v>
      </c>
      <c r="AE119" s="207">
        <v>12.29</v>
      </c>
      <c r="AF119" s="207"/>
    </row>
    <row r="120" spans="1:32" x14ac:dyDescent="0.25">
      <c r="A120" s="202"/>
      <c r="B120" s="202"/>
      <c r="C120" s="208"/>
      <c r="D120" s="209"/>
      <c r="E120" s="209"/>
      <c r="F120" s="209"/>
      <c r="G120" s="209"/>
      <c r="H120" s="209"/>
      <c r="J120" s="209"/>
      <c r="K120" s="209"/>
      <c r="L120" s="209"/>
      <c r="M120" s="209"/>
      <c r="N120" s="209"/>
      <c r="P120" s="209"/>
      <c r="Q120" s="209"/>
      <c r="R120" s="209"/>
      <c r="S120" s="209"/>
      <c r="T120" s="209"/>
      <c r="V120" s="209"/>
      <c r="W120" s="209"/>
      <c r="X120" s="209"/>
      <c r="Y120" s="209"/>
      <c r="Z120" s="209"/>
      <c r="AB120" s="209"/>
      <c r="AC120" s="209"/>
      <c r="AD120" s="209"/>
      <c r="AE120" s="209"/>
      <c r="AF120" s="209"/>
    </row>
    <row r="121" spans="1:32" x14ac:dyDescent="0.25">
      <c r="A121" s="194"/>
      <c r="B121" s="195"/>
      <c r="C121" s="195"/>
      <c r="D121" s="196"/>
      <c r="E121" s="196"/>
      <c r="F121" s="196"/>
      <c r="G121" s="196"/>
      <c r="H121" s="196"/>
      <c r="J121" s="196"/>
      <c r="K121" s="196"/>
      <c r="L121" s="196"/>
      <c r="M121" s="196"/>
      <c r="N121" s="196"/>
      <c r="P121" s="196"/>
      <c r="Q121" s="196"/>
      <c r="R121" s="196"/>
      <c r="S121" s="196"/>
      <c r="T121" s="196"/>
      <c r="V121" s="196"/>
      <c r="W121" s="196"/>
      <c r="X121" s="196"/>
      <c r="Y121" s="196"/>
      <c r="Z121" s="196"/>
      <c r="AB121" s="196"/>
      <c r="AC121" s="196"/>
      <c r="AD121" s="196"/>
      <c r="AE121" s="196"/>
      <c r="AF121" s="196"/>
    </row>
    <row r="122" spans="1:32" x14ac:dyDescent="0.25">
      <c r="A122" s="199">
        <v>26</v>
      </c>
      <c r="B122" s="200" t="s">
        <v>158</v>
      </c>
      <c r="C122" s="201"/>
      <c r="D122" s="201"/>
      <c r="E122" s="201"/>
      <c r="F122" s="201"/>
      <c r="G122" s="201"/>
      <c r="H122" s="201"/>
      <c r="J122" s="201"/>
      <c r="K122" s="201"/>
      <c r="L122" s="201"/>
      <c r="M122" s="201"/>
      <c r="N122" s="201"/>
      <c r="P122" s="201"/>
      <c r="Q122" s="201"/>
      <c r="R122" s="201"/>
      <c r="S122" s="201"/>
      <c r="T122" s="201"/>
      <c r="V122" s="201"/>
      <c r="W122" s="201"/>
      <c r="X122" s="201"/>
      <c r="Y122" s="201"/>
      <c r="Z122" s="201"/>
      <c r="AB122" s="201"/>
      <c r="AC122" s="201"/>
      <c r="AD122" s="201"/>
      <c r="AE122" s="201"/>
      <c r="AF122" s="201"/>
    </row>
    <row r="123" spans="1:32" ht="21" x14ac:dyDescent="0.25">
      <c r="A123" s="202"/>
      <c r="B123" s="628"/>
      <c r="C123" s="630" t="s">
        <v>129</v>
      </c>
      <c r="D123" s="203" t="s">
        <v>207</v>
      </c>
      <c r="E123" s="203" t="s">
        <v>209</v>
      </c>
      <c r="F123" s="203" t="s">
        <v>213</v>
      </c>
      <c r="G123" s="203" t="s">
        <v>215</v>
      </c>
      <c r="H123" s="203" t="s">
        <v>363</v>
      </c>
      <c r="J123" s="203" t="s">
        <v>207</v>
      </c>
      <c r="K123" s="203" t="s">
        <v>209</v>
      </c>
      <c r="L123" s="203" t="s">
        <v>213</v>
      </c>
      <c r="M123" s="203" t="s">
        <v>215</v>
      </c>
      <c r="N123" s="203" t="s">
        <v>363</v>
      </c>
      <c r="P123" s="203" t="s">
        <v>207</v>
      </c>
      <c r="Q123" s="203" t="s">
        <v>209</v>
      </c>
      <c r="R123" s="203" t="s">
        <v>213</v>
      </c>
      <c r="S123" s="203" t="s">
        <v>215</v>
      </c>
      <c r="T123" s="203" t="s">
        <v>363</v>
      </c>
      <c r="V123" s="203" t="s">
        <v>207</v>
      </c>
      <c r="W123" s="203" t="s">
        <v>209</v>
      </c>
      <c r="X123" s="203" t="s">
        <v>213</v>
      </c>
      <c r="Y123" s="203" t="s">
        <v>215</v>
      </c>
      <c r="Z123" s="203" t="s">
        <v>363</v>
      </c>
      <c r="AB123" s="203" t="s">
        <v>207</v>
      </c>
      <c r="AC123" s="203" t="s">
        <v>209</v>
      </c>
      <c r="AD123" s="203" t="s">
        <v>213</v>
      </c>
      <c r="AE123" s="203" t="s">
        <v>215</v>
      </c>
      <c r="AF123" s="203" t="s">
        <v>363</v>
      </c>
    </row>
    <row r="124" spans="1:32" x14ac:dyDescent="0.25">
      <c r="A124" s="202"/>
      <c r="B124" s="629"/>
      <c r="C124" s="621"/>
      <c r="D124" s="204" t="s">
        <v>94</v>
      </c>
      <c r="E124" s="204" t="s">
        <v>94</v>
      </c>
      <c r="F124" s="204" t="s">
        <v>94</v>
      </c>
      <c r="G124" s="204" t="s">
        <v>94</v>
      </c>
      <c r="H124" s="204" t="s">
        <v>94</v>
      </c>
      <c r="J124" s="204" t="s">
        <v>94</v>
      </c>
      <c r="K124" s="204" t="s">
        <v>94</v>
      </c>
      <c r="L124" s="204" t="s">
        <v>94</v>
      </c>
      <c r="M124" s="204" t="s">
        <v>94</v>
      </c>
      <c r="N124" s="204" t="s">
        <v>94</v>
      </c>
      <c r="P124" s="204" t="s">
        <v>94</v>
      </c>
      <c r="Q124" s="204" t="s">
        <v>94</v>
      </c>
      <c r="R124" s="204" t="s">
        <v>94</v>
      </c>
      <c r="S124" s="204" t="s">
        <v>94</v>
      </c>
      <c r="T124" s="204" t="s">
        <v>94</v>
      </c>
      <c r="V124" s="204" t="s">
        <v>94</v>
      </c>
      <c r="W124" s="204" t="s">
        <v>94</v>
      </c>
      <c r="X124" s="204" t="s">
        <v>94</v>
      </c>
      <c r="Y124" s="204" t="s">
        <v>94</v>
      </c>
      <c r="Z124" s="204" t="s">
        <v>94</v>
      </c>
      <c r="AB124" s="204" t="s">
        <v>94</v>
      </c>
      <c r="AC124" s="204" t="s">
        <v>94</v>
      </c>
      <c r="AD124" s="204" t="s">
        <v>94</v>
      </c>
      <c r="AE124" s="204" t="s">
        <v>94</v>
      </c>
      <c r="AF124" s="204" t="s">
        <v>94</v>
      </c>
    </row>
    <row r="125" spans="1:32" x14ac:dyDescent="0.25">
      <c r="A125" s="202"/>
      <c r="B125" s="205" t="s">
        <v>83</v>
      </c>
      <c r="C125" s="206" t="s">
        <v>119</v>
      </c>
      <c r="D125" s="207">
        <v>27</v>
      </c>
      <c r="E125" s="207">
        <v>16.670000000000002</v>
      </c>
      <c r="F125" s="207">
        <v>30.89</v>
      </c>
      <c r="G125" s="207">
        <v>28.88</v>
      </c>
      <c r="H125" s="207"/>
      <c r="J125" s="207">
        <v>29.73</v>
      </c>
      <c r="K125" s="207">
        <v>31.57</v>
      </c>
      <c r="L125" s="207">
        <v>28.26</v>
      </c>
      <c r="M125" s="207">
        <v>30.94</v>
      </c>
      <c r="N125" s="207"/>
      <c r="P125" s="207">
        <v>23.27</v>
      </c>
      <c r="Q125" s="207">
        <v>24.63</v>
      </c>
      <c r="R125" s="207">
        <v>20.8</v>
      </c>
      <c r="S125" s="207">
        <v>15.09</v>
      </c>
      <c r="T125" s="207"/>
      <c r="V125" s="207">
        <v>18.61</v>
      </c>
      <c r="W125" s="207">
        <v>19.11</v>
      </c>
      <c r="X125" s="207">
        <v>18.64</v>
      </c>
      <c r="Y125" s="207">
        <v>19.309999999999999</v>
      </c>
      <c r="Z125" s="207"/>
      <c r="AB125" s="207">
        <v>31.4</v>
      </c>
      <c r="AC125" s="207">
        <v>40.33</v>
      </c>
      <c r="AD125" s="207">
        <v>24.2</v>
      </c>
      <c r="AE125" s="207">
        <v>42.5</v>
      </c>
      <c r="AF125" s="207"/>
    </row>
    <row r="126" spans="1:32" x14ac:dyDescent="0.25">
      <c r="A126" s="202"/>
      <c r="B126" s="205" t="s">
        <v>117</v>
      </c>
      <c r="C126" s="206"/>
      <c r="D126" s="207">
        <v>27</v>
      </c>
      <c r="E126" s="207">
        <v>16.670000000000002</v>
      </c>
      <c r="F126" s="207">
        <v>30.89</v>
      </c>
      <c r="G126" s="207">
        <v>28.88</v>
      </c>
      <c r="H126" s="207"/>
      <c r="J126" s="207">
        <v>29.73</v>
      </c>
      <c r="K126" s="207">
        <v>31.57</v>
      </c>
      <c r="L126" s="207">
        <v>28.26</v>
      </c>
      <c r="M126" s="207">
        <v>30.94</v>
      </c>
      <c r="N126" s="207"/>
      <c r="P126" s="207">
        <v>23.27</v>
      </c>
      <c r="Q126" s="207">
        <v>24.63</v>
      </c>
      <c r="R126" s="207">
        <v>20.8</v>
      </c>
      <c r="S126" s="207">
        <v>15.09</v>
      </c>
      <c r="T126" s="207"/>
      <c r="V126" s="207">
        <v>18.61</v>
      </c>
      <c r="W126" s="207">
        <v>19.11</v>
      </c>
      <c r="X126" s="207">
        <v>18.64</v>
      </c>
      <c r="Y126" s="207">
        <v>19.309999999999999</v>
      </c>
      <c r="Z126" s="207"/>
      <c r="AB126" s="207">
        <v>31.4</v>
      </c>
      <c r="AC126" s="207">
        <v>40.33</v>
      </c>
      <c r="AD126" s="207">
        <v>24.2</v>
      </c>
      <c r="AE126" s="207">
        <v>42.5</v>
      </c>
      <c r="AF126" s="207"/>
    </row>
    <row r="127" spans="1:32" x14ac:dyDescent="0.25">
      <c r="A127" s="202"/>
      <c r="B127" s="205" t="s">
        <v>111</v>
      </c>
      <c r="C127" s="206"/>
      <c r="D127" s="207">
        <v>24.02</v>
      </c>
      <c r="E127" s="207">
        <v>26.39</v>
      </c>
      <c r="F127" s="207">
        <v>25.16</v>
      </c>
      <c r="G127" s="207">
        <v>26</v>
      </c>
      <c r="H127" s="207"/>
      <c r="J127" s="207">
        <v>24.02</v>
      </c>
      <c r="K127" s="207">
        <v>26.39</v>
      </c>
      <c r="L127" s="207">
        <v>25.16</v>
      </c>
      <c r="M127" s="207">
        <v>26</v>
      </c>
      <c r="N127" s="207"/>
      <c r="P127" s="207">
        <v>24.02</v>
      </c>
      <c r="Q127" s="207">
        <v>26.39</v>
      </c>
      <c r="R127" s="207">
        <v>25.16</v>
      </c>
      <c r="S127" s="207">
        <v>26</v>
      </c>
      <c r="T127" s="207"/>
      <c r="V127" s="207">
        <v>24.02</v>
      </c>
      <c r="W127" s="207">
        <v>26.39</v>
      </c>
      <c r="X127" s="207">
        <v>25.16</v>
      </c>
      <c r="Y127" s="207">
        <v>26</v>
      </c>
      <c r="Z127" s="207"/>
      <c r="AB127" s="207">
        <v>24.02</v>
      </c>
      <c r="AC127" s="207">
        <v>26.39</v>
      </c>
      <c r="AD127" s="207">
        <v>25.16</v>
      </c>
      <c r="AE127" s="207">
        <v>26</v>
      </c>
      <c r="AF127" s="207"/>
    </row>
    <row r="128" spans="1:32" x14ac:dyDescent="0.25">
      <c r="A128" s="202"/>
      <c r="B128" s="205" t="s">
        <v>77</v>
      </c>
      <c r="C128" s="206"/>
      <c r="D128" s="207">
        <v>24.02</v>
      </c>
      <c r="E128" s="207">
        <v>26.39</v>
      </c>
      <c r="F128" s="207">
        <v>25.16</v>
      </c>
      <c r="G128" s="207">
        <v>26</v>
      </c>
      <c r="H128" s="207"/>
      <c r="J128" s="207">
        <v>24.02</v>
      </c>
      <c r="K128" s="207">
        <v>26.39</v>
      </c>
      <c r="L128" s="207">
        <v>25.16</v>
      </c>
      <c r="M128" s="207">
        <v>26</v>
      </c>
      <c r="N128" s="207"/>
      <c r="P128" s="207">
        <v>24.02</v>
      </c>
      <c r="Q128" s="207">
        <v>26.39</v>
      </c>
      <c r="R128" s="207">
        <v>25.16</v>
      </c>
      <c r="S128" s="207">
        <v>26</v>
      </c>
      <c r="T128" s="207"/>
      <c r="V128" s="207">
        <v>24.02</v>
      </c>
      <c r="W128" s="207">
        <v>26.39</v>
      </c>
      <c r="X128" s="207">
        <v>25.16</v>
      </c>
      <c r="Y128" s="207">
        <v>26</v>
      </c>
      <c r="Z128" s="207"/>
      <c r="AB128" s="207">
        <v>24.02</v>
      </c>
      <c r="AC128" s="207">
        <v>26.39</v>
      </c>
      <c r="AD128" s="207">
        <v>25.16</v>
      </c>
      <c r="AE128" s="207">
        <v>26</v>
      </c>
      <c r="AF128" s="207"/>
    </row>
    <row r="129" spans="1:32" x14ac:dyDescent="0.25">
      <c r="A129" s="202"/>
      <c r="B129" s="202"/>
      <c r="C129" s="208"/>
      <c r="D129" s="209"/>
      <c r="E129" s="209"/>
      <c r="F129" s="209"/>
      <c r="G129" s="209"/>
      <c r="H129" s="209"/>
      <c r="J129" s="209"/>
      <c r="K129" s="209"/>
      <c r="L129" s="209"/>
      <c r="M129" s="209"/>
      <c r="N129" s="209"/>
      <c r="P129" s="209"/>
      <c r="Q129" s="209"/>
      <c r="R129" s="209"/>
      <c r="S129" s="209"/>
      <c r="T129" s="209"/>
      <c r="V129" s="209"/>
      <c r="W129" s="209"/>
      <c r="X129" s="209"/>
      <c r="Y129" s="209"/>
      <c r="Z129" s="209"/>
      <c r="AB129" s="209"/>
      <c r="AC129" s="209"/>
      <c r="AD129" s="209"/>
      <c r="AE129" s="209"/>
      <c r="AF129" s="209"/>
    </row>
    <row r="130" spans="1:32" x14ac:dyDescent="0.25">
      <c r="A130" s="194"/>
      <c r="B130" s="195"/>
      <c r="C130" s="195"/>
      <c r="D130" s="196"/>
      <c r="E130" s="196"/>
      <c r="F130" s="196"/>
      <c r="G130" s="196"/>
      <c r="H130" s="196"/>
      <c r="J130" s="196"/>
      <c r="K130" s="196"/>
      <c r="L130" s="196"/>
      <c r="M130" s="196"/>
      <c r="N130" s="196"/>
      <c r="P130" s="196"/>
      <c r="Q130" s="196"/>
      <c r="R130" s="196"/>
      <c r="S130" s="196"/>
      <c r="T130" s="196"/>
      <c r="V130" s="196"/>
      <c r="W130" s="196"/>
      <c r="X130" s="196"/>
      <c r="Y130" s="196"/>
      <c r="Z130" s="196"/>
      <c r="AB130" s="196"/>
      <c r="AC130" s="196"/>
      <c r="AD130" s="196"/>
      <c r="AE130" s="196"/>
      <c r="AF130" s="196"/>
    </row>
    <row r="131" spans="1:32" x14ac:dyDescent="0.25">
      <c r="A131" s="199">
        <v>27</v>
      </c>
      <c r="B131" s="200" t="s">
        <v>159</v>
      </c>
      <c r="C131" s="201"/>
      <c r="D131" s="201"/>
      <c r="E131" s="201"/>
      <c r="F131" s="201"/>
      <c r="G131" s="201"/>
      <c r="H131" s="201"/>
      <c r="J131" s="201"/>
      <c r="K131" s="201"/>
      <c r="L131" s="201"/>
      <c r="M131" s="201"/>
      <c r="N131" s="201"/>
      <c r="P131" s="201"/>
      <c r="Q131" s="201"/>
      <c r="R131" s="201"/>
      <c r="S131" s="201"/>
      <c r="T131" s="201"/>
      <c r="V131" s="201"/>
      <c r="W131" s="201"/>
      <c r="X131" s="201"/>
      <c r="Y131" s="201"/>
      <c r="Z131" s="201"/>
      <c r="AB131" s="201"/>
      <c r="AC131" s="201"/>
      <c r="AD131" s="201"/>
      <c r="AE131" s="201"/>
      <c r="AF131" s="201"/>
    </row>
    <row r="132" spans="1:32" ht="21" x14ac:dyDescent="0.25">
      <c r="A132" s="202"/>
      <c r="B132" s="628"/>
      <c r="C132" s="630" t="s">
        <v>129</v>
      </c>
      <c r="D132" s="203" t="s">
        <v>207</v>
      </c>
      <c r="E132" s="203" t="s">
        <v>209</v>
      </c>
      <c r="F132" s="203" t="s">
        <v>213</v>
      </c>
      <c r="G132" s="203" t="s">
        <v>215</v>
      </c>
      <c r="H132" s="203" t="s">
        <v>363</v>
      </c>
      <c r="J132" s="203" t="s">
        <v>207</v>
      </c>
      <c r="K132" s="203" t="s">
        <v>209</v>
      </c>
      <c r="L132" s="203" t="s">
        <v>213</v>
      </c>
      <c r="M132" s="203" t="s">
        <v>215</v>
      </c>
      <c r="N132" s="203" t="s">
        <v>363</v>
      </c>
      <c r="P132" s="203" t="s">
        <v>207</v>
      </c>
      <c r="Q132" s="203" t="s">
        <v>209</v>
      </c>
      <c r="R132" s="203" t="s">
        <v>213</v>
      </c>
      <c r="S132" s="203" t="s">
        <v>215</v>
      </c>
      <c r="T132" s="203" t="s">
        <v>363</v>
      </c>
      <c r="V132" s="203" t="s">
        <v>207</v>
      </c>
      <c r="W132" s="203" t="s">
        <v>209</v>
      </c>
      <c r="X132" s="203" t="s">
        <v>213</v>
      </c>
      <c r="Y132" s="203" t="s">
        <v>215</v>
      </c>
      <c r="Z132" s="203" t="s">
        <v>363</v>
      </c>
      <c r="AB132" s="203" t="s">
        <v>207</v>
      </c>
      <c r="AC132" s="203" t="s">
        <v>209</v>
      </c>
      <c r="AD132" s="203" t="s">
        <v>213</v>
      </c>
      <c r="AE132" s="203" t="s">
        <v>215</v>
      </c>
      <c r="AF132" s="203" t="s">
        <v>363</v>
      </c>
    </row>
    <row r="133" spans="1:32" x14ac:dyDescent="0.25">
      <c r="A133" s="202"/>
      <c r="B133" s="629"/>
      <c r="C133" s="621"/>
      <c r="D133" s="204" t="s">
        <v>139</v>
      </c>
      <c r="E133" s="204" t="s">
        <v>139</v>
      </c>
      <c r="F133" s="204" t="s">
        <v>139</v>
      </c>
      <c r="G133" s="204" t="s">
        <v>139</v>
      </c>
      <c r="H133" s="204" t="s">
        <v>139</v>
      </c>
      <c r="J133" s="204" t="s">
        <v>139</v>
      </c>
      <c r="K133" s="204" t="s">
        <v>139</v>
      </c>
      <c r="L133" s="204" t="s">
        <v>139</v>
      </c>
      <c r="M133" s="204" t="s">
        <v>139</v>
      </c>
      <c r="N133" s="204" t="s">
        <v>139</v>
      </c>
      <c r="P133" s="204" t="s">
        <v>139</v>
      </c>
      <c r="Q133" s="204" t="s">
        <v>139</v>
      </c>
      <c r="R133" s="204" t="s">
        <v>139</v>
      </c>
      <c r="S133" s="204" t="s">
        <v>139</v>
      </c>
      <c r="T133" s="204" t="s">
        <v>139</v>
      </c>
      <c r="V133" s="204" t="s">
        <v>139</v>
      </c>
      <c r="W133" s="204" t="s">
        <v>139</v>
      </c>
      <c r="X133" s="204" t="s">
        <v>139</v>
      </c>
      <c r="Y133" s="204" t="s">
        <v>139</v>
      </c>
      <c r="Z133" s="204" t="s">
        <v>139</v>
      </c>
      <c r="AB133" s="204" t="s">
        <v>139</v>
      </c>
      <c r="AC133" s="204" t="s">
        <v>139</v>
      </c>
      <c r="AD133" s="204" t="s">
        <v>139</v>
      </c>
      <c r="AE133" s="204" t="s">
        <v>139</v>
      </c>
      <c r="AF133" s="204" t="s">
        <v>139</v>
      </c>
    </row>
    <row r="134" spans="1:32" x14ac:dyDescent="0.25">
      <c r="A134" s="202"/>
      <c r="B134" s="205" t="s">
        <v>83</v>
      </c>
      <c r="C134" s="206" t="s">
        <v>119</v>
      </c>
      <c r="D134" s="207">
        <v>11.48</v>
      </c>
      <c r="E134" s="207">
        <v>11.71</v>
      </c>
      <c r="F134" s="207">
        <v>12.03</v>
      </c>
      <c r="G134" s="207">
        <v>10.85</v>
      </c>
      <c r="H134" s="207">
        <v>10.81</v>
      </c>
      <c r="J134" s="207">
        <v>10.42</v>
      </c>
      <c r="K134" s="207">
        <v>10.24</v>
      </c>
      <c r="L134" s="207">
        <v>10.35</v>
      </c>
      <c r="M134" s="207">
        <v>9.89</v>
      </c>
      <c r="N134" s="207">
        <v>9.83</v>
      </c>
      <c r="P134" s="207">
        <v>11.75</v>
      </c>
      <c r="Q134" s="207">
        <v>11.58</v>
      </c>
      <c r="R134" s="207">
        <v>11.75</v>
      </c>
      <c r="S134" s="207">
        <v>11.29</v>
      </c>
      <c r="T134" s="207">
        <v>11.03</v>
      </c>
      <c r="V134" s="207">
        <v>10.94</v>
      </c>
      <c r="W134" s="207">
        <v>11.1</v>
      </c>
      <c r="X134" s="207">
        <v>10.85</v>
      </c>
      <c r="Y134" s="207">
        <v>10.91</v>
      </c>
      <c r="Z134" s="207">
        <v>10.69</v>
      </c>
      <c r="AB134" s="207">
        <v>10.51</v>
      </c>
      <c r="AC134" s="207">
        <v>10.17</v>
      </c>
      <c r="AD134" s="207">
        <v>10.07</v>
      </c>
      <c r="AE134" s="207">
        <v>10.67</v>
      </c>
      <c r="AF134" s="207">
        <v>10.06</v>
      </c>
    </row>
    <row r="135" spans="1:32" x14ac:dyDescent="0.25">
      <c r="A135" s="202"/>
      <c r="B135" s="205" t="s">
        <v>117</v>
      </c>
      <c r="C135" s="206"/>
      <c r="D135" s="207">
        <v>11.48</v>
      </c>
      <c r="E135" s="207">
        <v>11.71</v>
      </c>
      <c r="F135" s="207">
        <v>12.03</v>
      </c>
      <c r="G135" s="207">
        <v>10.85</v>
      </c>
      <c r="H135" s="207">
        <v>10.81</v>
      </c>
      <c r="J135" s="207">
        <v>10.42</v>
      </c>
      <c r="K135" s="207">
        <v>10.24</v>
      </c>
      <c r="L135" s="207">
        <v>10.35</v>
      </c>
      <c r="M135" s="207">
        <v>9.89</v>
      </c>
      <c r="N135" s="207">
        <v>9.83</v>
      </c>
      <c r="P135" s="207">
        <v>11.75</v>
      </c>
      <c r="Q135" s="207">
        <v>11.58</v>
      </c>
      <c r="R135" s="207">
        <v>11.75</v>
      </c>
      <c r="S135" s="207">
        <v>11.29</v>
      </c>
      <c r="T135" s="207">
        <v>11.03</v>
      </c>
      <c r="V135" s="207">
        <v>10.94</v>
      </c>
      <c r="W135" s="207">
        <v>11.1</v>
      </c>
      <c r="X135" s="207">
        <v>10.85</v>
      </c>
      <c r="Y135" s="207">
        <v>10.91</v>
      </c>
      <c r="Z135" s="207">
        <v>10.69</v>
      </c>
      <c r="AB135" s="207">
        <v>10.51</v>
      </c>
      <c r="AC135" s="207">
        <v>10.17</v>
      </c>
      <c r="AD135" s="207">
        <v>10.07</v>
      </c>
      <c r="AE135" s="207">
        <v>10.67</v>
      </c>
      <c r="AF135" s="207">
        <v>10.06</v>
      </c>
    </row>
    <row r="136" spans="1:32" x14ac:dyDescent="0.25">
      <c r="A136" s="202"/>
      <c r="B136" s="205" t="s">
        <v>111</v>
      </c>
      <c r="C136" s="206"/>
      <c r="D136" s="207">
        <v>10.76</v>
      </c>
      <c r="E136" s="207">
        <v>10.67</v>
      </c>
      <c r="F136" s="207">
        <v>10.63</v>
      </c>
      <c r="G136" s="207">
        <v>10.45</v>
      </c>
      <c r="H136" s="207">
        <v>10.36</v>
      </c>
      <c r="J136" s="207">
        <v>10.76</v>
      </c>
      <c r="K136" s="207">
        <v>10.67</v>
      </c>
      <c r="L136" s="207">
        <v>10.63</v>
      </c>
      <c r="M136" s="207">
        <v>10.45</v>
      </c>
      <c r="N136" s="207">
        <v>10.36</v>
      </c>
      <c r="P136" s="207">
        <v>10.76</v>
      </c>
      <c r="Q136" s="207">
        <v>10.67</v>
      </c>
      <c r="R136" s="207">
        <v>10.63</v>
      </c>
      <c r="S136" s="207">
        <v>10.45</v>
      </c>
      <c r="T136" s="207">
        <v>10.36</v>
      </c>
      <c r="V136" s="207">
        <v>10.76</v>
      </c>
      <c r="W136" s="207">
        <v>10.67</v>
      </c>
      <c r="X136" s="207">
        <v>10.63</v>
      </c>
      <c r="Y136" s="207">
        <v>10.45</v>
      </c>
      <c r="Z136" s="207">
        <v>10.36</v>
      </c>
      <c r="AB136" s="207">
        <v>10.76</v>
      </c>
      <c r="AC136" s="207">
        <v>10.67</v>
      </c>
      <c r="AD136" s="207">
        <v>10.63</v>
      </c>
      <c r="AE136" s="207">
        <v>10.45</v>
      </c>
      <c r="AF136" s="207">
        <v>10.36</v>
      </c>
    </row>
    <row r="137" spans="1:32" x14ac:dyDescent="0.25">
      <c r="A137" s="202"/>
      <c r="B137" s="205" t="s">
        <v>77</v>
      </c>
      <c r="C137" s="206"/>
      <c r="D137" s="207">
        <v>10.76</v>
      </c>
      <c r="E137" s="207">
        <v>10.67</v>
      </c>
      <c r="F137" s="207">
        <v>10.63</v>
      </c>
      <c r="G137" s="207">
        <v>10.45</v>
      </c>
      <c r="H137" s="207">
        <v>10.36</v>
      </c>
      <c r="J137" s="207">
        <v>10.76</v>
      </c>
      <c r="K137" s="207">
        <v>10.67</v>
      </c>
      <c r="L137" s="207">
        <v>10.63</v>
      </c>
      <c r="M137" s="207">
        <v>10.45</v>
      </c>
      <c r="N137" s="207">
        <v>10.36</v>
      </c>
      <c r="P137" s="207">
        <v>10.76</v>
      </c>
      <c r="Q137" s="207">
        <v>10.67</v>
      </c>
      <c r="R137" s="207">
        <v>10.63</v>
      </c>
      <c r="S137" s="207">
        <v>10.45</v>
      </c>
      <c r="T137" s="207">
        <v>10.36</v>
      </c>
      <c r="V137" s="207">
        <v>10.76</v>
      </c>
      <c r="W137" s="207">
        <v>10.67</v>
      </c>
      <c r="X137" s="207">
        <v>10.63</v>
      </c>
      <c r="Y137" s="207">
        <v>10.45</v>
      </c>
      <c r="Z137" s="207">
        <v>10.36</v>
      </c>
      <c r="AB137" s="207">
        <v>10.76</v>
      </c>
      <c r="AC137" s="207">
        <v>10.67</v>
      </c>
      <c r="AD137" s="207">
        <v>10.63</v>
      </c>
      <c r="AE137" s="207">
        <v>10.45</v>
      </c>
      <c r="AF137" s="207">
        <v>10.36</v>
      </c>
    </row>
    <row r="138" spans="1:32" x14ac:dyDescent="0.25">
      <c r="A138" s="202"/>
      <c r="B138" s="202"/>
      <c r="C138" s="208"/>
      <c r="D138" s="209"/>
      <c r="E138" s="209"/>
      <c r="F138" s="209"/>
      <c r="G138" s="209"/>
      <c r="H138" s="209"/>
      <c r="J138" s="209"/>
      <c r="K138" s="209"/>
      <c r="L138" s="209"/>
      <c r="M138" s="209"/>
      <c r="N138" s="209"/>
      <c r="P138" s="209"/>
      <c r="Q138" s="209"/>
      <c r="R138" s="209"/>
      <c r="S138" s="209"/>
      <c r="T138" s="209"/>
      <c r="V138" s="209"/>
      <c r="W138" s="209"/>
      <c r="X138" s="209"/>
      <c r="Y138" s="209"/>
      <c r="Z138" s="209"/>
      <c r="AB138" s="209"/>
      <c r="AC138" s="209"/>
      <c r="AD138" s="209"/>
      <c r="AE138" s="209"/>
      <c r="AF138" s="209"/>
    </row>
    <row r="139" spans="1:32" x14ac:dyDescent="0.25">
      <c r="A139" s="194"/>
      <c r="B139" s="195"/>
      <c r="C139" s="195"/>
      <c r="D139" s="196"/>
      <c r="E139" s="196"/>
      <c r="F139" s="196"/>
      <c r="G139" s="196"/>
      <c r="H139" s="196"/>
      <c r="J139" s="196"/>
      <c r="K139" s="196"/>
      <c r="L139" s="196"/>
      <c r="M139" s="196"/>
      <c r="N139" s="196"/>
      <c r="P139" s="196"/>
      <c r="Q139" s="196"/>
      <c r="R139" s="196"/>
      <c r="S139" s="196"/>
      <c r="T139" s="196"/>
      <c r="V139" s="196"/>
      <c r="W139" s="196"/>
      <c r="X139" s="196"/>
      <c r="Y139" s="196"/>
      <c r="Z139" s="196"/>
      <c r="AB139" s="196"/>
      <c r="AC139" s="196"/>
      <c r="AD139" s="196"/>
      <c r="AE139" s="196"/>
      <c r="AF139" s="196"/>
    </row>
    <row r="140" spans="1:32" x14ac:dyDescent="0.25">
      <c r="A140" s="199">
        <v>28</v>
      </c>
      <c r="B140" s="200" t="s">
        <v>160</v>
      </c>
      <c r="C140" s="201"/>
      <c r="D140" s="201"/>
      <c r="E140" s="201"/>
      <c r="F140" s="201"/>
      <c r="G140" s="201"/>
      <c r="H140" s="201"/>
      <c r="J140" s="201"/>
      <c r="K140" s="201"/>
      <c r="L140" s="201"/>
      <c r="M140" s="201"/>
      <c r="N140" s="201"/>
      <c r="P140" s="201"/>
      <c r="Q140" s="201"/>
      <c r="R140" s="201"/>
      <c r="S140" s="201"/>
      <c r="T140" s="201"/>
      <c r="V140" s="201"/>
      <c r="W140" s="201"/>
      <c r="X140" s="201"/>
      <c r="Y140" s="201"/>
      <c r="Z140" s="201"/>
      <c r="AB140" s="201"/>
      <c r="AC140" s="201"/>
      <c r="AD140" s="201"/>
      <c r="AE140" s="201"/>
      <c r="AF140" s="201"/>
    </row>
    <row r="141" spans="1:32" ht="21" x14ac:dyDescent="0.25">
      <c r="A141" s="202"/>
      <c r="B141" s="628"/>
      <c r="C141" s="630" t="s">
        <v>129</v>
      </c>
      <c r="D141" s="203" t="s">
        <v>207</v>
      </c>
      <c r="E141" s="203" t="s">
        <v>209</v>
      </c>
      <c r="F141" s="203" t="s">
        <v>213</v>
      </c>
      <c r="G141" s="203" t="s">
        <v>215</v>
      </c>
      <c r="H141" s="203" t="s">
        <v>363</v>
      </c>
      <c r="J141" s="203" t="s">
        <v>207</v>
      </c>
      <c r="K141" s="203" t="s">
        <v>209</v>
      </c>
      <c r="L141" s="203" t="s">
        <v>213</v>
      </c>
      <c r="M141" s="203" t="s">
        <v>215</v>
      </c>
      <c r="N141" s="203" t="s">
        <v>363</v>
      </c>
      <c r="P141" s="203" t="s">
        <v>207</v>
      </c>
      <c r="Q141" s="203" t="s">
        <v>209</v>
      </c>
      <c r="R141" s="203" t="s">
        <v>213</v>
      </c>
      <c r="S141" s="203" t="s">
        <v>215</v>
      </c>
      <c r="T141" s="203" t="s">
        <v>363</v>
      </c>
      <c r="V141" s="203" t="s">
        <v>207</v>
      </c>
      <c r="W141" s="203" t="s">
        <v>209</v>
      </c>
      <c r="X141" s="203" t="s">
        <v>213</v>
      </c>
      <c r="Y141" s="203" t="s">
        <v>215</v>
      </c>
      <c r="Z141" s="203" t="s">
        <v>363</v>
      </c>
      <c r="AB141" s="203" t="s">
        <v>207</v>
      </c>
      <c r="AC141" s="203" t="s">
        <v>209</v>
      </c>
      <c r="AD141" s="203" t="s">
        <v>213</v>
      </c>
      <c r="AE141" s="203" t="s">
        <v>215</v>
      </c>
      <c r="AF141" s="203" t="s">
        <v>363</v>
      </c>
    </row>
    <row r="142" spans="1:32" x14ac:dyDescent="0.25">
      <c r="A142" s="202"/>
      <c r="B142" s="629"/>
      <c r="C142" s="621"/>
      <c r="D142" s="204" t="s">
        <v>139</v>
      </c>
      <c r="E142" s="204" t="s">
        <v>139</v>
      </c>
      <c r="F142" s="204" t="s">
        <v>139</v>
      </c>
      <c r="G142" s="204" t="s">
        <v>139</v>
      </c>
      <c r="H142" s="204" t="s">
        <v>139</v>
      </c>
      <c r="J142" s="204" t="s">
        <v>139</v>
      </c>
      <c r="K142" s="204" t="s">
        <v>139</v>
      </c>
      <c r="L142" s="204" t="s">
        <v>139</v>
      </c>
      <c r="M142" s="204" t="s">
        <v>139</v>
      </c>
      <c r="N142" s="204" t="s">
        <v>139</v>
      </c>
      <c r="P142" s="204" t="s">
        <v>139</v>
      </c>
      <c r="Q142" s="204" t="s">
        <v>139</v>
      </c>
      <c r="R142" s="204" t="s">
        <v>139</v>
      </c>
      <c r="S142" s="204" t="s">
        <v>139</v>
      </c>
      <c r="T142" s="204" t="s">
        <v>139</v>
      </c>
      <c r="V142" s="204" t="s">
        <v>139</v>
      </c>
      <c r="W142" s="204" t="s">
        <v>139</v>
      </c>
      <c r="X142" s="204" t="s">
        <v>139</v>
      </c>
      <c r="Y142" s="204" t="s">
        <v>139</v>
      </c>
      <c r="Z142" s="204" t="s">
        <v>139</v>
      </c>
      <c r="AB142" s="204" t="s">
        <v>139</v>
      </c>
      <c r="AC142" s="204" t="s">
        <v>139</v>
      </c>
      <c r="AD142" s="204" t="s">
        <v>139</v>
      </c>
      <c r="AE142" s="204" t="s">
        <v>139</v>
      </c>
      <c r="AF142" s="204" t="s">
        <v>139</v>
      </c>
    </row>
    <row r="143" spans="1:32" x14ac:dyDescent="0.25">
      <c r="A143" s="202"/>
      <c r="B143" s="205" t="s">
        <v>83</v>
      </c>
      <c r="C143" s="206" t="s">
        <v>119</v>
      </c>
      <c r="D143" s="207">
        <v>23.58</v>
      </c>
      <c r="E143" s="207">
        <v>25.91</v>
      </c>
      <c r="F143" s="207">
        <v>26.48</v>
      </c>
      <c r="G143" s="207">
        <v>29.78</v>
      </c>
      <c r="H143" s="207">
        <v>29.51</v>
      </c>
      <c r="J143" s="207">
        <v>32.880000000000003</v>
      </c>
      <c r="K143" s="207">
        <v>34.75</v>
      </c>
      <c r="L143" s="207">
        <v>33.229999999999997</v>
      </c>
      <c r="M143" s="207">
        <v>32.99</v>
      </c>
      <c r="N143" s="207">
        <v>33.6</v>
      </c>
      <c r="P143" s="207">
        <v>25.4</v>
      </c>
      <c r="Q143" s="207">
        <v>25.78</v>
      </c>
      <c r="R143" s="207">
        <v>23.02</v>
      </c>
      <c r="S143" s="207">
        <v>24.07</v>
      </c>
      <c r="T143" s="207">
        <v>23.78</v>
      </c>
      <c r="V143" s="207">
        <v>28.82</v>
      </c>
      <c r="W143" s="207">
        <v>27.94</v>
      </c>
      <c r="X143" s="207">
        <v>30.74</v>
      </c>
      <c r="Y143" s="207">
        <v>27.14</v>
      </c>
      <c r="Z143" s="207">
        <v>27.87</v>
      </c>
      <c r="AB143" s="207">
        <v>37.04</v>
      </c>
      <c r="AC143" s="207">
        <v>39.22</v>
      </c>
      <c r="AD143" s="207">
        <v>33.700000000000003</v>
      </c>
      <c r="AE143" s="207">
        <v>38.14</v>
      </c>
      <c r="AF143" s="207">
        <v>33.53</v>
      </c>
    </row>
    <row r="144" spans="1:32" x14ac:dyDescent="0.25">
      <c r="A144" s="202"/>
      <c r="B144" s="205" t="s">
        <v>117</v>
      </c>
      <c r="C144" s="206"/>
      <c r="D144" s="207">
        <v>23.58</v>
      </c>
      <c r="E144" s="207">
        <v>25.91</v>
      </c>
      <c r="F144" s="207">
        <v>26.48</v>
      </c>
      <c r="G144" s="207">
        <v>29.78</v>
      </c>
      <c r="H144" s="207">
        <v>29.51</v>
      </c>
      <c r="J144" s="207">
        <v>32.880000000000003</v>
      </c>
      <c r="K144" s="207">
        <v>34.75</v>
      </c>
      <c r="L144" s="207">
        <v>33.229999999999997</v>
      </c>
      <c r="M144" s="207">
        <v>32.99</v>
      </c>
      <c r="N144" s="207">
        <v>33.6</v>
      </c>
      <c r="P144" s="207">
        <v>25.4</v>
      </c>
      <c r="Q144" s="207">
        <v>25.78</v>
      </c>
      <c r="R144" s="207">
        <v>23.02</v>
      </c>
      <c r="S144" s="207">
        <v>24.07</v>
      </c>
      <c r="T144" s="207">
        <v>23.78</v>
      </c>
      <c r="V144" s="207">
        <v>28.82</v>
      </c>
      <c r="W144" s="207">
        <v>27.94</v>
      </c>
      <c r="X144" s="207">
        <v>30.74</v>
      </c>
      <c r="Y144" s="207">
        <v>27.14</v>
      </c>
      <c r="Z144" s="207">
        <v>27.87</v>
      </c>
      <c r="AB144" s="207">
        <v>37.04</v>
      </c>
      <c r="AC144" s="207">
        <v>39.22</v>
      </c>
      <c r="AD144" s="207">
        <v>33.700000000000003</v>
      </c>
      <c r="AE144" s="207">
        <v>38.14</v>
      </c>
      <c r="AF144" s="207">
        <v>33.53</v>
      </c>
    </row>
    <row r="145" spans="1:32" x14ac:dyDescent="0.25">
      <c r="A145" s="202"/>
      <c r="B145" s="205" t="s">
        <v>111</v>
      </c>
      <c r="C145" s="206"/>
      <c r="D145" s="207">
        <v>31.7</v>
      </c>
      <c r="E145" s="207">
        <v>31.36</v>
      </c>
      <c r="F145" s="207">
        <v>31.43</v>
      </c>
      <c r="G145" s="207">
        <v>30.75</v>
      </c>
      <c r="H145" s="207">
        <v>30.9</v>
      </c>
      <c r="J145" s="207">
        <v>31.7</v>
      </c>
      <c r="K145" s="207">
        <v>31.36</v>
      </c>
      <c r="L145" s="207">
        <v>31.43</v>
      </c>
      <c r="M145" s="207">
        <v>30.75</v>
      </c>
      <c r="N145" s="207">
        <v>30.9</v>
      </c>
      <c r="P145" s="207">
        <v>31.7</v>
      </c>
      <c r="Q145" s="207">
        <v>31.36</v>
      </c>
      <c r="R145" s="207">
        <v>31.43</v>
      </c>
      <c r="S145" s="207">
        <v>30.75</v>
      </c>
      <c r="T145" s="207">
        <v>30.9</v>
      </c>
      <c r="V145" s="207">
        <v>31.7</v>
      </c>
      <c r="W145" s="207">
        <v>31.36</v>
      </c>
      <c r="X145" s="207">
        <v>31.43</v>
      </c>
      <c r="Y145" s="207">
        <v>30.75</v>
      </c>
      <c r="Z145" s="207">
        <v>30.9</v>
      </c>
      <c r="AB145" s="207">
        <v>31.7</v>
      </c>
      <c r="AC145" s="207">
        <v>31.36</v>
      </c>
      <c r="AD145" s="207">
        <v>31.43</v>
      </c>
      <c r="AE145" s="207">
        <v>30.75</v>
      </c>
      <c r="AF145" s="207">
        <v>30.9</v>
      </c>
    </row>
    <row r="146" spans="1:32" x14ac:dyDescent="0.25">
      <c r="A146" s="202"/>
      <c r="B146" s="205" t="s">
        <v>77</v>
      </c>
      <c r="C146" s="206"/>
      <c r="D146" s="207">
        <v>31.7</v>
      </c>
      <c r="E146" s="207">
        <v>31.36</v>
      </c>
      <c r="F146" s="207">
        <v>31.43</v>
      </c>
      <c r="G146" s="207">
        <v>30.75</v>
      </c>
      <c r="H146" s="207">
        <v>30.9</v>
      </c>
      <c r="J146" s="207">
        <v>31.7</v>
      </c>
      <c r="K146" s="207">
        <v>31.36</v>
      </c>
      <c r="L146" s="207">
        <v>31.43</v>
      </c>
      <c r="M146" s="207">
        <v>30.75</v>
      </c>
      <c r="N146" s="207">
        <v>30.9</v>
      </c>
      <c r="P146" s="207">
        <v>31.7</v>
      </c>
      <c r="Q146" s="207">
        <v>31.36</v>
      </c>
      <c r="R146" s="207">
        <v>31.43</v>
      </c>
      <c r="S146" s="207">
        <v>30.75</v>
      </c>
      <c r="T146" s="207">
        <v>30.9</v>
      </c>
      <c r="V146" s="207">
        <v>31.7</v>
      </c>
      <c r="W146" s="207">
        <v>31.36</v>
      </c>
      <c r="X146" s="207">
        <v>31.43</v>
      </c>
      <c r="Y146" s="207">
        <v>30.75</v>
      </c>
      <c r="Z146" s="207">
        <v>30.9</v>
      </c>
      <c r="AB146" s="207">
        <v>31.7</v>
      </c>
      <c r="AC146" s="207">
        <v>31.36</v>
      </c>
      <c r="AD146" s="207">
        <v>31.43</v>
      </c>
      <c r="AE146" s="207">
        <v>30.75</v>
      </c>
      <c r="AF146" s="207">
        <v>30.9</v>
      </c>
    </row>
    <row r="147" spans="1:32" x14ac:dyDescent="0.25">
      <c r="A147" s="202"/>
      <c r="B147" s="202"/>
      <c r="C147" s="208"/>
      <c r="D147" s="209"/>
      <c r="E147" s="209"/>
      <c r="F147" s="209"/>
      <c r="G147" s="209"/>
      <c r="H147" s="209"/>
      <c r="J147" s="209"/>
      <c r="K147" s="209"/>
      <c r="L147" s="209"/>
      <c r="M147" s="209"/>
      <c r="N147" s="209"/>
      <c r="P147" s="209"/>
      <c r="Q147" s="209"/>
      <c r="R147" s="209"/>
      <c r="S147" s="209"/>
      <c r="T147" s="209"/>
      <c r="V147" s="209"/>
      <c r="W147" s="209"/>
      <c r="X147" s="209"/>
      <c r="Y147" s="209"/>
      <c r="Z147" s="209"/>
      <c r="AB147" s="209"/>
      <c r="AC147" s="209"/>
      <c r="AD147" s="209"/>
      <c r="AE147" s="209"/>
      <c r="AF147" s="209"/>
    </row>
    <row r="148" spans="1:32" x14ac:dyDescent="0.25">
      <c r="A148" s="194"/>
      <c r="B148" s="195"/>
      <c r="C148" s="195"/>
      <c r="D148" s="196"/>
      <c r="E148" s="196"/>
      <c r="F148" s="196"/>
      <c r="G148" s="196"/>
      <c r="H148" s="196"/>
      <c r="J148" s="196"/>
      <c r="K148" s="196"/>
      <c r="L148" s="196"/>
      <c r="M148" s="196"/>
      <c r="N148" s="196"/>
      <c r="P148" s="196"/>
      <c r="Q148" s="196"/>
      <c r="R148" s="196"/>
      <c r="S148" s="196"/>
      <c r="T148" s="196"/>
      <c r="V148" s="196"/>
      <c r="W148" s="196"/>
      <c r="X148" s="196"/>
      <c r="Y148" s="196"/>
      <c r="Z148" s="196"/>
      <c r="AB148" s="196"/>
      <c r="AC148" s="196"/>
      <c r="AD148" s="196"/>
      <c r="AE148" s="196"/>
      <c r="AF148" s="196"/>
    </row>
    <row r="149" spans="1:32" x14ac:dyDescent="0.25">
      <c r="A149" s="199">
        <v>29</v>
      </c>
      <c r="B149" s="200" t="s">
        <v>161</v>
      </c>
      <c r="C149" s="201"/>
      <c r="D149" s="201"/>
      <c r="E149" s="201"/>
      <c r="F149" s="201"/>
      <c r="G149" s="201"/>
      <c r="H149" s="201"/>
      <c r="J149" s="201"/>
      <c r="K149" s="201"/>
      <c r="L149" s="201"/>
      <c r="M149" s="201"/>
      <c r="N149" s="201"/>
      <c r="P149" s="201"/>
      <c r="Q149" s="201"/>
      <c r="R149" s="201"/>
      <c r="S149" s="201"/>
      <c r="T149" s="201"/>
      <c r="V149" s="201"/>
      <c r="W149" s="201"/>
      <c r="X149" s="201"/>
      <c r="Y149" s="201"/>
      <c r="Z149" s="201"/>
      <c r="AB149" s="201"/>
      <c r="AC149" s="201"/>
      <c r="AD149" s="201"/>
      <c r="AE149" s="201"/>
      <c r="AF149" s="201"/>
    </row>
    <row r="150" spans="1:32" ht="21" x14ac:dyDescent="0.25">
      <c r="A150" s="202"/>
      <c r="B150" s="628"/>
      <c r="C150" s="630" t="s">
        <v>129</v>
      </c>
      <c r="D150" s="203" t="s">
        <v>207</v>
      </c>
      <c r="E150" s="203" t="s">
        <v>209</v>
      </c>
      <c r="F150" s="203" t="s">
        <v>213</v>
      </c>
      <c r="G150" s="203" t="s">
        <v>215</v>
      </c>
      <c r="H150" s="203" t="s">
        <v>363</v>
      </c>
      <c r="J150" s="203" t="s">
        <v>207</v>
      </c>
      <c r="K150" s="203" t="s">
        <v>209</v>
      </c>
      <c r="L150" s="203" t="s">
        <v>213</v>
      </c>
      <c r="M150" s="203" t="s">
        <v>215</v>
      </c>
      <c r="N150" s="203" t="s">
        <v>363</v>
      </c>
      <c r="P150" s="203" t="s">
        <v>207</v>
      </c>
      <c r="Q150" s="203" t="s">
        <v>209</v>
      </c>
      <c r="R150" s="203" t="s">
        <v>213</v>
      </c>
      <c r="S150" s="203" t="s">
        <v>215</v>
      </c>
      <c r="T150" s="203" t="s">
        <v>363</v>
      </c>
      <c r="V150" s="203" t="s">
        <v>207</v>
      </c>
      <c r="W150" s="203" t="s">
        <v>209</v>
      </c>
      <c r="X150" s="203" t="s">
        <v>213</v>
      </c>
      <c r="Y150" s="203" t="s">
        <v>215</v>
      </c>
      <c r="Z150" s="203" t="s">
        <v>363</v>
      </c>
      <c r="AB150" s="203" t="s">
        <v>207</v>
      </c>
      <c r="AC150" s="203" t="s">
        <v>209</v>
      </c>
      <c r="AD150" s="203" t="s">
        <v>213</v>
      </c>
      <c r="AE150" s="203" t="s">
        <v>215</v>
      </c>
      <c r="AF150" s="203" t="s">
        <v>363</v>
      </c>
    </row>
    <row r="151" spans="1:32" x14ac:dyDescent="0.25">
      <c r="A151" s="202"/>
      <c r="B151" s="629"/>
      <c r="C151" s="621"/>
      <c r="D151" s="204" t="s">
        <v>139</v>
      </c>
      <c r="E151" s="204" t="s">
        <v>139</v>
      </c>
      <c r="F151" s="204" t="s">
        <v>139</v>
      </c>
      <c r="G151" s="204" t="s">
        <v>139</v>
      </c>
      <c r="H151" s="204" t="s">
        <v>139</v>
      </c>
      <c r="J151" s="204" t="s">
        <v>139</v>
      </c>
      <c r="K151" s="204" t="s">
        <v>139</v>
      </c>
      <c r="L151" s="204" t="s">
        <v>139</v>
      </c>
      <c r="M151" s="204" t="s">
        <v>139</v>
      </c>
      <c r="N151" s="204" t="s">
        <v>139</v>
      </c>
      <c r="P151" s="204" t="s">
        <v>139</v>
      </c>
      <c r="Q151" s="204" t="s">
        <v>139</v>
      </c>
      <c r="R151" s="204" t="s">
        <v>139</v>
      </c>
      <c r="S151" s="204" t="s">
        <v>139</v>
      </c>
      <c r="T151" s="204" t="s">
        <v>139</v>
      </c>
      <c r="V151" s="204" t="s">
        <v>139</v>
      </c>
      <c r="W151" s="204" t="s">
        <v>139</v>
      </c>
      <c r="X151" s="204" t="s">
        <v>139</v>
      </c>
      <c r="Y151" s="204" t="s">
        <v>139</v>
      </c>
      <c r="Z151" s="204" t="s">
        <v>139</v>
      </c>
      <c r="AB151" s="204" t="s">
        <v>139</v>
      </c>
      <c r="AC151" s="204" t="s">
        <v>139</v>
      </c>
      <c r="AD151" s="204" t="s">
        <v>139</v>
      </c>
      <c r="AE151" s="204" t="s">
        <v>139</v>
      </c>
      <c r="AF151" s="204" t="s">
        <v>139</v>
      </c>
    </row>
    <row r="152" spans="1:32" x14ac:dyDescent="0.25">
      <c r="A152" s="202"/>
      <c r="B152" s="205" t="s">
        <v>83</v>
      </c>
      <c r="C152" s="206" t="s">
        <v>119</v>
      </c>
      <c r="D152" s="207">
        <v>8.83</v>
      </c>
      <c r="E152" s="207">
        <v>9.48</v>
      </c>
      <c r="F152" s="207">
        <v>9.25</v>
      </c>
      <c r="G152" s="207">
        <v>8.5500000000000007</v>
      </c>
      <c r="H152" s="207">
        <v>8.5</v>
      </c>
      <c r="J152" s="207">
        <v>8.7100000000000009</v>
      </c>
      <c r="K152" s="207">
        <v>8.6300000000000008</v>
      </c>
      <c r="L152" s="207">
        <v>9.09</v>
      </c>
      <c r="M152" s="207">
        <v>8.59</v>
      </c>
      <c r="N152" s="207">
        <v>8.59</v>
      </c>
      <c r="P152" s="207">
        <v>9.8800000000000008</v>
      </c>
      <c r="Q152" s="207">
        <v>9.59</v>
      </c>
      <c r="R152" s="207">
        <v>10.81</v>
      </c>
      <c r="S152" s="207">
        <v>9.3800000000000008</v>
      </c>
      <c r="T152" s="207">
        <v>9.3800000000000008</v>
      </c>
      <c r="V152" s="207">
        <v>9.1</v>
      </c>
      <c r="W152" s="207">
        <v>9.7799999999999994</v>
      </c>
      <c r="X152" s="207">
        <v>8.8699999999999992</v>
      </c>
      <c r="Y152" s="207">
        <v>9.4499999999999993</v>
      </c>
      <c r="Z152" s="207">
        <v>9.36</v>
      </c>
      <c r="AB152" s="207">
        <v>9.06</v>
      </c>
      <c r="AC152" s="207">
        <v>8.5500000000000007</v>
      </c>
      <c r="AD152" s="207">
        <v>8.39</v>
      </c>
      <c r="AE152" s="207">
        <v>8.74</v>
      </c>
      <c r="AF152" s="207">
        <v>8.1999999999999993</v>
      </c>
    </row>
    <row r="153" spans="1:32" x14ac:dyDescent="0.25">
      <c r="A153" s="202"/>
      <c r="B153" s="205" t="s">
        <v>117</v>
      </c>
      <c r="C153" s="206"/>
      <c r="D153" s="207">
        <v>8.83</v>
      </c>
      <c r="E153" s="207">
        <v>9.48</v>
      </c>
      <c r="F153" s="207">
        <v>9.25</v>
      </c>
      <c r="G153" s="207">
        <v>8.5500000000000007</v>
      </c>
      <c r="H153" s="207">
        <v>8.5</v>
      </c>
      <c r="J153" s="207">
        <v>8.7100000000000009</v>
      </c>
      <c r="K153" s="207">
        <v>8.6300000000000008</v>
      </c>
      <c r="L153" s="207">
        <v>9.09</v>
      </c>
      <c r="M153" s="207">
        <v>8.59</v>
      </c>
      <c r="N153" s="207">
        <v>8.59</v>
      </c>
      <c r="P153" s="207">
        <v>9.8800000000000008</v>
      </c>
      <c r="Q153" s="207">
        <v>9.59</v>
      </c>
      <c r="R153" s="207">
        <v>10.81</v>
      </c>
      <c r="S153" s="207">
        <v>9.3800000000000008</v>
      </c>
      <c r="T153" s="207">
        <v>9.3800000000000008</v>
      </c>
      <c r="V153" s="207">
        <v>9.1</v>
      </c>
      <c r="W153" s="207">
        <v>9.7799999999999994</v>
      </c>
      <c r="X153" s="207">
        <v>8.8699999999999992</v>
      </c>
      <c r="Y153" s="207">
        <v>9.4499999999999993</v>
      </c>
      <c r="Z153" s="207">
        <v>9.36</v>
      </c>
      <c r="AB153" s="207">
        <v>9.06</v>
      </c>
      <c r="AC153" s="207">
        <v>8.5500000000000007</v>
      </c>
      <c r="AD153" s="207">
        <v>8.39</v>
      </c>
      <c r="AE153" s="207">
        <v>8.74</v>
      </c>
      <c r="AF153" s="207">
        <v>8.1999999999999993</v>
      </c>
    </row>
    <row r="154" spans="1:32" x14ac:dyDescent="0.25">
      <c r="A154" s="202"/>
      <c r="B154" s="205" t="s">
        <v>111</v>
      </c>
      <c r="C154" s="206"/>
      <c r="D154" s="207">
        <v>9.07</v>
      </c>
      <c r="E154" s="207">
        <v>9.0299999999999994</v>
      </c>
      <c r="F154" s="207">
        <v>9.0399999999999991</v>
      </c>
      <c r="G154" s="207">
        <v>8.84</v>
      </c>
      <c r="H154" s="207">
        <v>8.73</v>
      </c>
      <c r="J154" s="207">
        <v>9.07</v>
      </c>
      <c r="K154" s="207">
        <v>9.0299999999999994</v>
      </c>
      <c r="L154" s="207">
        <v>9.0399999999999991</v>
      </c>
      <c r="M154" s="207">
        <v>8.84</v>
      </c>
      <c r="N154" s="207">
        <v>8.73</v>
      </c>
      <c r="P154" s="207">
        <v>9.07</v>
      </c>
      <c r="Q154" s="207">
        <v>9.0299999999999994</v>
      </c>
      <c r="R154" s="207">
        <v>9.0399999999999991</v>
      </c>
      <c r="S154" s="207">
        <v>8.84</v>
      </c>
      <c r="T154" s="207">
        <v>8.73</v>
      </c>
      <c r="V154" s="207">
        <v>9.07</v>
      </c>
      <c r="W154" s="207">
        <v>9.0299999999999994</v>
      </c>
      <c r="X154" s="207">
        <v>9.0399999999999991</v>
      </c>
      <c r="Y154" s="207">
        <v>8.84</v>
      </c>
      <c r="Z154" s="207">
        <v>8.73</v>
      </c>
      <c r="AB154" s="207">
        <v>9.07</v>
      </c>
      <c r="AC154" s="207">
        <v>9.0299999999999994</v>
      </c>
      <c r="AD154" s="207">
        <v>9.0399999999999991</v>
      </c>
      <c r="AE154" s="207">
        <v>8.84</v>
      </c>
      <c r="AF154" s="207">
        <v>8.73</v>
      </c>
    </row>
    <row r="155" spans="1:32" x14ac:dyDescent="0.25">
      <c r="A155" s="202"/>
      <c r="B155" s="205" t="s">
        <v>77</v>
      </c>
      <c r="C155" s="206"/>
      <c r="D155" s="207">
        <v>9.07</v>
      </c>
      <c r="E155" s="207">
        <v>9.0299999999999994</v>
      </c>
      <c r="F155" s="207">
        <v>9.0399999999999991</v>
      </c>
      <c r="G155" s="207">
        <v>8.84</v>
      </c>
      <c r="H155" s="207">
        <v>8.73</v>
      </c>
      <c r="J155" s="207">
        <v>9.07</v>
      </c>
      <c r="K155" s="207">
        <v>9.0299999999999994</v>
      </c>
      <c r="L155" s="207">
        <v>9.0399999999999991</v>
      </c>
      <c r="M155" s="207">
        <v>8.84</v>
      </c>
      <c r="N155" s="207">
        <v>8.73</v>
      </c>
      <c r="P155" s="207">
        <v>9.07</v>
      </c>
      <c r="Q155" s="207">
        <v>9.0299999999999994</v>
      </c>
      <c r="R155" s="207">
        <v>9.0399999999999991</v>
      </c>
      <c r="S155" s="207">
        <v>8.84</v>
      </c>
      <c r="T155" s="207">
        <v>8.73</v>
      </c>
      <c r="V155" s="207">
        <v>9.07</v>
      </c>
      <c r="W155" s="207">
        <v>9.0299999999999994</v>
      </c>
      <c r="X155" s="207">
        <v>9.0399999999999991</v>
      </c>
      <c r="Y155" s="207">
        <v>8.84</v>
      </c>
      <c r="Z155" s="207">
        <v>8.73</v>
      </c>
      <c r="AB155" s="207">
        <v>9.07</v>
      </c>
      <c r="AC155" s="207">
        <v>9.0299999999999994</v>
      </c>
      <c r="AD155" s="207">
        <v>9.0399999999999991</v>
      </c>
      <c r="AE155" s="207">
        <v>8.84</v>
      </c>
      <c r="AF155" s="207">
        <v>8.73</v>
      </c>
    </row>
    <row r="156" spans="1:32" x14ac:dyDescent="0.25">
      <c r="A156" s="202"/>
      <c r="B156" s="202"/>
      <c r="C156" s="208"/>
      <c r="D156" s="209"/>
      <c r="E156" s="209"/>
      <c r="F156" s="209"/>
      <c r="G156" s="209"/>
      <c r="H156" s="209"/>
      <c r="J156" s="209"/>
      <c r="K156" s="209"/>
      <c r="L156" s="209"/>
      <c r="M156" s="209"/>
      <c r="N156" s="209"/>
      <c r="P156" s="209"/>
      <c r="Q156" s="209"/>
      <c r="R156" s="209"/>
      <c r="S156" s="209"/>
      <c r="T156" s="209"/>
      <c r="V156" s="209"/>
      <c r="W156" s="209"/>
      <c r="X156" s="209"/>
      <c r="Y156" s="209"/>
      <c r="Z156" s="209"/>
      <c r="AB156" s="209"/>
      <c r="AC156" s="209"/>
      <c r="AD156" s="209"/>
      <c r="AE156" s="209"/>
      <c r="AF156" s="209"/>
    </row>
    <row r="157" spans="1:32" x14ac:dyDescent="0.25">
      <c r="A157" s="194"/>
      <c r="B157" s="195"/>
      <c r="C157" s="195"/>
      <c r="D157" s="196"/>
      <c r="E157" s="196"/>
      <c r="F157" s="196"/>
      <c r="G157" s="196"/>
      <c r="H157" s="196"/>
      <c r="J157" s="196"/>
      <c r="K157" s="196"/>
      <c r="L157" s="196"/>
      <c r="M157" s="196"/>
      <c r="N157" s="196"/>
      <c r="P157" s="196"/>
      <c r="Q157" s="196"/>
      <c r="R157" s="196"/>
      <c r="S157" s="196"/>
      <c r="T157" s="196"/>
      <c r="V157" s="196"/>
      <c r="W157" s="196"/>
      <c r="X157" s="196"/>
      <c r="Y157" s="196"/>
      <c r="Z157" s="196"/>
      <c r="AB157" s="196"/>
      <c r="AC157" s="196"/>
      <c r="AD157" s="196"/>
      <c r="AE157" s="196"/>
      <c r="AF157" s="196"/>
    </row>
    <row r="158" spans="1:32" x14ac:dyDescent="0.25">
      <c r="A158" s="199">
        <v>30</v>
      </c>
      <c r="B158" s="200" t="s">
        <v>162</v>
      </c>
      <c r="C158" s="201"/>
      <c r="D158" s="201"/>
      <c r="E158" s="201"/>
      <c r="F158" s="201"/>
      <c r="G158" s="201"/>
      <c r="H158" s="201"/>
      <c r="J158" s="201"/>
      <c r="K158" s="201"/>
      <c r="L158" s="201"/>
      <c r="M158" s="201"/>
      <c r="N158" s="201"/>
      <c r="P158" s="201"/>
      <c r="Q158" s="201"/>
      <c r="R158" s="201"/>
      <c r="S158" s="201"/>
      <c r="T158" s="201"/>
      <c r="V158" s="201"/>
      <c r="W158" s="201"/>
      <c r="X158" s="201"/>
      <c r="Y158" s="201"/>
      <c r="Z158" s="201"/>
      <c r="AB158" s="201"/>
      <c r="AC158" s="201"/>
      <c r="AD158" s="201"/>
      <c r="AE158" s="201"/>
      <c r="AF158" s="201"/>
    </row>
    <row r="159" spans="1:32" ht="21" x14ac:dyDescent="0.25">
      <c r="A159" s="202"/>
      <c r="B159" s="628"/>
      <c r="C159" s="630" t="s">
        <v>129</v>
      </c>
      <c r="D159" s="203" t="s">
        <v>207</v>
      </c>
      <c r="E159" s="203" t="s">
        <v>209</v>
      </c>
      <c r="F159" s="203" t="s">
        <v>213</v>
      </c>
      <c r="G159" s="203" t="s">
        <v>215</v>
      </c>
      <c r="H159" s="203" t="s">
        <v>363</v>
      </c>
      <c r="J159" s="203" t="s">
        <v>207</v>
      </c>
      <c r="K159" s="203" t="s">
        <v>209</v>
      </c>
      <c r="L159" s="203" t="s">
        <v>213</v>
      </c>
      <c r="M159" s="203" t="s">
        <v>215</v>
      </c>
      <c r="N159" s="203" t="s">
        <v>363</v>
      </c>
      <c r="P159" s="203" t="s">
        <v>207</v>
      </c>
      <c r="Q159" s="203" t="s">
        <v>209</v>
      </c>
      <c r="R159" s="203" t="s">
        <v>213</v>
      </c>
      <c r="S159" s="203" t="s">
        <v>215</v>
      </c>
      <c r="T159" s="203" t="s">
        <v>363</v>
      </c>
      <c r="V159" s="203" t="s">
        <v>207</v>
      </c>
      <c r="W159" s="203" t="s">
        <v>209</v>
      </c>
      <c r="X159" s="203" t="s">
        <v>213</v>
      </c>
      <c r="Y159" s="203" t="s">
        <v>215</v>
      </c>
      <c r="Z159" s="203" t="s">
        <v>363</v>
      </c>
      <c r="AB159" s="203" t="s">
        <v>207</v>
      </c>
      <c r="AC159" s="203" t="s">
        <v>209</v>
      </c>
      <c r="AD159" s="203" t="s">
        <v>213</v>
      </c>
      <c r="AE159" s="203" t="s">
        <v>215</v>
      </c>
      <c r="AF159" s="203" t="s">
        <v>363</v>
      </c>
    </row>
    <row r="160" spans="1:32" x14ac:dyDescent="0.25">
      <c r="A160" s="202"/>
      <c r="B160" s="629"/>
      <c r="C160" s="621"/>
      <c r="D160" s="204" t="s">
        <v>139</v>
      </c>
      <c r="E160" s="204" t="s">
        <v>139</v>
      </c>
      <c r="F160" s="204" t="s">
        <v>139</v>
      </c>
      <c r="G160" s="204" t="s">
        <v>139</v>
      </c>
      <c r="H160" s="204" t="s">
        <v>139</v>
      </c>
      <c r="J160" s="204" t="s">
        <v>139</v>
      </c>
      <c r="K160" s="204" t="s">
        <v>139</v>
      </c>
      <c r="L160" s="204" t="s">
        <v>139</v>
      </c>
      <c r="M160" s="204" t="s">
        <v>139</v>
      </c>
      <c r="N160" s="204" t="s">
        <v>139</v>
      </c>
      <c r="P160" s="204" t="s">
        <v>139</v>
      </c>
      <c r="Q160" s="204" t="s">
        <v>139</v>
      </c>
      <c r="R160" s="204" t="s">
        <v>139</v>
      </c>
      <c r="S160" s="204" t="s">
        <v>139</v>
      </c>
      <c r="T160" s="204" t="s">
        <v>139</v>
      </c>
      <c r="V160" s="204" t="s">
        <v>139</v>
      </c>
      <c r="W160" s="204" t="s">
        <v>139</v>
      </c>
      <c r="X160" s="204" t="s">
        <v>139</v>
      </c>
      <c r="Y160" s="204" t="s">
        <v>139</v>
      </c>
      <c r="Z160" s="204" t="s">
        <v>139</v>
      </c>
      <c r="AB160" s="204" t="s">
        <v>139</v>
      </c>
      <c r="AC160" s="204" t="s">
        <v>139</v>
      </c>
      <c r="AD160" s="204" t="s">
        <v>139</v>
      </c>
      <c r="AE160" s="204" t="s">
        <v>139</v>
      </c>
      <c r="AF160" s="204" t="s">
        <v>139</v>
      </c>
    </row>
    <row r="161" spans="1:32" x14ac:dyDescent="0.25">
      <c r="A161" s="202"/>
      <c r="B161" s="205" t="s">
        <v>83</v>
      </c>
      <c r="C161" s="206" t="s">
        <v>119</v>
      </c>
      <c r="D161" s="207">
        <v>24.73</v>
      </c>
      <c r="E161" s="207">
        <v>26.21</v>
      </c>
      <c r="F161" s="207">
        <v>27.71</v>
      </c>
      <c r="G161" s="207">
        <v>31.82</v>
      </c>
      <c r="H161" s="207">
        <v>31.61</v>
      </c>
      <c r="J161" s="207">
        <v>34.85</v>
      </c>
      <c r="K161" s="207">
        <v>35.630000000000003</v>
      </c>
      <c r="L161" s="207">
        <v>35.229999999999997</v>
      </c>
      <c r="M161" s="207">
        <v>34.06</v>
      </c>
      <c r="N161" s="207">
        <v>36.03</v>
      </c>
      <c r="P161" s="207">
        <v>30.36</v>
      </c>
      <c r="Q161" s="207">
        <v>27.19</v>
      </c>
      <c r="R161" s="207">
        <v>28.91</v>
      </c>
      <c r="S161" s="207">
        <v>27.08</v>
      </c>
      <c r="T161" s="207">
        <v>25.2</v>
      </c>
      <c r="V161" s="207">
        <v>26.82</v>
      </c>
      <c r="W161" s="207">
        <v>26.91</v>
      </c>
      <c r="X161" s="207">
        <v>33.479999999999997</v>
      </c>
      <c r="Y161" s="207">
        <v>28.3</v>
      </c>
      <c r="Z161" s="207">
        <v>32.47</v>
      </c>
      <c r="AB161" s="207">
        <v>42.28</v>
      </c>
      <c r="AC161" s="207">
        <v>45.06</v>
      </c>
      <c r="AD161" s="207">
        <v>53.58</v>
      </c>
      <c r="AE161" s="207">
        <v>47.66</v>
      </c>
      <c r="AF161" s="207">
        <v>45</v>
      </c>
    </row>
    <row r="162" spans="1:32" x14ac:dyDescent="0.25">
      <c r="A162" s="202"/>
      <c r="B162" s="205" t="s">
        <v>117</v>
      </c>
      <c r="C162" s="206"/>
      <c r="D162" s="207">
        <v>24.73</v>
      </c>
      <c r="E162" s="207">
        <v>26.21</v>
      </c>
      <c r="F162" s="207">
        <v>27.71</v>
      </c>
      <c r="G162" s="207">
        <v>31.82</v>
      </c>
      <c r="H162" s="207">
        <v>31.61</v>
      </c>
      <c r="J162" s="207">
        <v>34.85</v>
      </c>
      <c r="K162" s="207">
        <v>35.630000000000003</v>
      </c>
      <c r="L162" s="207">
        <v>35.229999999999997</v>
      </c>
      <c r="M162" s="207">
        <v>34.06</v>
      </c>
      <c r="N162" s="207">
        <v>36.03</v>
      </c>
      <c r="P162" s="207">
        <v>30.36</v>
      </c>
      <c r="Q162" s="207">
        <v>27.19</v>
      </c>
      <c r="R162" s="207">
        <v>28.91</v>
      </c>
      <c r="S162" s="207">
        <v>27.08</v>
      </c>
      <c r="T162" s="207">
        <v>25.2</v>
      </c>
      <c r="V162" s="207">
        <v>26.82</v>
      </c>
      <c r="W162" s="207">
        <v>26.91</v>
      </c>
      <c r="X162" s="207">
        <v>33.479999999999997</v>
      </c>
      <c r="Y162" s="207">
        <v>28.3</v>
      </c>
      <c r="Z162" s="207">
        <v>32.47</v>
      </c>
      <c r="AB162" s="207">
        <v>42.28</v>
      </c>
      <c r="AC162" s="207">
        <v>45.06</v>
      </c>
      <c r="AD162" s="207">
        <v>53.58</v>
      </c>
      <c r="AE162" s="207">
        <v>47.66</v>
      </c>
      <c r="AF162" s="207">
        <v>45</v>
      </c>
    </row>
    <row r="163" spans="1:32" x14ac:dyDescent="0.25">
      <c r="A163" s="202"/>
      <c r="B163" s="205" t="s">
        <v>111</v>
      </c>
      <c r="C163" s="206"/>
      <c r="D163" s="207">
        <v>34.93</v>
      </c>
      <c r="E163" s="207">
        <v>33.82</v>
      </c>
      <c r="F163" s="207">
        <v>37.24</v>
      </c>
      <c r="G163" s="207">
        <v>34.9</v>
      </c>
      <c r="H163" s="207">
        <v>36.22</v>
      </c>
      <c r="J163" s="207">
        <v>34.93</v>
      </c>
      <c r="K163" s="207">
        <v>33.82</v>
      </c>
      <c r="L163" s="207">
        <v>37.24</v>
      </c>
      <c r="M163" s="207">
        <v>34.9</v>
      </c>
      <c r="N163" s="207">
        <v>36.22</v>
      </c>
      <c r="P163" s="207">
        <v>34.93</v>
      </c>
      <c r="Q163" s="207">
        <v>33.82</v>
      </c>
      <c r="R163" s="207">
        <v>37.24</v>
      </c>
      <c r="S163" s="207">
        <v>34.9</v>
      </c>
      <c r="T163" s="207">
        <v>36.22</v>
      </c>
      <c r="V163" s="207">
        <v>34.93</v>
      </c>
      <c r="W163" s="207">
        <v>33.82</v>
      </c>
      <c r="X163" s="207">
        <v>37.24</v>
      </c>
      <c r="Y163" s="207">
        <v>34.9</v>
      </c>
      <c r="Z163" s="207">
        <v>36.22</v>
      </c>
      <c r="AB163" s="207">
        <v>34.93</v>
      </c>
      <c r="AC163" s="207">
        <v>33.82</v>
      </c>
      <c r="AD163" s="207">
        <v>37.24</v>
      </c>
      <c r="AE163" s="207">
        <v>34.9</v>
      </c>
      <c r="AF163" s="207">
        <v>36.22</v>
      </c>
    </row>
    <row r="164" spans="1:32" x14ac:dyDescent="0.25">
      <c r="A164" s="202"/>
      <c r="B164" s="205" t="s">
        <v>77</v>
      </c>
      <c r="C164" s="206"/>
      <c r="D164" s="207">
        <v>34.93</v>
      </c>
      <c r="E164" s="207">
        <v>33.82</v>
      </c>
      <c r="F164" s="207">
        <v>37.24</v>
      </c>
      <c r="G164" s="207">
        <v>34.9</v>
      </c>
      <c r="H164" s="207">
        <v>36.22</v>
      </c>
      <c r="J164" s="207">
        <v>34.93</v>
      </c>
      <c r="K164" s="207">
        <v>33.82</v>
      </c>
      <c r="L164" s="207">
        <v>37.24</v>
      </c>
      <c r="M164" s="207">
        <v>34.9</v>
      </c>
      <c r="N164" s="207">
        <v>36.22</v>
      </c>
      <c r="P164" s="207">
        <v>34.93</v>
      </c>
      <c r="Q164" s="207">
        <v>33.82</v>
      </c>
      <c r="R164" s="207">
        <v>37.24</v>
      </c>
      <c r="S164" s="207">
        <v>34.9</v>
      </c>
      <c r="T164" s="207">
        <v>36.22</v>
      </c>
      <c r="V164" s="207">
        <v>34.93</v>
      </c>
      <c r="W164" s="207">
        <v>33.82</v>
      </c>
      <c r="X164" s="207">
        <v>37.24</v>
      </c>
      <c r="Y164" s="207">
        <v>34.9</v>
      </c>
      <c r="Z164" s="207">
        <v>36.22</v>
      </c>
      <c r="AB164" s="207">
        <v>34.93</v>
      </c>
      <c r="AC164" s="207">
        <v>33.82</v>
      </c>
      <c r="AD164" s="207">
        <v>37.24</v>
      </c>
      <c r="AE164" s="207">
        <v>34.9</v>
      </c>
      <c r="AF164" s="207">
        <v>36.22</v>
      </c>
    </row>
    <row r="165" spans="1:32" x14ac:dyDescent="0.25">
      <c r="A165" s="202"/>
      <c r="B165" s="202"/>
      <c r="C165" s="208"/>
      <c r="D165" s="209"/>
      <c r="E165" s="209"/>
      <c r="F165" s="209"/>
      <c r="G165" s="209"/>
      <c r="H165" s="209"/>
      <c r="J165" s="209"/>
      <c r="K165" s="209"/>
      <c r="L165" s="209"/>
      <c r="M165" s="209"/>
      <c r="N165" s="209"/>
      <c r="P165" s="209"/>
      <c r="Q165" s="209"/>
      <c r="R165" s="209"/>
      <c r="S165" s="209"/>
      <c r="T165" s="209"/>
      <c r="V165" s="209"/>
      <c r="W165" s="209"/>
      <c r="X165" s="209"/>
      <c r="Y165" s="209"/>
      <c r="Z165" s="209"/>
      <c r="AB165" s="209"/>
      <c r="AC165" s="209"/>
      <c r="AD165" s="209"/>
      <c r="AE165" s="209"/>
      <c r="AF165" s="209"/>
    </row>
    <row r="166" spans="1:32" x14ac:dyDescent="0.25">
      <c r="A166" s="194"/>
      <c r="B166" s="195"/>
      <c r="C166" s="195"/>
      <c r="D166" s="196"/>
      <c r="E166" s="196"/>
      <c r="F166" s="196"/>
      <c r="G166" s="196"/>
      <c r="H166" s="196"/>
      <c r="J166" s="196"/>
      <c r="K166" s="196"/>
      <c r="L166" s="196"/>
      <c r="M166" s="196"/>
      <c r="N166" s="196"/>
      <c r="P166" s="196"/>
      <c r="Q166" s="196"/>
      <c r="R166" s="196"/>
      <c r="S166" s="196"/>
      <c r="T166" s="196"/>
      <c r="V166" s="196"/>
      <c r="W166" s="196"/>
      <c r="X166" s="196"/>
      <c r="Y166" s="196"/>
      <c r="Z166" s="196"/>
      <c r="AB166" s="196"/>
      <c r="AC166" s="196"/>
      <c r="AD166" s="196"/>
      <c r="AE166" s="196"/>
      <c r="AF166" s="196"/>
    </row>
    <row r="167" spans="1:32" x14ac:dyDescent="0.25">
      <c r="A167" s="199">
        <v>31</v>
      </c>
      <c r="B167" s="200" t="s">
        <v>163</v>
      </c>
      <c r="C167" s="201"/>
      <c r="D167" s="201"/>
      <c r="E167" s="201"/>
      <c r="F167" s="201"/>
      <c r="G167" s="201"/>
      <c r="H167" s="201"/>
      <c r="J167" s="201"/>
      <c r="K167" s="201"/>
      <c r="L167" s="201"/>
      <c r="M167" s="201"/>
      <c r="N167" s="201"/>
      <c r="P167" s="201"/>
      <c r="Q167" s="201"/>
      <c r="R167" s="201"/>
      <c r="S167" s="201"/>
      <c r="T167" s="201"/>
      <c r="V167" s="201"/>
      <c r="W167" s="201"/>
      <c r="X167" s="201"/>
      <c r="Y167" s="201"/>
      <c r="Z167" s="201"/>
      <c r="AB167" s="201"/>
      <c r="AC167" s="201"/>
      <c r="AD167" s="201"/>
      <c r="AE167" s="201"/>
      <c r="AF167" s="201"/>
    </row>
    <row r="168" spans="1:32" ht="21" x14ac:dyDescent="0.25">
      <c r="A168" s="202"/>
      <c r="B168" s="628"/>
      <c r="C168" s="630" t="s">
        <v>129</v>
      </c>
      <c r="D168" s="203" t="s">
        <v>207</v>
      </c>
      <c r="E168" s="203" t="s">
        <v>209</v>
      </c>
      <c r="F168" s="203" t="s">
        <v>213</v>
      </c>
      <c r="G168" s="203" t="s">
        <v>215</v>
      </c>
      <c r="H168" s="203" t="s">
        <v>363</v>
      </c>
      <c r="J168" s="203" t="s">
        <v>207</v>
      </c>
      <c r="K168" s="203" t="s">
        <v>209</v>
      </c>
      <c r="L168" s="203" t="s">
        <v>213</v>
      </c>
      <c r="M168" s="203" t="s">
        <v>215</v>
      </c>
      <c r="N168" s="203" t="s">
        <v>363</v>
      </c>
      <c r="P168" s="203" t="s">
        <v>207</v>
      </c>
      <c r="Q168" s="203" t="s">
        <v>209</v>
      </c>
      <c r="R168" s="203" t="s">
        <v>213</v>
      </c>
      <c r="S168" s="203" t="s">
        <v>215</v>
      </c>
      <c r="T168" s="203" t="s">
        <v>363</v>
      </c>
      <c r="V168" s="203" t="s">
        <v>207</v>
      </c>
      <c r="W168" s="203" t="s">
        <v>209</v>
      </c>
      <c r="X168" s="203" t="s">
        <v>213</v>
      </c>
      <c r="Y168" s="203" t="s">
        <v>215</v>
      </c>
      <c r="Z168" s="203" t="s">
        <v>363</v>
      </c>
      <c r="AB168" s="203" t="s">
        <v>207</v>
      </c>
      <c r="AC168" s="203" t="s">
        <v>209</v>
      </c>
      <c r="AD168" s="203" t="s">
        <v>213</v>
      </c>
      <c r="AE168" s="203" t="s">
        <v>215</v>
      </c>
      <c r="AF168" s="203" t="s">
        <v>363</v>
      </c>
    </row>
    <row r="169" spans="1:32" x14ac:dyDescent="0.25">
      <c r="A169" s="202"/>
      <c r="B169" s="629"/>
      <c r="C169" s="621"/>
      <c r="D169" s="204" t="s">
        <v>94</v>
      </c>
      <c r="E169" s="204" t="s">
        <v>94</v>
      </c>
      <c r="F169" s="204" t="s">
        <v>94</v>
      </c>
      <c r="G169" s="204" t="s">
        <v>94</v>
      </c>
      <c r="H169" s="204" t="s">
        <v>94</v>
      </c>
      <c r="J169" s="204" t="s">
        <v>94</v>
      </c>
      <c r="K169" s="204" t="s">
        <v>94</v>
      </c>
      <c r="L169" s="204" t="s">
        <v>94</v>
      </c>
      <c r="M169" s="204" t="s">
        <v>94</v>
      </c>
      <c r="N169" s="204" t="s">
        <v>94</v>
      </c>
      <c r="P169" s="204" t="s">
        <v>94</v>
      </c>
      <c r="Q169" s="204" t="s">
        <v>94</v>
      </c>
      <c r="R169" s="204" t="s">
        <v>94</v>
      </c>
      <c r="S169" s="204" t="s">
        <v>94</v>
      </c>
      <c r="T169" s="204" t="s">
        <v>94</v>
      </c>
      <c r="V169" s="204" t="s">
        <v>94</v>
      </c>
      <c r="W169" s="204" t="s">
        <v>94</v>
      </c>
      <c r="X169" s="204" t="s">
        <v>94</v>
      </c>
      <c r="Y169" s="204" t="s">
        <v>94</v>
      </c>
      <c r="Z169" s="204" t="s">
        <v>94</v>
      </c>
      <c r="AB169" s="204" t="s">
        <v>94</v>
      </c>
      <c r="AC169" s="204" t="s">
        <v>94</v>
      </c>
      <c r="AD169" s="204" t="s">
        <v>94</v>
      </c>
      <c r="AE169" s="204" t="s">
        <v>94</v>
      </c>
      <c r="AF169" s="204" t="s">
        <v>94</v>
      </c>
    </row>
    <row r="170" spans="1:32" x14ac:dyDescent="0.25">
      <c r="A170" s="202"/>
      <c r="B170" s="205" t="s">
        <v>164</v>
      </c>
      <c r="C170" s="206">
        <v>1</v>
      </c>
      <c r="D170" s="207">
        <v>13.56</v>
      </c>
      <c r="E170" s="207">
        <v>11.76</v>
      </c>
      <c r="F170" s="207">
        <v>13.33</v>
      </c>
      <c r="G170" s="207">
        <v>11.48</v>
      </c>
      <c r="H170" s="207"/>
      <c r="J170" s="207">
        <v>20.66</v>
      </c>
      <c r="K170" s="207">
        <v>21.43</v>
      </c>
      <c r="L170" s="207">
        <v>25.54</v>
      </c>
      <c r="M170" s="207">
        <v>23.85</v>
      </c>
      <c r="N170" s="207"/>
      <c r="P170" s="207">
        <v>18.55</v>
      </c>
      <c r="Q170" s="207">
        <v>17.88</v>
      </c>
      <c r="R170" s="207">
        <v>23.21</v>
      </c>
      <c r="S170" s="207">
        <v>22.81</v>
      </c>
      <c r="T170" s="207"/>
      <c r="V170" s="207">
        <v>24.69</v>
      </c>
      <c r="W170" s="207">
        <v>21.81</v>
      </c>
      <c r="X170" s="207">
        <v>28.7</v>
      </c>
      <c r="Y170" s="207">
        <v>25.77</v>
      </c>
      <c r="Z170" s="207"/>
      <c r="AB170" s="207">
        <v>6.32</v>
      </c>
      <c r="AC170" s="207">
        <v>8.7899999999999991</v>
      </c>
      <c r="AD170" s="207">
        <v>8.99</v>
      </c>
      <c r="AE170" s="207">
        <v>10.47</v>
      </c>
      <c r="AF170" s="207"/>
    </row>
    <row r="171" spans="1:32" x14ac:dyDescent="0.25">
      <c r="A171" s="202"/>
      <c r="B171" s="205" t="s">
        <v>165</v>
      </c>
      <c r="C171" s="206">
        <v>0</v>
      </c>
      <c r="D171" s="207">
        <v>2.54</v>
      </c>
      <c r="E171" s="207">
        <v>1.68</v>
      </c>
      <c r="F171" s="207">
        <v>4.17</v>
      </c>
      <c r="G171" s="207">
        <v>4.92</v>
      </c>
      <c r="H171" s="207"/>
      <c r="J171" s="207">
        <v>5.48</v>
      </c>
      <c r="K171" s="207">
        <v>7.14</v>
      </c>
      <c r="L171" s="207">
        <v>6.61</v>
      </c>
      <c r="M171" s="207">
        <v>6.54</v>
      </c>
      <c r="N171" s="207"/>
      <c r="P171" s="207">
        <v>3.64</v>
      </c>
      <c r="Q171" s="207">
        <v>5.1100000000000003</v>
      </c>
      <c r="R171" s="207">
        <v>4.29</v>
      </c>
      <c r="S171" s="207">
        <v>4.5599999999999996</v>
      </c>
      <c r="T171" s="207"/>
      <c r="V171" s="207">
        <v>5.62</v>
      </c>
      <c r="W171" s="207">
        <v>6.26</v>
      </c>
      <c r="X171" s="207">
        <v>3.26</v>
      </c>
      <c r="Y171" s="207">
        <v>4.12</v>
      </c>
      <c r="Z171" s="207"/>
      <c r="AB171" s="207">
        <v>3.45</v>
      </c>
      <c r="AC171" s="207">
        <v>3.3</v>
      </c>
      <c r="AD171" s="207">
        <v>2.12</v>
      </c>
      <c r="AE171" s="207">
        <v>2.09</v>
      </c>
      <c r="AF171" s="207"/>
    </row>
    <row r="172" spans="1:32" x14ac:dyDescent="0.25">
      <c r="A172" s="202"/>
      <c r="B172" s="205" t="s">
        <v>166</v>
      </c>
      <c r="C172" s="206">
        <v>-1</v>
      </c>
      <c r="D172" s="207">
        <v>83.05</v>
      </c>
      <c r="E172" s="207">
        <v>84.87</v>
      </c>
      <c r="F172" s="207">
        <v>82.5</v>
      </c>
      <c r="G172" s="207">
        <v>82.79</v>
      </c>
      <c r="H172" s="207"/>
      <c r="J172" s="207">
        <v>73.489999999999995</v>
      </c>
      <c r="K172" s="207">
        <v>70.88</v>
      </c>
      <c r="L172" s="207">
        <v>67.5</v>
      </c>
      <c r="M172" s="207">
        <v>69.260000000000005</v>
      </c>
      <c r="N172" s="207"/>
      <c r="P172" s="207">
        <v>77.819999999999993</v>
      </c>
      <c r="Q172" s="207">
        <v>76.64</v>
      </c>
      <c r="R172" s="207">
        <v>72.5</v>
      </c>
      <c r="S172" s="207">
        <v>72.28</v>
      </c>
      <c r="T172" s="207"/>
      <c r="V172" s="207">
        <v>69.680000000000007</v>
      </c>
      <c r="W172" s="207">
        <v>71</v>
      </c>
      <c r="X172" s="207">
        <v>67.39</v>
      </c>
      <c r="Y172" s="207">
        <v>69.900000000000006</v>
      </c>
      <c r="Z172" s="207"/>
      <c r="AB172" s="207">
        <v>89.66</v>
      </c>
      <c r="AC172" s="207">
        <v>87.36</v>
      </c>
      <c r="AD172" s="207">
        <v>88.36</v>
      </c>
      <c r="AE172" s="207">
        <v>87.43</v>
      </c>
      <c r="AF172" s="207"/>
    </row>
    <row r="173" spans="1:32" x14ac:dyDescent="0.25">
      <c r="A173" s="202"/>
      <c r="B173" s="202"/>
      <c r="C173" s="208"/>
      <c r="D173" s="209"/>
      <c r="E173" s="209"/>
      <c r="F173" s="209"/>
      <c r="G173" s="209"/>
      <c r="H173" s="209"/>
      <c r="J173" s="209"/>
      <c r="K173" s="209"/>
      <c r="L173" s="209"/>
      <c r="M173" s="209"/>
      <c r="N173" s="209"/>
      <c r="P173" s="209"/>
      <c r="Q173" s="209"/>
      <c r="R173" s="209"/>
      <c r="S173" s="209"/>
      <c r="T173" s="209"/>
      <c r="V173" s="209"/>
      <c r="W173" s="209"/>
      <c r="X173" s="209"/>
      <c r="Y173" s="209"/>
      <c r="Z173" s="209"/>
      <c r="AB173" s="209"/>
      <c r="AC173" s="209"/>
      <c r="AD173" s="209"/>
      <c r="AE173" s="209"/>
      <c r="AF173" s="209"/>
    </row>
    <row r="174" spans="1:32" x14ac:dyDescent="0.25">
      <c r="A174" s="194"/>
      <c r="B174" s="195"/>
      <c r="C174" s="195"/>
      <c r="D174" s="196"/>
      <c r="E174" s="196"/>
      <c r="F174" s="196"/>
      <c r="G174" s="196"/>
      <c r="H174" s="196"/>
      <c r="J174" s="196"/>
      <c r="K174" s="196"/>
      <c r="L174" s="196"/>
      <c r="M174" s="196"/>
      <c r="N174" s="196"/>
      <c r="P174" s="196"/>
      <c r="Q174" s="196"/>
      <c r="R174" s="196"/>
      <c r="S174" s="196"/>
      <c r="T174" s="196"/>
      <c r="V174" s="196"/>
      <c r="W174" s="196"/>
      <c r="X174" s="196"/>
      <c r="Y174" s="196"/>
      <c r="Z174" s="196"/>
      <c r="AB174" s="196"/>
      <c r="AC174" s="196"/>
      <c r="AD174" s="196"/>
      <c r="AE174" s="196"/>
      <c r="AF174" s="196"/>
    </row>
    <row r="175" spans="1:32" x14ac:dyDescent="0.25">
      <c r="A175" s="199">
        <v>41</v>
      </c>
      <c r="B175" s="200" t="s">
        <v>167</v>
      </c>
      <c r="C175" s="201"/>
      <c r="D175" s="201"/>
      <c r="E175" s="201"/>
      <c r="F175" s="201"/>
      <c r="G175" s="201"/>
      <c r="H175" s="201"/>
      <c r="J175" s="201"/>
      <c r="K175" s="201"/>
      <c r="L175" s="201"/>
      <c r="M175" s="201"/>
      <c r="N175" s="201"/>
      <c r="P175" s="201"/>
      <c r="Q175" s="201"/>
      <c r="R175" s="201"/>
      <c r="S175" s="201"/>
      <c r="T175" s="201"/>
      <c r="V175" s="201"/>
      <c r="W175" s="201"/>
      <c r="X175" s="201"/>
      <c r="Y175" s="201"/>
      <c r="Z175" s="201"/>
      <c r="AB175" s="201"/>
      <c r="AC175" s="201"/>
      <c r="AD175" s="201"/>
      <c r="AE175" s="201"/>
      <c r="AF175" s="201"/>
    </row>
    <row r="176" spans="1:32" ht="21" x14ac:dyDescent="0.25">
      <c r="A176" s="202"/>
      <c r="B176" s="628"/>
      <c r="C176" s="630" t="s">
        <v>129</v>
      </c>
      <c r="D176" s="203" t="s">
        <v>207</v>
      </c>
      <c r="E176" s="203" t="s">
        <v>209</v>
      </c>
      <c r="F176" s="203" t="s">
        <v>213</v>
      </c>
      <c r="G176" s="203" t="s">
        <v>215</v>
      </c>
      <c r="H176" s="203" t="s">
        <v>363</v>
      </c>
      <c r="J176" s="203" t="s">
        <v>207</v>
      </c>
      <c r="K176" s="203" t="s">
        <v>209</v>
      </c>
      <c r="L176" s="203" t="s">
        <v>213</v>
      </c>
      <c r="M176" s="203" t="s">
        <v>215</v>
      </c>
      <c r="N176" s="203" t="s">
        <v>363</v>
      </c>
      <c r="P176" s="203" t="s">
        <v>207</v>
      </c>
      <c r="Q176" s="203" t="s">
        <v>209</v>
      </c>
      <c r="R176" s="203" t="s">
        <v>213</v>
      </c>
      <c r="S176" s="203" t="s">
        <v>215</v>
      </c>
      <c r="T176" s="203" t="s">
        <v>363</v>
      </c>
      <c r="V176" s="203" t="s">
        <v>207</v>
      </c>
      <c r="W176" s="203" t="s">
        <v>209</v>
      </c>
      <c r="X176" s="203" t="s">
        <v>213</v>
      </c>
      <c r="Y176" s="203" t="s">
        <v>215</v>
      </c>
      <c r="Z176" s="203" t="s">
        <v>363</v>
      </c>
      <c r="AB176" s="203" t="s">
        <v>207</v>
      </c>
      <c r="AC176" s="203" t="s">
        <v>209</v>
      </c>
      <c r="AD176" s="203" t="s">
        <v>213</v>
      </c>
      <c r="AE176" s="203" t="s">
        <v>215</v>
      </c>
      <c r="AF176" s="203" t="s">
        <v>363</v>
      </c>
    </row>
    <row r="177" spans="1:32" x14ac:dyDescent="0.25">
      <c r="A177" s="202"/>
      <c r="B177" s="629"/>
      <c r="C177" s="621"/>
      <c r="D177" s="204" t="s">
        <v>139</v>
      </c>
      <c r="E177" s="204" t="s">
        <v>139</v>
      </c>
      <c r="F177" s="204" t="s">
        <v>139</v>
      </c>
      <c r="G177" s="204" t="s">
        <v>139</v>
      </c>
      <c r="H177" s="204" t="s">
        <v>139</v>
      </c>
      <c r="J177" s="204" t="s">
        <v>139</v>
      </c>
      <c r="K177" s="204" t="s">
        <v>139</v>
      </c>
      <c r="L177" s="204" t="s">
        <v>139</v>
      </c>
      <c r="M177" s="204" t="s">
        <v>139</v>
      </c>
      <c r="N177" s="204" t="s">
        <v>139</v>
      </c>
      <c r="P177" s="204" t="s">
        <v>139</v>
      </c>
      <c r="Q177" s="204" t="s">
        <v>139</v>
      </c>
      <c r="R177" s="204" t="s">
        <v>139</v>
      </c>
      <c r="S177" s="204" t="s">
        <v>139</v>
      </c>
      <c r="T177" s="204" t="s">
        <v>139</v>
      </c>
      <c r="V177" s="204" t="s">
        <v>139</v>
      </c>
      <c r="W177" s="204" t="s">
        <v>139</v>
      </c>
      <c r="X177" s="204" t="s">
        <v>139</v>
      </c>
      <c r="Y177" s="204" t="s">
        <v>139</v>
      </c>
      <c r="Z177" s="204" t="s">
        <v>139</v>
      </c>
      <c r="AB177" s="204" t="s">
        <v>139</v>
      </c>
      <c r="AC177" s="204" t="s">
        <v>139</v>
      </c>
      <c r="AD177" s="204" t="s">
        <v>139</v>
      </c>
      <c r="AE177" s="204" t="s">
        <v>139</v>
      </c>
      <c r="AF177" s="204" t="s">
        <v>139</v>
      </c>
    </row>
    <row r="178" spans="1:32" x14ac:dyDescent="0.25">
      <c r="A178" s="202"/>
      <c r="B178" s="205" t="s">
        <v>151</v>
      </c>
      <c r="C178" s="206">
        <v>1</v>
      </c>
      <c r="D178" s="207">
        <v>19.66</v>
      </c>
      <c r="E178" s="207">
        <v>21.19</v>
      </c>
      <c r="F178" s="207">
        <v>22.69</v>
      </c>
      <c r="G178" s="207">
        <v>24.17</v>
      </c>
      <c r="H178" s="207">
        <v>18.03</v>
      </c>
      <c r="J178" s="207">
        <v>27.46</v>
      </c>
      <c r="K178" s="207">
        <v>24.68</v>
      </c>
      <c r="L178" s="207">
        <v>31.68</v>
      </c>
      <c r="M178" s="207">
        <v>29.29</v>
      </c>
      <c r="N178" s="207">
        <v>27.92</v>
      </c>
      <c r="P178" s="207">
        <v>27.38</v>
      </c>
      <c r="Q178" s="207">
        <v>27.64</v>
      </c>
      <c r="R178" s="207">
        <v>27.37</v>
      </c>
      <c r="S178" s="207">
        <v>26.07</v>
      </c>
      <c r="T178" s="207">
        <v>27.02</v>
      </c>
      <c r="V178" s="207">
        <v>27.91</v>
      </c>
      <c r="W178" s="207">
        <v>29.1</v>
      </c>
      <c r="X178" s="207">
        <v>30.63</v>
      </c>
      <c r="Y178" s="207">
        <v>28.7</v>
      </c>
      <c r="Z178" s="207">
        <v>28.66</v>
      </c>
      <c r="AB178" s="207">
        <v>14.29</v>
      </c>
      <c r="AC178" s="207">
        <v>13.79</v>
      </c>
      <c r="AD178" s="207">
        <v>13.19</v>
      </c>
      <c r="AE178" s="207">
        <v>12.17</v>
      </c>
      <c r="AF178" s="207">
        <v>10.99</v>
      </c>
    </row>
    <row r="179" spans="1:32" x14ac:dyDescent="0.25">
      <c r="A179" s="202"/>
      <c r="B179" s="205" t="s">
        <v>152</v>
      </c>
      <c r="C179" s="206">
        <v>-1</v>
      </c>
      <c r="D179" s="207">
        <v>80.34</v>
      </c>
      <c r="E179" s="207">
        <v>78.81</v>
      </c>
      <c r="F179" s="207">
        <v>77.31</v>
      </c>
      <c r="G179" s="207">
        <v>75.83</v>
      </c>
      <c r="H179" s="207">
        <v>81.97</v>
      </c>
      <c r="J179" s="207">
        <v>72.540000000000006</v>
      </c>
      <c r="K179" s="207">
        <v>75.319999999999993</v>
      </c>
      <c r="L179" s="207">
        <v>68.319999999999993</v>
      </c>
      <c r="M179" s="207">
        <v>70.709999999999994</v>
      </c>
      <c r="N179" s="207">
        <v>72.08</v>
      </c>
      <c r="P179" s="207">
        <v>72.62</v>
      </c>
      <c r="Q179" s="207">
        <v>72.36</v>
      </c>
      <c r="R179" s="207">
        <v>72.63</v>
      </c>
      <c r="S179" s="207">
        <v>73.930000000000007</v>
      </c>
      <c r="T179" s="207">
        <v>72.98</v>
      </c>
      <c r="V179" s="207">
        <v>72.09</v>
      </c>
      <c r="W179" s="207">
        <v>70.900000000000006</v>
      </c>
      <c r="X179" s="207">
        <v>69.37</v>
      </c>
      <c r="Y179" s="207">
        <v>71.3</v>
      </c>
      <c r="Z179" s="207">
        <v>71.34</v>
      </c>
      <c r="AB179" s="207">
        <v>85.71</v>
      </c>
      <c r="AC179" s="207">
        <v>86.21</v>
      </c>
      <c r="AD179" s="207">
        <v>86.81</v>
      </c>
      <c r="AE179" s="207">
        <v>87.83</v>
      </c>
      <c r="AF179" s="207">
        <v>89.01</v>
      </c>
    </row>
    <row r="180" spans="1:32" x14ac:dyDescent="0.25">
      <c r="A180" s="202"/>
      <c r="B180" s="202"/>
      <c r="C180" s="208"/>
      <c r="D180" s="209"/>
      <c r="E180" s="209"/>
      <c r="F180" s="209"/>
      <c r="G180" s="209"/>
      <c r="H180" s="209"/>
      <c r="J180" s="209"/>
      <c r="K180" s="209"/>
      <c r="L180" s="209"/>
      <c r="M180" s="209"/>
      <c r="N180" s="209"/>
      <c r="P180" s="209"/>
      <c r="Q180" s="209"/>
      <c r="R180" s="209"/>
      <c r="S180" s="209"/>
      <c r="T180" s="209"/>
      <c r="V180" s="209"/>
      <c r="W180" s="209"/>
      <c r="X180" s="209"/>
      <c r="Y180" s="209"/>
      <c r="Z180" s="209"/>
      <c r="AB180" s="209"/>
      <c r="AC180" s="209"/>
      <c r="AD180" s="209"/>
      <c r="AE180" s="209"/>
      <c r="AF180" s="209"/>
    </row>
  </sheetData>
  <mergeCells count="51">
    <mergeCell ref="C13:C14"/>
    <mergeCell ref="B19:B20"/>
    <mergeCell ref="C19:C20"/>
    <mergeCell ref="B25:B26"/>
    <mergeCell ref="C25:C26"/>
    <mergeCell ref="B31:B32"/>
    <mergeCell ref="C31:C32"/>
    <mergeCell ref="B13:B14"/>
    <mergeCell ref="B7:B8"/>
    <mergeCell ref="C7:C8"/>
    <mergeCell ref="AB4:AF4"/>
    <mergeCell ref="J4:N4"/>
    <mergeCell ref="P4:T4"/>
    <mergeCell ref="V4:Z4"/>
    <mergeCell ref="D4:H4"/>
    <mergeCell ref="B105:B106"/>
    <mergeCell ref="C105:C106"/>
    <mergeCell ref="B49:B50"/>
    <mergeCell ref="C49:C50"/>
    <mergeCell ref="B59:B60"/>
    <mergeCell ref="C59:C60"/>
    <mergeCell ref="B67:B68"/>
    <mergeCell ref="C67:C68"/>
    <mergeCell ref="B89:B90"/>
    <mergeCell ref="C89:C90"/>
    <mergeCell ref="B37:B38"/>
    <mergeCell ref="C37:C38"/>
    <mergeCell ref="B43:B44"/>
    <mergeCell ref="C43:C44"/>
    <mergeCell ref="B96:B97"/>
    <mergeCell ref="C96:C97"/>
    <mergeCell ref="B75:B76"/>
    <mergeCell ref="C75:C76"/>
    <mergeCell ref="B82:B83"/>
    <mergeCell ref="C82:C83"/>
    <mergeCell ref="B141:B142"/>
    <mergeCell ref="C141:C142"/>
    <mergeCell ref="B150:B151"/>
    <mergeCell ref="C150:C151"/>
    <mergeCell ref="B159:B160"/>
    <mergeCell ref="C159:C160"/>
    <mergeCell ref="B176:B177"/>
    <mergeCell ref="C176:C177"/>
    <mergeCell ref="B114:B115"/>
    <mergeCell ref="C114:C115"/>
    <mergeCell ref="B123:B124"/>
    <mergeCell ref="C123:C124"/>
    <mergeCell ref="B132:B133"/>
    <mergeCell ref="C132:C133"/>
    <mergeCell ref="B168:B169"/>
    <mergeCell ref="C168:C169"/>
  </mergeCells>
  <phoneticPr fontId="0" type="noConversion"/>
  <pageMargins left="0.75" right="0.75" top="1" bottom="1.1599999999999999" header="0.5" footer="0.5"/>
  <pageSetup paperSize="9" scale="4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topLeftCell="H1" workbookViewId="0">
      <selection activeCell="I7" sqref="I7"/>
    </sheetView>
  </sheetViews>
  <sheetFormatPr defaultColWidth="10.77734375" defaultRowHeight="13.2" x14ac:dyDescent="0.25"/>
  <cols>
    <col min="1" max="1" width="6.77734375" style="184" customWidth="1"/>
    <col min="2" max="2" width="35.77734375" style="184" customWidth="1"/>
    <col min="3" max="3" width="6.77734375" style="184" customWidth="1"/>
    <col min="4" max="8" width="10.77734375" style="184"/>
    <col min="9" max="9" width="2" style="184" customWidth="1"/>
    <col min="10" max="14" width="10.77734375" style="184"/>
    <col min="15" max="15" width="2" style="184" customWidth="1"/>
    <col min="16" max="20" width="10.77734375" style="184"/>
    <col min="21" max="21" width="2" style="184" customWidth="1"/>
    <col min="22" max="26" width="10.77734375" style="184"/>
    <col min="27" max="27" width="2" style="184" customWidth="1"/>
    <col min="28" max="16384" width="10.77734375" style="184"/>
  </cols>
  <sheetData>
    <row r="1" spans="1:250" x14ac:dyDescent="0.25">
      <c r="A1" s="183" t="s">
        <v>196</v>
      </c>
      <c r="C1" s="185"/>
      <c r="H1" s="186"/>
      <c r="L1" s="187"/>
      <c r="M1" s="187"/>
      <c r="N1" s="187"/>
      <c r="V1" s="187"/>
      <c r="W1" s="187"/>
      <c r="X1" s="187"/>
    </row>
    <row r="2" spans="1:250" s="192" customFormat="1" ht="14.4" x14ac:dyDescent="0.3">
      <c r="A2" s="188"/>
      <c r="B2" s="189"/>
      <c r="C2" s="190" t="s">
        <v>197</v>
      </c>
      <c r="D2" s="189"/>
      <c r="E2" s="188"/>
      <c r="F2" s="189"/>
      <c r="G2" s="191"/>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IC2" s="193"/>
      <c r="ID2" s="193"/>
      <c r="IE2" s="193"/>
      <c r="IF2" s="193"/>
      <c r="IG2" s="193"/>
      <c r="IH2" s="193"/>
      <c r="II2" s="193"/>
      <c r="IJ2" s="193"/>
      <c r="IK2" s="193"/>
      <c r="IL2" s="193"/>
      <c r="IM2" s="193"/>
      <c r="IN2" s="193"/>
      <c r="IO2" s="193"/>
      <c r="IP2" s="193"/>
    </row>
    <row r="3" spans="1:250" x14ac:dyDescent="0.25">
      <c r="A3" s="194"/>
      <c r="B3" s="195"/>
      <c r="C3" s="195"/>
      <c r="D3" s="196"/>
      <c r="E3" s="186"/>
      <c r="F3" s="186"/>
      <c r="G3" s="186"/>
      <c r="H3" s="186"/>
      <c r="I3" s="186"/>
      <c r="J3" s="186"/>
      <c r="K3" s="186"/>
      <c r="L3" s="187"/>
      <c r="M3" s="187"/>
      <c r="N3" s="187"/>
      <c r="U3" s="186"/>
      <c r="V3" s="187"/>
      <c r="W3" s="187"/>
      <c r="X3" s="187"/>
    </row>
    <row r="4" spans="1:250" x14ac:dyDescent="0.25">
      <c r="A4" s="197"/>
      <c r="B4" s="197"/>
      <c r="C4" s="197"/>
      <c r="D4" s="631" t="s">
        <v>83</v>
      </c>
      <c r="E4" s="631"/>
      <c r="F4" s="631"/>
      <c r="G4" s="631"/>
      <c r="H4" s="631"/>
      <c r="J4" s="631" t="s">
        <v>89</v>
      </c>
      <c r="K4" s="631"/>
      <c r="L4" s="631"/>
      <c r="M4" s="631"/>
      <c r="N4" s="631"/>
      <c r="P4" s="631" t="s">
        <v>82</v>
      </c>
      <c r="Q4" s="631"/>
      <c r="R4" s="631"/>
      <c r="S4" s="631"/>
      <c r="T4" s="631"/>
      <c r="V4" s="631" t="s">
        <v>155</v>
      </c>
      <c r="W4" s="631"/>
      <c r="X4" s="631"/>
      <c r="Y4" s="631"/>
      <c r="Z4" s="631"/>
      <c r="AB4" s="631" t="s">
        <v>113</v>
      </c>
      <c r="AC4" s="631"/>
      <c r="AD4" s="631"/>
      <c r="AE4" s="631"/>
      <c r="AF4" s="631"/>
    </row>
    <row r="5" spans="1:250" x14ac:dyDescent="0.25">
      <c r="A5" s="194"/>
      <c r="B5" s="195"/>
      <c r="C5" s="195"/>
      <c r="D5" s="196"/>
      <c r="E5" s="196"/>
      <c r="F5" s="196"/>
      <c r="G5" s="196"/>
      <c r="H5" s="196"/>
      <c r="J5" s="196"/>
      <c r="K5" s="196"/>
      <c r="L5" s="196"/>
      <c r="M5" s="196"/>
      <c r="N5" s="196"/>
      <c r="P5" s="196"/>
      <c r="Q5" s="196"/>
      <c r="R5" s="196"/>
      <c r="S5" s="196"/>
      <c r="T5" s="196"/>
      <c r="V5" s="196"/>
      <c r="W5" s="196"/>
      <c r="X5" s="196"/>
      <c r="Y5" s="196"/>
      <c r="Z5" s="196"/>
      <c r="AB5" s="196"/>
      <c r="AC5" s="196"/>
      <c r="AD5" s="196"/>
      <c r="AE5" s="196"/>
      <c r="AF5" s="196"/>
    </row>
    <row r="6" spans="1:250" x14ac:dyDescent="0.25">
      <c r="A6" s="199">
        <v>1</v>
      </c>
      <c r="B6" s="200" t="s">
        <v>171</v>
      </c>
      <c r="C6" s="201"/>
      <c r="D6" s="201"/>
      <c r="E6" s="201"/>
      <c r="F6" s="201"/>
      <c r="G6" s="201"/>
      <c r="H6" s="201"/>
      <c r="J6" s="201"/>
      <c r="K6" s="201"/>
      <c r="L6" s="201"/>
      <c r="M6" s="201"/>
      <c r="N6" s="201"/>
      <c r="P6" s="201"/>
      <c r="Q6" s="201"/>
      <c r="R6" s="201"/>
      <c r="S6" s="201"/>
      <c r="T6" s="201"/>
      <c r="V6" s="201"/>
      <c r="W6" s="201"/>
      <c r="X6" s="201"/>
      <c r="Y6" s="201"/>
      <c r="Z6" s="201"/>
      <c r="AB6" s="201"/>
      <c r="AC6" s="201"/>
      <c r="AD6" s="201"/>
      <c r="AE6" s="201"/>
      <c r="AF6" s="201"/>
    </row>
    <row r="7" spans="1:250" ht="21" x14ac:dyDescent="0.25">
      <c r="A7" s="202"/>
      <c r="B7" s="628"/>
      <c r="C7" s="630" t="s">
        <v>129</v>
      </c>
      <c r="D7" s="203" t="s">
        <v>207</v>
      </c>
      <c r="E7" s="203" t="s">
        <v>209</v>
      </c>
      <c r="F7" s="203" t="s">
        <v>213</v>
      </c>
      <c r="G7" s="203" t="s">
        <v>215</v>
      </c>
      <c r="H7" s="203" t="s">
        <v>363</v>
      </c>
      <c r="J7" s="203" t="s">
        <v>207</v>
      </c>
      <c r="K7" s="203" t="s">
        <v>209</v>
      </c>
      <c r="L7" s="203" t="s">
        <v>213</v>
      </c>
      <c r="M7" s="203" t="s">
        <v>215</v>
      </c>
      <c r="N7" s="203" t="s">
        <v>363</v>
      </c>
      <c r="P7" s="203" t="s">
        <v>207</v>
      </c>
      <c r="Q7" s="203" t="s">
        <v>209</v>
      </c>
      <c r="R7" s="203" t="s">
        <v>213</v>
      </c>
      <c r="S7" s="203" t="s">
        <v>215</v>
      </c>
      <c r="T7" s="203" t="s">
        <v>363</v>
      </c>
      <c r="V7" s="203" t="s">
        <v>207</v>
      </c>
      <c r="W7" s="203" t="s">
        <v>209</v>
      </c>
      <c r="X7" s="203" t="s">
        <v>213</v>
      </c>
      <c r="Y7" s="203" t="s">
        <v>215</v>
      </c>
      <c r="Z7" s="203" t="s">
        <v>363</v>
      </c>
      <c r="AB7" s="203" t="s">
        <v>207</v>
      </c>
      <c r="AC7" s="203" t="s">
        <v>209</v>
      </c>
      <c r="AD7" s="203" t="s">
        <v>213</v>
      </c>
      <c r="AE7" s="203" t="s">
        <v>215</v>
      </c>
      <c r="AF7" s="203" t="s">
        <v>363</v>
      </c>
    </row>
    <row r="8" spans="1:250" x14ac:dyDescent="0.25">
      <c r="A8" s="202"/>
      <c r="B8" s="629"/>
      <c r="C8" s="621"/>
      <c r="D8" s="204" t="s">
        <v>94</v>
      </c>
      <c r="E8" s="204" t="s">
        <v>94</v>
      </c>
      <c r="F8" s="204" t="s">
        <v>94</v>
      </c>
      <c r="G8" s="204" t="s">
        <v>94</v>
      </c>
      <c r="H8" s="204" t="s">
        <v>139</v>
      </c>
      <c r="J8" s="204" t="s">
        <v>94</v>
      </c>
      <c r="K8" s="204" t="s">
        <v>94</v>
      </c>
      <c r="L8" s="204" t="s">
        <v>94</v>
      </c>
      <c r="M8" s="204" t="s">
        <v>94</v>
      </c>
      <c r="N8" s="204" t="s">
        <v>139</v>
      </c>
      <c r="P8" s="204" t="s">
        <v>94</v>
      </c>
      <c r="Q8" s="204" t="s">
        <v>94</v>
      </c>
      <c r="R8" s="204" t="s">
        <v>94</v>
      </c>
      <c r="S8" s="204" t="s">
        <v>94</v>
      </c>
      <c r="T8" s="204" t="s">
        <v>139</v>
      </c>
      <c r="V8" s="204" t="s">
        <v>94</v>
      </c>
      <c r="W8" s="204" t="s">
        <v>94</v>
      </c>
      <c r="X8" s="204" t="s">
        <v>94</v>
      </c>
      <c r="Y8" s="204" t="s">
        <v>94</v>
      </c>
      <c r="Z8" s="204" t="s">
        <v>139</v>
      </c>
      <c r="AB8" s="204" t="s">
        <v>94</v>
      </c>
      <c r="AC8" s="204" t="s">
        <v>94</v>
      </c>
      <c r="AD8" s="204" t="s">
        <v>94</v>
      </c>
      <c r="AE8" s="204" t="s">
        <v>94</v>
      </c>
      <c r="AF8" s="204" t="s">
        <v>139</v>
      </c>
    </row>
    <row r="9" spans="1:250" x14ac:dyDescent="0.25">
      <c r="A9" s="202"/>
      <c r="B9" s="205" t="s">
        <v>104</v>
      </c>
      <c r="C9" s="206">
        <v>1</v>
      </c>
      <c r="D9" s="207">
        <v>25.42</v>
      </c>
      <c r="E9" s="207">
        <v>13.45</v>
      </c>
      <c r="F9" s="207">
        <v>24.17</v>
      </c>
      <c r="G9" s="207">
        <v>15.57</v>
      </c>
      <c r="H9" s="207">
        <v>17.21</v>
      </c>
      <c r="J9" s="207">
        <v>22.67</v>
      </c>
      <c r="K9" s="207">
        <v>18.32</v>
      </c>
      <c r="L9" s="207">
        <v>32.5</v>
      </c>
      <c r="M9" s="207">
        <v>27.39</v>
      </c>
      <c r="N9" s="207">
        <v>22.08</v>
      </c>
      <c r="P9" s="207">
        <v>15.64</v>
      </c>
      <c r="Q9" s="207">
        <v>11.31</v>
      </c>
      <c r="R9" s="207">
        <v>31.43</v>
      </c>
      <c r="S9" s="207">
        <v>24.91</v>
      </c>
      <c r="T9" s="207">
        <v>15.09</v>
      </c>
      <c r="V9" s="207">
        <v>20.54</v>
      </c>
      <c r="W9" s="207">
        <v>12.06</v>
      </c>
      <c r="X9" s="207">
        <v>27.17</v>
      </c>
      <c r="Y9" s="207">
        <v>26.19</v>
      </c>
      <c r="Z9" s="207">
        <v>21.24</v>
      </c>
      <c r="AB9" s="207">
        <v>20.11</v>
      </c>
      <c r="AC9" s="207">
        <v>17.03</v>
      </c>
      <c r="AD9" s="207">
        <v>25.93</v>
      </c>
      <c r="AE9" s="207">
        <v>30.37</v>
      </c>
      <c r="AF9" s="207">
        <v>16.75</v>
      </c>
    </row>
    <row r="10" spans="1:250" x14ac:dyDescent="0.25">
      <c r="A10" s="202"/>
      <c r="B10" s="205" t="s">
        <v>105</v>
      </c>
      <c r="C10" s="206">
        <v>0</v>
      </c>
      <c r="D10" s="207">
        <v>55.93</v>
      </c>
      <c r="E10" s="207">
        <v>65.55</v>
      </c>
      <c r="F10" s="207">
        <v>65.83</v>
      </c>
      <c r="G10" s="207">
        <v>72.95</v>
      </c>
      <c r="H10" s="207">
        <v>59.02</v>
      </c>
      <c r="J10" s="207">
        <v>42.23</v>
      </c>
      <c r="K10" s="207">
        <v>46.7</v>
      </c>
      <c r="L10" s="207">
        <v>46.79</v>
      </c>
      <c r="M10" s="207">
        <v>51.77</v>
      </c>
      <c r="N10" s="207">
        <v>39.049999999999997</v>
      </c>
      <c r="P10" s="207">
        <v>47.64</v>
      </c>
      <c r="Q10" s="207">
        <v>47.45</v>
      </c>
      <c r="R10" s="207">
        <v>50.36</v>
      </c>
      <c r="S10" s="207">
        <v>54.74</v>
      </c>
      <c r="T10" s="207">
        <v>41.05</v>
      </c>
      <c r="V10" s="207">
        <v>38.39</v>
      </c>
      <c r="W10" s="207">
        <v>46.17</v>
      </c>
      <c r="X10" s="207">
        <v>46.96</v>
      </c>
      <c r="Y10" s="207">
        <v>50.1</v>
      </c>
      <c r="Z10" s="207">
        <v>33.4</v>
      </c>
      <c r="AB10" s="207">
        <v>53.45</v>
      </c>
      <c r="AC10" s="207">
        <v>57.14</v>
      </c>
      <c r="AD10" s="207">
        <v>57.14</v>
      </c>
      <c r="AE10" s="207">
        <v>52.88</v>
      </c>
      <c r="AF10" s="207">
        <v>51.31</v>
      </c>
    </row>
    <row r="11" spans="1:250" x14ac:dyDescent="0.25">
      <c r="A11" s="202"/>
      <c r="B11" s="205" t="s">
        <v>107</v>
      </c>
      <c r="C11" s="206">
        <v>-1</v>
      </c>
      <c r="D11" s="207">
        <v>18.64</v>
      </c>
      <c r="E11" s="207">
        <v>21.01</v>
      </c>
      <c r="F11" s="207">
        <v>10</v>
      </c>
      <c r="G11" s="207">
        <v>10.66</v>
      </c>
      <c r="H11" s="207">
        <v>11.48</v>
      </c>
      <c r="J11" s="207">
        <v>34</v>
      </c>
      <c r="K11" s="207">
        <v>33.880000000000003</v>
      </c>
      <c r="L11" s="207">
        <v>19.46</v>
      </c>
      <c r="M11" s="207">
        <v>18.2</v>
      </c>
      <c r="N11" s="207">
        <v>18.899999999999999</v>
      </c>
      <c r="P11" s="207">
        <v>35.64</v>
      </c>
      <c r="Q11" s="207">
        <v>39.78</v>
      </c>
      <c r="R11" s="207">
        <v>17.86</v>
      </c>
      <c r="S11" s="207">
        <v>17.89</v>
      </c>
      <c r="T11" s="207">
        <v>20.350000000000001</v>
      </c>
      <c r="V11" s="207">
        <v>39.85</v>
      </c>
      <c r="W11" s="207">
        <v>40.14</v>
      </c>
      <c r="X11" s="207">
        <v>23.7</v>
      </c>
      <c r="Y11" s="207">
        <v>20.82</v>
      </c>
      <c r="Z11" s="207">
        <v>16.91</v>
      </c>
      <c r="AB11" s="207">
        <v>25.86</v>
      </c>
      <c r="AC11" s="207">
        <v>25.82</v>
      </c>
      <c r="AD11" s="207">
        <v>15.87</v>
      </c>
      <c r="AE11" s="207">
        <v>15.18</v>
      </c>
      <c r="AF11" s="207">
        <v>16.75</v>
      </c>
    </row>
    <row r="12" spans="1:250" x14ac:dyDescent="0.25">
      <c r="A12" s="202"/>
      <c r="B12" s="205" t="s">
        <v>108</v>
      </c>
      <c r="C12" s="206">
        <v>-2</v>
      </c>
      <c r="D12" s="207">
        <v>0</v>
      </c>
      <c r="E12" s="207">
        <v>0</v>
      </c>
      <c r="F12" s="207">
        <v>0</v>
      </c>
      <c r="G12" s="207">
        <v>0.82</v>
      </c>
      <c r="H12" s="207">
        <v>12.3</v>
      </c>
      <c r="J12" s="207">
        <v>1.1000000000000001</v>
      </c>
      <c r="K12" s="207">
        <v>1.1000000000000001</v>
      </c>
      <c r="L12" s="207">
        <v>1.25</v>
      </c>
      <c r="M12" s="207">
        <v>2.65</v>
      </c>
      <c r="N12" s="207">
        <v>19.96</v>
      </c>
      <c r="P12" s="207">
        <v>1.0900000000000001</v>
      </c>
      <c r="Q12" s="207">
        <v>1.46</v>
      </c>
      <c r="R12" s="207">
        <v>0.36</v>
      </c>
      <c r="S12" s="207">
        <v>2.46</v>
      </c>
      <c r="T12" s="207">
        <v>23.51</v>
      </c>
      <c r="V12" s="207">
        <v>1.22</v>
      </c>
      <c r="W12" s="207">
        <v>1.62</v>
      </c>
      <c r="X12" s="207">
        <v>2.17</v>
      </c>
      <c r="Y12" s="207">
        <v>2.89</v>
      </c>
      <c r="Z12" s="207">
        <v>28.45</v>
      </c>
      <c r="AB12" s="207">
        <v>0.56999999999999995</v>
      </c>
      <c r="AC12" s="207">
        <v>0</v>
      </c>
      <c r="AD12" s="207">
        <v>1.06</v>
      </c>
      <c r="AE12" s="207">
        <v>1.57</v>
      </c>
      <c r="AF12" s="207">
        <v>15.18</v>
      </c>
    </row>
    <row r="13" spans="1:250" x14ac:dyDescent="0.25">
      <c r="A13" s="202"/>
      <c r="B13" s="202"/>
      <c r="C13" s="208"/>
      <c r="D13" s="209"/>
      <c r="E13" s="209"/>
      <c r="F13" s="209"/>
      <c r="G13" s="209"/>
      <c r="H13" s="209"/>
      <c r="J13" s="209"/>
      <c r="K13" s="209"/>
      <c r="L13" s="209"/>
      <c r="M13" s="209"/>
      <c r="N13" s="209"/>
      <c r="P13" s="209"/>
      <c r="Q13" s="209"/>
      <c r="R13" s="209"/>
      <c r="S13" s="209"/>
      <c r="T13" s="209"/>
      <c r="V13" s="209"/>
      <c r="W13" s="209"/>
      <c r="X13" s="209"/>
      <c r="Y13" s="209"/>
      <c r="Z13" s="209"/>
      <c r="AB13" s="209"/>
      <c r="AC13" s="209"/>
      <c r="AD13" s="209"/>
      <c r="AE13" s="209"/>
      <c r="AF13" s="209"/>
    </row>
    <row r="14" spans="1:250" x14ac:dyDescent="0.25">
      <c r="A14" s="194"/>
      <c r="B14" s="195"/>
      <c r="C14" s="195"/>
      <c r="D14" s="196"/>
      <c r="E14" s="196"/>
      <c r="F14" s="196"/>
      <c r="G14" s="196"/>
      <c r="H14" s="196"/>
      <c r="J14" s="196"/>
      <c r="K14" s="196"/>
      <c r="L14" s="196"/>
      <c r="M14" s="196"/>
      <c r="N14" s="196"/>
      <c r="P14" s="196"/>
      <c r="Q14" s="196"/>
      <c r="R14" s="196"/>
      <c r="S14" s="196"/>
      <c r="T14" s="196"/>
      <c r="V14" s="196"/>
      <c r="W14" s="196"/>
      <c r="X14" s="196"/>
      <c r="Y14" s="196"/>
      <c r="Z14" s="196"/>
      <c r="AB14" s="196"/>
      <c r="AC14" s="196"/>
      <c r="AD14" s="196"/>
      <c r="AE14" s="196"/>
      <c r="AF14" s="196"/>
    </row>
    <row r="15" spans="1:250" x14ac:dyDescent="0.25">
      <c r="A15" s="199">
        <v>2</v>
      </c>
      <c r="B15" s="200" t="s">
        <v>172</v>
      </c>
      <c r="C15" s="201"/>
      <c r="D15" s="201"/>
      <c r="E15" s="201"/>
      <c r="F15" s="201"/>
      <c r="G15" s="201"/>
      <c r="H15" s="201"/>
      <c r="J15" s="201"/>
      <c r="K15" s="201"/>
      <c r="L15" s="201"/>
      <c r="M15" s="201"/>
      <c r="N15" s="201"/>
      <c r="P15" s="201"/>
      <c r="Q15" s="201"/>
      <c r="R15" s="201"/>
      <c r="S15" s="201"/>
      <c r="T15" s="201"/>
      <c r="V15" s="201"/>
      <c r="W15" s="201"/>
      <c r="X15" s="201"/>
      <c r="Y15" s="201"/>
      <c r="Z15" s="201"/>
      <c r="AB15" s="201"/>
      <c r="AC15" s="201"/>
      <c r="AD15" s="201"/>
      <c r="AE15" s="201"/>
      <c r="AF15" s="201"/>
    </row>
    <row r="16" spans="1:250" ht="21" x14ac:dyDescent="0.25">
      <c r="A16" s="202"/>
      <c r="B16" s="628"/>
      <c r="C16" s="630" t="s">
        <v>129</v>
      </c>
      <c r="D16" s="203" t="s">
        <v>207</v>
      </c>
      <c r="E16" s="203" t="s">
        <v>209</v>
      </c>
      <c r="F16" s="203" t="s">
        <v>213</v>
      </c>
      <c r="G16" s="203" t="s">
        <v>215</v>
      </c>
      <c r="H16" s="203" t="s">
        <v>363</v>
      </c>
      <c r="J16" s="203" t="s">
        <v>207</v>
      </c>
      <c r="K16" s="203" t="s">
        <v>209</v>
      </c>
      <c r="L16" s="203" t="s">
        <v>213</v>
      </c>
      <c r="M16" s="203" t="s">
        <v>215</v>
      </c>
      <c r="N16" s="203" t="s">
        <v>363</v>
      </c>
      <c r="P16" s="203" t="s">
        <v>207</v>
      </c>
      <c r="Q16" s="203" t="s">
        <v>209</v>
      </c>
      <c r="R16" s="203" t="s">
        <v>213</v>
      </c>
      <c r="S16" s="203" t="s">
        <v>215</v>
      </c>
      <c r="T16" s="203" t="s">
        <v>363</v>
      </c>
      <c r="V16" s="203" t="s">
        <v>207</v>
      </c>
      <c r="W16" s="203" t="s">
        <v>209</v>
      </c>
      <c r="X16" s="203" t="s">
        <v>213</v>
      </c>
      <c r="Y16" s="203" t="s">
        <v>215</v>
      </c>
      <c r="Z16" s="203" t="s">
        <v>363</v>
      </c>
      <c r="AB16" s="203" t="s">
        <v>207</v>
      </c>
      <c r="AC16" s="203" t="s">
        <v>209</v>
      </c>
      <c r="AD16" s="203" t="s">
        <v>213</v>
      </c>
      <c r="AE16" s="203" t="s">
        <v>215</v>
      </c>
      <c r="AF16" s="203" t="s">
        <v>363</v>
      </c>
    </row>
    <row r="17" spans="1:32" x14ac:dyDescent="0.25">
      <c r="A17" s="202"/>
      <c r="B17" s="629"/>
      <c r="C17" s="621"/>
      <c r="D17" s="204" t="s">
        <v>94</v>
      </c>
      <c r="E17" s="204" t="s">
        <v>94</v>
      </c>
      <c r="F17" s="204" t="s">
        <v>94</v>
      </c>
      <c r="G17" s="204" t="s">
        <v>94</v>
      </c>
      <c r="H17" s="204" t="s">
        <v>139</v>
      </c>
      <c r="J17" s="204" t="s">
        <v>94</v>
      </c>
      <c r="K17" s="204" t="s">
        <v>94</v>
      </c>
      <c r="L17" s="204" t="s">
        <v>94</v>
      </c>
      <c r="M17" s="204" t="s">
        <v>94</v>
      </c>
      <c r="N17" s="204" t="s">
        <v>139</v>
      </c>
      <c r="P17" s="204" t="s">
        <v>94</v>
      </c>
      <c r="Q17" s="204" t="s">
        <v>94</v>
      </c>
      <c r="R17" s="204" t="s">
        <v>94</v>
      </c>
      <c r="S17" s="204" t="s">
        <v>94</v>
      </c>
      <c r="T17" s="204" t="s">
        <v>139</v>
      </c>
      <c r="V17" s="204" t="s">
        <v>94</v>
      </c>
      <c r="W17" s="204" t="s">
        <v>94</v>
      </c>
      <c r="X17" s="204" t="s">
        <v>94</v>
      </c>
      <c r="Y17" s="204" t="s">
        <v>94</v>
      </c>
      <c r="Z17" s="204" t="s">
        <v>139</v>
      </c>
      <c r="AB17" s="204" t="s">
        <v>94</v>
      </c>
      <c r="AC17" s="204" t="s">
        <v>94</v>
      </c>
      <c r="AD17" s="204" t="s">
        <v>94</v>
      </c>
      <c r="AE17" s="204" t="s">
        <v>94</v>
      </c>
      <c r="AF17" s="204" t="s">
        <v>139</v>
      </c>
    </row>
    <row r="18" spans="1:32" x14ac:dyDescent="0.25">
      <c r="A18" s="202"/>
      <c r="B18" s="205" t="s">
        <v>78</v>
      </c>
      <c r="C18" s="206">
        <v>1</v>
      </c>
      <c r="D18" s="207">
        <v>33.9</v>
      </c>
      <c r="E18" s="207">
        <v>31.93</v>
      </c>
      <c r="F18" s="207">
        <v>20</v>
      </c>
      <c r="G18" s="207">
        <v>26.23</v>
      </c>
      <c r="H18" s="207">
        <v>22.13</v>
      </c>
      <c r="J18" s="207">
        <v>14.44</v>
      </c>
      <c r="K18" s="207">
        <v>17.95</v>
      </c>
      <c r="L18" s="207">
        <v>17.14</v>
      </c>
      <c r="M18" s="207">
        <v>24.03</v>
      </c>
      <c r="N18" s="207">
        <v>23.67</v>
      </c>
      <c r="P18" s="207">
        <v>19.27</v>
      </c>
      <c r="Q18" s="207">
        <v>20.07</v>
      </c>
      <c r="R18" s="207">
        <v>21.43</v>
      </c>
      <c r="S18" s="207">
        <v>20.7</v>
      </c>
      <c r="T18" s="207">
        <v>17.54</v>
      </c>
      <c r="V18" s="207">
        <v>26.89</v>
      </c>
      <c r="W18" s="207">
        <v>27.15</v>
      </c>
      <c r="X18" s="207">
        <v>23.04</v>
      </c>
      <c r="Y18" s="207">
        <v>31.34</v>
      </c>
      <c r="Z18" s="207">
        <v>24.95</v>
      </c>
      <c r="AB18" s="207">
        <v>13.22</v>
      </c>
      <c r="AC18" s="207">
        <v>15.93</v>
      </c>
      <c r="AD18" s="207">
        <v>11.64</v>
      </c>
      <c r="AE18" s="207">
        <v>15.18</v>
      </c>
      <c r="AF18" s="207">
        <v>12.57</v>
      </c>
    </row>
    <row r="19" spans="1:32" x14ac:dyDescent="0.25">
      <c r="A19" s="202"/>
      <c r="B19" s="205" t="s">
        <v>106</v>
      </c>
      <c r="C19" s="206">
        <v>0</v>
      </c>
      <c r="D19" s="207">
        <v>55.93</v>
      </c>
      <c r="E19" s="207">
        <v>58.82</v>
      </c>
      <c r="F19" s="207">
        <v>70.83</v>
      </c>
      <c r="G19" s="207">
        <v>67.209999999999994</v>
      </c>
      <c r="H19" s="207">
        <v>57.38</v>
      </c>
      <c r="J19" s="207">
        <v>71.66</v>
      </c>
      <c r="K19" s="207">
        <v>71.06</v>
      </c>
      <c r="L19" s="207">
        <v>73.75</v>
      </c>
      <c r="M19" s="207">
        <v>69.790000000000006</v>
      </c>
      <c r="N19" s="207">
        <v>60.42</v>
      </c>
      <c r="P19" s="207">
        <v>73.45</v>
      </c>
      <c r="Q19" s="207">
        <v>73.72</v>
      </c>
      <c r="R19" s="207">
        <v>73.209999999999994</v>
      </c>
      <c r="S19" s="207">
        <v>74.39</v>
      </c>
      <c r="T19" s="207">
        <v>59.65</v>
      </c>
      <c r="V19" s="207">
        <v>59.9</v>
      </c>
      <c r="W19" s="207">
        <v>62.41</v>
      </c>
      <c r="X19" s="207">
        <v>68.040000000000006</v>
      </c>
      <c r="Y19" s="207">
        <v>62.68</v>
      </c>
      <c r="Z19" s="207">
        <v>49.28</v>
      </c>
      <c r="AB19" s="207">
        <v>77.010000000000005</v>
      </c>
      <c r="AC19" s="207">
        <v>75.819999999999993</v>
      </c>
      <c r="AD19" s="207">
        <v>83.07</v>
      </c>
      <c r="AE19" s="207">
        <v>78.010000000000005</v>
      </c>
      <c r="AF19" s="207">
        <v>72.25</v>
      </c>
    </row>
    <row r="20" spans="1:32" x14ac:dyDescent="0.25">
      <c r="A20" s="202"/>
      <c r="B20" s="205" t="s">
        <v>79</v>
      </c>
      <c r="C20" s="206">
        <v>-1</v>
      </c>
      <c r="D20" s="207">
        <v>10.17</v>
      </c>
      <c r="E20" s="207">
        <v>9.24</v>
      </c>
      <c r="F20" s="207">
        <v>9.17</v>
      </c>
      <c r="G20" s="207">
        <v>6.56</v>
      </c>
      <c r="H20" s="207">
        <v>2.46</v>
      </c>
      <c r="J20" s="207">
        <v>13.16</v>
      </c>
      <c r="K20" s="207">
        <v>9.7100000000000009</v>
      </c>
      <c r="L20" s="207">
        <v>7.86</v>
      </c>
      <c r="M20" s="207">
        <v>3.53</v>
      </c>
      <c r="N20" s="207">
        <v>3</v>
      </c>
      <c r="P20" s="207">
        <v>6.55</v>
      </c>
      <c r="Q20" s="207">
        <v>5.1100000000000003</v>
      </c>
      <c r="R20" s="207">
        <v>5</v>
      </c>
      <c r="S20" s="207">
        <v>4.21</v>
      </c>
      <c r="T20" s="207">
        <v>1.75</v>
      </c>
      <c r="V20" s="207">
        <v>12.71</v>
      </c>
      <c r="W20" s="207">
        <v>8.82</v>
      </c>
      <c r="X20" s="207">
        <v>8.0399999999999991</v>
      </c>
      <c r="Y20" s="207">
        <v>4.12</v>
      </c>
      <c r="Z20" s="207">
        <v>1.65</v>
      </c>
      <c r="AB20" s="207">
        <v>9.77</v>
      </c>
      <c r="AC20" s="207">
        <v>8.24</v>
      </c>
      <c r="AD20" s="207">
        <v>4.76</v>
      </c>
      <c r="AE20" s="207">
        <v>6.28</v>
      </c>
      <c r="AF20" s="207">
        <v>1.57</v>
      </c>
    </row>
    <row r="21" spans="1:32" x14ac:dyDescent="0.25">
      <c r="A21" s="202"/>
      <c r="B21" s="205" t="s">
        <v>109</v>
      </c>
      <c r="C21" s="206">
        <v>-2</v>
      </c>
      <c r="D21" s="207">
        <v>0</v>
      </c>
      <c r="E21" s="207">
        <v>0</v>
      </c>
      <c r="F21" s="207">
        <v>0</v>
      </c>
      <c r="G21" s="207">
        <v>0</v>
      </c>
      <c r="H21" s="207">
        <v>18.03</v>
      </c>
      <c r="J21" s="207">
        <v>0.73</v>
      </c>
      <c r="K21" s="207">
        <v>1.28</v>
      </c>
      <c r="L21" s="207">
        <v>1.25</v>
      </c>
      <c r="M21" s="207">
        <v>2.65</v>
      </c>
      <c r="N21" s="207">
        <v>12.9</v>
      </c>
      <c r="P21" s="207">
        <v>0.73</v>
      </c>
      <c r="Q21" s="207">
        <v>1.0900000000000001</v>
      </c>
      <c r="R21" s="207">
        <v>0.36</v>
      </c>
      <c r="S21" s="207">
        <v>0.7</v>
      </c>
      <c r="T21" s="207">
        <v>21.05</v>
      </c>
      <c r="V21" s="207">
        <v>0.49</v>
      </c>
      <c r="W21" s="207">
        <v>1.62</v>
      </c>
      <c r="X21" s="207">
        <v>0.87</v>
      </c>
      <c r="Y21" s="207">
        <v>1.86</v>
      </c>
      <c r="Z21" s="207">
        <v>24.12</v>
      </c>
      <c r="AB21" s="207">
        <v>0</v>
      </c>
      <c r="AC21" s="207">
        <v>0</v>
      </c>
      <c r="AD21" s="207">
        <v>0.53</v>
      </c>
      <c r="AE21" s="207">
        <v>0.52</v>
      </c>
      <c r="AF21" s="207">
        <v>13.61</v>
      </c>
    </row>
    <row r="22" spans="1:32" x14ac:dyDescent="0.25">
      <c r="A22" s="202"/>
      <c r="B22" s="202"/>
      <c r="C22" s="208"/>
      <c r="D22" s="209"/>
      <c r="E22" s="209"/>
      <c r="F22" s="209"/>
      <c r="G22" s="209"/>
      <c r="H22" s="209"/>
      <c r="J22" s="209"/>
      <c r="K22" s="209"/>
      <c r="L22" s="209"/>
      <c r="M22" s="209"/>
      <c r="N22" s="209"/>
      <c r="P22" s="209"/>
      <c r="Q22" s="209"/>
      <c r="R22" s="209"/>
      <c r="S22" s="209"/>
      <c r="T22" s="209"/>
      <c r="V22" s="209"/>
      <c r="W22" s="209"/>
      <c r="X22" s="209"/>
      <c r="Y22" s="209"/>
      <c r="Z22" s="209"/>
      <c r="AB22" s="209"/>
      <c r="AC22" s="209"/>
      <c r="AD22" s="209"/>
      <c r="AE22" s="209"/>
      <c r="AF22" s="209"/>
    </row>
    <row r="23" spans="1:32" x14ac:dyDescent="0.25">
      <c r="A23" s="194"/>
      <c r="B23" s="195"/>
      <c r="C23" s="195"/>
      <c r="D23" s="196"/>
      <c r="E23" s="196"/>
      <c r="F23" s="196"/>
      <c r="G23" s="196"/>
      <c r="H23" s="196"/>
      <c r="J23" s="196"/>
      <c r="K23" s="196"/>
      <c r="L23" s="196"/>
      <c r="M23" s="196"/>
      <c r="N23" s="196"/>
      <c r="P23" s="196"/>
      <c r="Q23" s="196"/>
      <c r="R23" s="196"/>
      <c r="S23" s="196"/>
      <c r="T23" s="196"/>
      <c r="V23" s="196"/>
      <c r="W23" s="196"/>
      <c r="X23" s="196"/>
      <c r="Y23" s="196"/>
      <c r="Z23" s="196"/>
      <c r="AB23" s="196"/>
      <c r="AC23" s="196"/>
      <c r="AD23" s="196"/>
      <c r="AE23" s="196"/>
      <c r="AF23" s="196"/>
    </row>
    <row r="24" spans="1:32" x14ac:dyDescent="0.25">
      <c r="A24" s="199">
        <v>3</v>
      </c>
      <c r="B24" s="200" t="s">
        <v>173</v>
      </c>
      <c r="C24" s="201"/>
      <c r="D24" s="201"/>
      <c r="E24" s="201"/>
      <c r="F24" s="201"/>
      <c r="G24" s="201"/>
      <c r="H24" s="201"/>
      <c r="J24" s="201"/>
      <c r="K24" s="201"/>
      <c r="L24" s="201"/>
      <c r="M24" s="201"/>
      <c r="N24" s="201"/>
      <c r="P24" s="201"/>
      <c r="Q24" s="201"/>
      <c r="R24" s="201"/>
      <c r="S24" s="201"/>
      <c r="T24" s="201"/>
      <c r="V24" s="201"/>
      <c r="W24" s="201"/>
      <c r="X24" s="201"/>
      <c r="Y24" s="201"/>
      <c r="Z24" s="201"/>
      <c r="AB24" s="201"/>
      <c r="AC24" s="201"/>
      <c r="AD24" s="201"/>
      <c r="AE24" s="201"/>
      <c r="AF24" s="201"/>
    </row>
    <row r="25" spans="1:32" ht="21" x14ac:dyDescent="0.25">
      <c r="A25" s="202"/>
      <c r="B25" s="628"/>
      <c r="C25" s="630" t="s">
        <v>129</v>
      </c>
      <c r="D25" s="203" t="s">
        <v>207</v>
      </c>
      <c r="E25" s="203" t="s">
        <v>209</v>
      </c>
      <c r="F25" s="203" t="s">
        <v>213</v>
      </c>
      <c r="G25" s="203" t="s">
        <v>215</v>
      </c>
      <c r="H25" s="203" t="s">
        <v>363</v>
      </c>
      <c r="J25" s="203" t="s">
        <v>207</v>
      </c>
      <c r="K25" s="203" t="s">
        <v>209</v>
      </c>
      <c r="L25" s="203" t="s">
        <v>213</v>
      </c>
      <c r="M25" s="203" t="s">
        <v>215</v>
      </c>
      <c r="N25" s="203" t="s">
        <v>363</v>
      </c>
      <c r="P25" s="203" t="s">
        <v>207</v>
      </c>
      <c r="Q25" s="203" t="s">
        <v>209</v>
      </c>
      <c r="R25" s="203" t="s">
        <v>213</v>
      </c>
      <c r="S25" s="203" t="s">
        <v>215</v>
      </c>
      <c r="T25" s="203" t="s">
        <v>363</v>
      </c>
      <c r="V25" s="203" t="s">
        <v>207</v>
      </c>
      <c r="W25" s="203" t="s">
        <v>209</v>
      </c>
      <c r="X25" s="203" t="s">
        <v>213</v>
      </c>
      <c r="Y25" s="203" t="s">
        <v>215</v>
      </c>
      <c r="Z25" s="203" t="s">
        <v>363</v>
      </c>
      <c r="AB25" s="203" t="s">
        <v>207</v>
      </c>
      <c r="AC25" s="203" t="s">
        <v>209</v>
      </c>
      <c r="AD25" s="203" t="s">
        <v>213</v>
      </c>
      <c r="AE25" s="203" t="s">
        <v>215</v>
      </c>
      <c r="AF25" s="203" t="s">
        <v>363</v>
      </c>
    </row>
    <row r="26" spans="1:32" x14ac:dyDescent="0.25">
      <c r="A26" s="202"/>
      <c r="B26" s="629"/>
      <c r="C26" s="621"/>
      <c r="D26" s="204" t="s">
        <v>94</v>
      </c>
      <c r="E26" s="204" t="s">
        <v>94</v>
      </c>
      <c r="F26" s="204" t="s">
        <v>94</v>
      </c>
      <c r="G26" s="204" t="s">
        <v>94</v>
      </c>
      <c r="H26" s="204" t="s">
        <v>139</v>
      </c>
      <c r="J26" s="204" t="s">
        <v>94</v>
      </c>
      <c r="K26" s="204" t="s">
        <v>94</v>
      </c>
      <c r="L26" s="204" t="s">
        <v>94</v>
      </c>
      <c r="M26" s="204" t="s">
        <v>94</v>
      </c>
      <c r="N26" s="204" t="s">
        <v>139</v>
      </c>
      <c r="P26" s="204" t="s">
        <v>94</v>
      </c>
      <c r="Q26" s="204" t="s">
        <v>94</v>
      </c>
      <c r="R26" s="204" t="s">
        <v>94</v>
      </c>
      <c r="S26" s="204" t="s">
        <v>94</v>
      </c>
      <c r="T26" s="204" t="s">
        <v>139</v>
      </c>
      <c r="V26" s="204" t="s">
        <v>94</v>
      </c>
      <c r="W26" s="204" t="s">
        <v>94</v>
      </c>
      <c r="X26" s="204" t="s">
        <v>94</v>
      </c>
      <c r="Y26" s="204" t="s">
        <v>94</v>
      </c>
      <c r="Z26" s="204" t="s">
        <v>139</v>
      </c>
      <c r="AB26" s="204" t="s">
        <v>94</v>
      </c>
      <c r="AC26" s="204" t="s">
        <v>94</v>
      </c>
      <c r="AD26" s="204" t="s">
        <v>94</v>
      </c>
      <c r="AE26" s="204" t="s">
        <v>94</v>
      </c>
      <c r="AF26" s="204" t="s">
        <v>139</v>
      </c>
    </row>
    <row r="27" spans="1:32" x14ac:dyDescent="0.25">
      <c r="A27" s="202"/>
      <c r="B27" s="205" t="s">
        <v>104</v>
      </c>
      <c r="C27" s="206">
        <v>1</v>
      </c>
      <c r="D27" s="207">
        <v>50</v>
      </c>
      <c r="E27" s="207">
        <v>46.22</v>
      </c>
      <c r="F27" s="207">
        <v>42.5</v>
      </c>
      <c r="G27" s="207">
        <v>35.25</v>
      </c>
      <c r="H27" s="207">
        <v>28.69</v>
      </c>
      <c r="J27" s="207">
        <v>46.44</v>
      </c>
      <c r="K27" s="207">
        <v>50.18</v>
      </c>
      <c r="L27" s="207">
        <v>49.82</v>
      </c>
      <c r="M27" s="207">
        <v>60.25</v>
      </c>
      <c r="N27" s="207">
        <v>48.23</v>
      </c>
      <c r="P27" s="207">
        <v>52.36</v>
      </c>
      <c r="Q27" s="207">
        <v>53.28</v>
      </c>
      <c r="R27" s="207">
        <v>58.93</v>
      </c>
      <c r="S27" s="207">
        <v>53.68</v>
      </c>
      <c r="T27" s="207">
        <v>38.25</v>
      </c>
      <c r="V27" s="207">
        <v>31.05</v>
      </c>
      <c r="W27" s="207">
        <v>25.75</v>
      </c>
      <c r="X27" s="207">
        <v>24.57</v>
      </c>
      <c r="Y27" s="207">
        <v>30.72</v>
      </c>
      <c r="Z27" s="207">
        <v>24.74</v>
      </c>
      <c r="AB27" s="207">
        <v>60.92</v>
      </c>
      <c r="AC27" s="207">
        <v>54.95</v>
      </c>
      <c r="AD27" s="207">
        <v>50.26</v>
      </c>
      <c r="AE27" s="207">
        <v>55.5</v>
      </c>
      <c r="AF27" s="207">
        <v>50.79</v>
      </c>
    </row>
    <row r="28" spans="1:32" x14ac:dyDescent="0.25">
      <c r="A28" s="202"/>
      <c r="B28" s="205" t="s">
        <v>105</v>
      </c>
      <c r="C28" s="206">
        <v>0</v>
      </c>
      <c r="D28" s="207">
        <v>48.31</v>
      </c>
      <c r="E28" s="207">
        <v>52.1</v>
      </c>
      <c r="F28" s="207">
        <v>55.83</v>
      </c>
      <c r="G28" s="207">
        <v>64.75</v>
      </c>
      <c r="H28" s="207">
        <v>40.98</v>
      </c>
      <c r="J28" s="207">
        <v>47.35</v>
      </c>
      <c r="K28" s="207">
        <v>43.22</v>
      </c>
      <c r="L28" s="207">
        <v>45.36</v>
      </c>
      <c r="M28" s="207">
        <v>36.22</v>
      </c>
      <c r="N28" s="207">
        <v>27.03</v>
      </c>
      <c r="P28" s="207">
        <v>44</v>
      </c>
      <c r="Q28" s="207">
        <v>44.16</v>
      </c>
      <c r="R28" s="207">
        <v>40.36</v>
      </c>
      <c r="S28" s="207">
        <v>44.21</v>
      </c>
      <c r="T28" s="207">
        <v>27.37</v>
      </c>
      <c r="V28" s="207">
        <v>29.58</v>
      </c>
      <c r="W28" s="207">
        <v>33.18</v>
      </c>
      <c r="X28" s="207">
        <v>38.04</v>
      </c>
      <c r="Y28" s="207">
        <v>32.78</v>
      </c>
      <c r="Z28" s="207">
        <v>21.86</v>
      </c>
      <c r="AB28" s="207">
        <v>37.36</v>
      </c>
      <c r="AC28" s="207">
        <v>43.41</v>
      </c>
      <c r="AD28" s="207">
        <v>47.09</v>
      </c>
      <c r="AE28" s="207">
        <v>43.98</v>
      </c>
      <c r="AF28" s="207">
        <v>31.41</v>
      </c>
    </row>
    <row r="29" spans="1:32" x14ac:dyDescent="0.25">
      <c r="A29" s="202"/>
      <c r="B29" s="205" t="s">
        <v>107</v>
      </c>
      <c r="C29" s="206">
        <v>-1</v>
      </c>
      <c r="D29" s="207">
        <v>1.69</v>
      </c>
      <c r="E29" s="207">
        <v>1.68</v>
      </c>
      <c r="F29" s="207">
        <v>0.83</v>
      </c>
      <c r="G29" s="207">
        <v>0</v>
      </c>
      <c r="H29" s="207">
        <v>0</v>
      </c>
      <c r="J29" s="207">
        <v>5.3</v>
      </c>
      <c r="K29" s="207">
        <v>5.31</v>
      </c>
      <c r="L29" s="207">
        <v>3.93</v>
      </c>
      <c r="M29" s="207">
        <v>1.24</v>
      </c>
      <c r="N29" s="207">
        <v>1.59</v>
      </c>
      <c r="P29" s="207">
        <v>1.45</v>
      </c>
      <c r="Q29" s="207">
        <v>1.46</v>
      </c>
      <c r="R29" s="207">
        <v>0.71</v>
      </c>
      <c r="S29" s="207">
        <v>0.7</v>
      </c>
      <c r="T29" s="207">
        <v>2.46</v>
      </c>
      <c r="V29" s="207">
        <v>3.67</v>
      </c>
      <c r="W29" s="207">
        <v>3.25</v>
      </c>
      <c r="X29" s="207">
        <v>2.61</v>
      </c>
      <c r="Y29" s="207">
        <v>1.65</v>
      </c>
      <c r="Z29" s="207">
        <v>0.62</v>
      </c>
      <c r="AB29" s="207">
        <v>1.72</v>
      </c>
      <c r="AC29" s="207">
        <v>1.65</v>
      </c>
      <c r="AD29" s="207">
        <v>1.06</v>
      </c>
      <c r="AE29" s="207">
        <v>0.52</v>
      </c>
      <c r="AF29" s="207">
        <v>0</v>
      </c>
    </row>
    <row r="30" spans="1:32" x14ac:dyDescent="0.25">
      <c r="A30" s="202"/>
      <c r="B30" s="205" t="s">
        <v>108</v>
      </c>
      <c r="C30" s="206">
        <v>-2</v>
      </c>
      <c r="D30" s="207">
        <v>0</v>
      </c>
      <c r="E30" s="207">
        <v>0</v>
      </c>
      <c r="F30" s="207">
        <v>0.83</v>
      </c>
      <c r="G30" s="207">
        <v>0</v>
      </c>
      <c r="H30" s="207">
        <v>30.33</v>
      </c>
      <c r="J30" s="207">
        <v>0.55000000000000004</v>
      </c>
      <c r="K30" s="207">
        <v>1.28</v>
      </c>
      <c r="L30" s="207">
        <v>0.54</v>
      </c>
      <c r="M30" s="207">
        <v>2.2999999999999998</v>
      </c>
      <c r="N30" s="207">
        <v>23.14</v>
      </c>
      <c r="P30" s="207">
        <v>1.0900000000000001</v>
      </c>
      <c r="Q30" s="207">
        <v>0.73</v>
      </c>
      <c r="R30" s="207">
        <v>0</v>
      </c>
      <c r="S30" s="207">
        <v>1.05</v>
      </c>
      <c r="T30" s="207">
        <v>31.58</v>
      </c>
      <c r="V30" s="207">
        <v>1.71</v>
      </c>
      <c r="W30" s="207">
        <v>3.02</v>
      </c>
      <c r="X30" s="207">
        <v>2.61</v>
      </c>
      <c r="Y30" s="207">
        <v>2.4700000000000002</v>
      </c>
      <c r="Z30" s="207">
        <v>20.41</v>
      </c>
      <c r="AB30" s="207">
        <v>0</v>
      </c>
      <c r="AC30" s="207">
        <v>0</v>
      </c>
      <c r="AD30" s="207">
        <v>0.53</v>
      </c>
      <c r="AE30" s="207">
        <v>0</v>
      </c>
      <c r="AF30" s="207">
        <v>17.8</v>
      </c>
    </row>
    <row r="31" spans="1:32" x14ac:dyDescent="0.25">
      <c r="A31" s="202"/>
      <c r="B31" s="202"/>
      <c r="C31" s="208"/>
      <c r="D31" s="209"/>
      <c r="E31" s="209"/>
      <c r="F31" s="209"/>
      <c r="G31" s="209"/>
      <c r="H31" s="209"/>
      <c r="J31" s="209"/>
      <c r="K31" s="209"/>
      <c r="L31" s="209"/>
      <c r="M31" s="209"/>
      <c r="N31" s="209"/>
      <c r="P31" s="209"/>
      <c r="Q31" s="209"/>
      <c r="R31" s="209"/>
      <c r="S31" s="209"/>
      <c r="T31" s="209"/>
      <c r="V31" s="209"/>
      <c r="W31" s="209"/>
      <c r="X31" s="209"/>
      <c r="Y31" s="209"/>
      <c r="Z31" s="209"/>
      <c r="AB31" s="209"/>
      <c r="AC31" s="209"/>
      <c r="AD31" s="209"/>
      <c r="AE31" s="209"/>
      <c r="AF31" s="209"/>
    </row>
    <row r="32" spans="1:32" x14ac:dyDescent="0.25">
      <c r="A32" s="194"/>
      <c r="B32" s="195"/>
      <c r="C32" s="195"/>
      <c r="D32" s="196"/>
      <c r="E32" s="196"/>
      <c r="F32" s="196"/>
      <c r="G32" s="196"/>
      <c r="H32" s="196"/>
      <c r="J32" s="196"/>
      <c r="K32" s="196"/>
      <c r="L32" s="196"/>
      <c r="M32" s="196"/>
      <c r="N32" s="196"/>
      <c r="P32" s="196"/>
      <c r="Q32" s="196"/>
      <c r="R32" s="196"/>
      <c r="S32" s="196"/>
      <c r="T32" s="196"/>
      <c r="V32" s="196"/>
      <c r="W32" s="196"/>
      <c r="X32" s="196"/>
      <c r="Y32" s="196"/>
      <c r="Z32" s="196"/>
      <c r="AB32" s="196"/>
      <c r="AC32" s="196"/>
      <c r="AD32" s="196"/>
      <c r="AE32" s="196"/>
      <c r="AF32" s="196"/>
    </row>
    <row r="33" spans="1:32" x14ac:dyDescent="0.25">
      <c r="A33" s="199">
        <v>4</v>
      </c>
      <c r="B33" s="200" t="s">
        <v>174</v>
      </c>
      <c r="C33" s="201"/>
      <c r="D33" s="201"/>
      <c r="E33" s="201"/>
      <c r="F33" s="201"/>
      <c r="G33" s="201"/>
      <c r="H33" s="201"/>
      <c r="J33" s="201"/>
      <c r="K33" s="201"/>
      <c r="L33" s="201"/>
      <c r="M33" s="201"/>
      <c r="N33" s="201"/>
      <c r="P33" s="201"/>
      <c r="Q33" s="201"/>
      <c r="R33" s="201"/>
      <c r="S33" s="201"/>
      <c r="T33" s="201"/>
      <c r="V33" s="201"/>
      <c r="W33" s="201"/>
      <c r="X33" s="201"/>
      <c r="Y33" s="201"/>
      <c r="Z33" s="201"/>
      <c r="AB33" s="201"/>
      <c r="AC33" s="201"/>
      <c r="AD33" s="201"/>
      <c r="AE33" s="201"/>
      <c r="AF33" s="201"/>
    </row>
    <row r="34" spans="1:32" ht="21" x14ac:dyDescent="0.25">
      <c r="A34" s="202"/>
      <c r="B34" s="628"/>
      <c r="C34" s="630" t="s">
        <v>129</v>
      </c>
      <c r="D34" s="203" t="s">
        <v>207</v>
      </c>
      <c r="E34" s="203" t="s">
        <v>209</v>
      </c>
      <c r="F34" s="203" t="s">
        <v>213</v>
      </c>
      <c r="G34" s="203" t="s">
        <v>215</v>
      </c>
      <c r="H34" s="203" t="s">
        <v>363</v>
      </c>
      <c r="J34" s="203" t="s">
        <v>207</v>
      </c>
      <c r="K34" s="203" t="s">
        <v>209</v>
      </c>
      <c r="L34" s="203" t="s">
        <v>213</v>
      </c>
      <c r="M34" s="203" t="s">
        <v>215</v>
      </c>
      <c r="N34" s="203" t="s">
        <v>363</v>
      </c>
      <c r="P34" s="203" t="s">
        <v>207</v>
      </c>
      <c r="Q34" s="203" t="s">
        <v>209</v>
      </c>
      <c r="R34" s="203" t="s">
        <v>213</v>
      </c>
      <c r="S34" s="203" t="s">
        <v>215</v>
      </c>
      <c r="T34" s="203" t="s">
        <v>363</v>
      </c>
      <c r="V34" s="203" t="s">
        <v>207</v>
      </c>
      <c r="W34" s="203" t="s">
        <v>209</v>
      </c>
      <c r="X34" s="203" t="s">
        <v>213</v>
      </c>
      <c r="Y34" s="203" t="s">
        <v>215</v>
      </c>
      <c r="Z34" s="203" t="s">
        <v>363</v>
      </c>
      <c r="AB34" s="203" t="s">
        <v>207</v>
      </c>
      <c r="AC34" s="203" t="s">
        <v>209</v>
      </c>
      <c r="AD34" s="203" t="s">
        <v>213</v>
      </c>
      <c r="AE34" s="203" t="s">
        <v>215</v>
      </c>
      <c r="AF34" s="203" t="s">
        <v>363</v>
      </c>
    </row>
    <row r="35" spans="1:32" x14ac:dyDescent="0.25">
      <c r="A35" s="202"/>
      <c r="B35" s="629"/>
      <c r="C35" s="621"/>
      <c r="D35" s="204" t="s">
        <v>94</v>
      </c>
      <c r="E35" s="204" t="s">
        <v>94</v>
      </c>
      <c r="F35" s="204" t="s">
        <v>94</v>
      </c>
      <c r="G35" s="204" t="s">
        <v>94</v>
      </c>
      <c r="H35" s="204" t="s">
        <v>94</v>
      </c>
      <c r="J35" s="204" t="s">
        <v>94</v>
      </c>
      <c r="K35" s="204" t="s">
        <v>94</v>
      </c>
      <c r="L35" s="204" t="s">
        <v>94</v>
      </c>
      <c r="M35" s="204" t="s">
        <v>94</v>
      </c>
      <c r="N35" s="204" t="s">
        <v>94</v>
      </c>
      <c r="P35" s="204" t="s">
        <v>94</v>
      </c>
      <c r="Q35" s="204" t="s">
        <v>94</v>
      </c>
      <c r="R35" s="204" t="s">
        <v>94</v>
      </c>
      <c r="S35" s="204" t="s">
        <v>94</v>
      </c>
      <c r="T35" s="204" t="s">
        <v>94</v>
      </c>
      <c r="V35" s="204" t="s">
        <v>94</v>
      </c>
      <c r="W35" s="204" t="s">
        <v>94</v>
      </c>
      <c r="X35" s="204" t="s">
        <v>94</v>
      </c>
      <c r="Y35" s="204" t="s">
        <v>94</v>
      </c>
      <c r="Z35" s="204" t="s">
        <v>94</v>
      </c>
      <c r="AB35" s="204" t="s">
        <v>94</v>
      </c>
      <c r="AC35" s="204" t="s">
        <v>94</v>
      </c>
      <c r="AD35" s="204" t="s">
        <v>94</v>
      </c>
      <c r="AE35" s="204" t="s">
        <v>94</v>
      </c>
      <c r="AF35" s="204" t="s">
        <v>94</v>
      </c>
    </row>
    <row r="36" spans="1:32" x14ac:dyDescent="0.25">
      <c r="A36" s="202"/>
      <c r="B36" s="205" t="s">
        <v>175</v>
      </c>
      <c r="C36" s="206">
        <v>1</v>
      </c>
      <c r="D36" s="207">
        <v>16.100000000000001</v>
      </c>
      <c r="E36" s="207">
        <v>17.649999999999999</v>
      </c>
      <c r="F36" s="207">
        <v>18.329999999999998</v>
      </c>
      <c r="G36" s="207">
        <v>18.850000000000001</v>
      </c>
      <c r="H36" s="207"/>
      <c r="J36" s="207">
        <v>10.24</v>
      </c>
      <c r="K36" s="207">
        <v>11.54</v>
      </c>
      <c r="L36" s="207">
        <v>10</v>
      </c>
      <c r="M36" s="207">
        <v>7.42</v>
      </c>
      <c r="N36" s="207"/>
      <c r="P36" s="207">
        <v>4.7300000000000004</v>
      </c>
      <c r="Q36" s="207">
        <v>9.1199999999999992</v>
      </c>
      <c r="R36" s="207">
        <v>8.57</v>
      </c>
      <c r="S36" s="207">
        <v>4.21</v>
      </c>
      <c r="T36" s="207"/>
      <c r="V36" s="207">
        <v>11.25</v>
      </c>
      <c r="W36" s="207">
        <v>10.210000000000001</v>
      </c>
      <c r="X36" s="207">
        <v>8.91</v>
      </c>
      <c r="Y36" s="207">
        <v>4.33</v>
      </c>
      <c r="Z36" s="207"/>
      <c r="AB36" s="207">
        <v>12.07</v>
      </c>
      <c r="AC36" s="207">
        <v>9.89</v>
      </c>
      <c r="AD36" s="207">
        <v>7.94</v>
      </c>
      <c r="AE36" s="207">
        <v>7.85</v>
      </c>
      <c r="AF36" s="207"/>
    </row>
    <row r="37" spans="1:32" x14ac:dyDescent="0.25">
      <c r="A37" s="202"/>
      <c r="B37" s="205" t="s">
        <v>176</v>
      </c>
      <c r="C37" s="206">
        <v>0</v>
      </c>
      <c r="D37" s="207">
        <v>41.53</v>
      </c>
      <c r="E37" s="207">
        <v>54.62</v>
      </c>
      <c r="F37" s="207">
        <v>50.83</v>
      </c>
      <c r="G37" s="207">
        <v>57.38</v>
      </c>
      <c r="H37" s="207"/>
      <c r="J37" s="207">
        <v>52.65</v>
      </c>
      <c r="K37" s="207">
        <v>56.78</v>
      </c>
      <c r="L37" s="207">
        <v>60.54</v>
      </c>
      <c r="M37" s="207">
        <v>60.78</v>
      </c>
      <c r="N37" s="207"/>
      <c r="P37" s="207">
        <v>56.73</v>
      </c>
      <c r="Q37" s="207">
        <v>58.76</v>
      </c>
      <c r="R37" s="207">
        <v>62.5</v>
      </c>
      <c r="S37" s="207">
        <v>65.61</v>
      </c>
      <c r="T37" s="207"/>
      <c r="V37" s="207">
        <v>54.77</v>
      </c>
      <c r="W37" s="207">
        <v>54.52</v>
      </c>
      <c r="X37" s="207">
        <v>59.13</v>
      </c>
      <c r="Y37" s="207">
        <v>63.71</v>
      </c>
      <c r="Z37" s="207"/>
      <c r="AB37" s="207">
        <v>51.15</v>
      </c>
      <c r="AC37" s="207">
        <v>55.49</v>
      </c>
      <c r="AD37" s="207">
        <v>61.9</v>
      </c>
      <c r="AE37" s="207">
        <v>64.92</v>
      </c>
      <c r="AF37" s="207"/>
    </row>
    <row r="38" spans="1:32" x14ac:dyDescent="0.25">
      <c r="A38" s="202"/>
      <c r="B38" s="205" t="s">
        <v>177</v>
      </c>
      <c r="C38" s="206">
        <v>-1</v>
      </c>
      <c r="D38" s="207">
        <v>29.66</v>
      </c>
      <c r="E38" s="207">
        <v>23.53</v>
      </c>
      <c r="F38" s="207">
        <v>20.83</v>
      </c>
      <c r="G38" s="207">
        <v>12.3</v>
      </c>
      <c r="H38" s="207"/>
      <c r="J38" s="207">
        <v>20.11</v>
      </c>
      <c r="K38" s="207">
        <v>13.92</v>
      </c>
      <c r="L38" s="207">
        <v>13.57</v>
      </c>
      <c r="M38" s="207">
        <v>15.37</v>
      </c>
      <c r="N38" s="207"/>
      <c r="P38" s="207">
        <v>20.73</v>
      </c>
      <c r="Q38" s="207">
        <v>12.77</v>
      </c>
      <c r="R38" s="207">
        <v>11.79</v>
      </c>
      <c r="S38" s="207">
        <v>10.53</v>
      </c>
      <c r="T38" s="207"/>
      <c r="V38" s="207">
        <v>22.98</v>
      </c>
      <c r="W38" s="207">
        <v>18.559999999999999</v>
      </c>
      <c r="X38" s="207">
        <v>15.87</v>
      </c>
      <c r="Y38" s="207">
        <v>15.05</v>
      </c>
      <c r="Z38" s="207"/>
      <c r="AB38" s="207">
        <v>25.29</v>
      </c>
      <c r="AC38" s="207">
        <v>21.43</v>
      </c>
      <c r="AD38" s="207">
        <v>16.399999999999999</v>
      </c>
      <c r="AE38" s="207">
        <v>10.99</v>
      </c>
      <c r="AF38" s="207"/>
    </row>
    <row r="39" spans="1:32" x14ac:dyDescent="0.25">
      <c r="A39" s="202"/>
      <c r="B39" s="205" t="s">
        <v>108</v>
      </c>
      <c r="C39" s="206">
        <v>-2</v>
      </c>
      <c r="D39" s="207">
        <v>12.71</v>
      </c>
      <c r="E39" s="207">
        <v>4.2</v>
      </c>
      <c r="F39" s="207">
        <v>10</v>
      </c>
      <c r="G39" s="207">
        <v>11.48</v>
      </c>
      <c r="H39" s="207"/>
      <c r="J39" s="207">
        <v>17</v>
      </c>
      <c r="K39" s="207">
        <v>17.77</v>
      </c>
      <c r="L39" s="207">
        <v>15.89</v>
      </c>
      <c r="M39" s="207">
        <v>16.43</v>
      </c>
      <c r="N39" s="207"/>
      <c r="P39" s="207">
        <v>17.82</v>
      </c>
      <c r="Q39" s="207">
        <v>19.34</v>
      </c>
      <c r="R39" s="207">
        <v>17.14</v>
      </c>
      <c r="S39" s="207">
        <v>19.649999999999999</v>
      </c>
      <c r="T39" s="207"/>
      <c r="V39" s="207">
        <v>11</v>
      </c>
      <c r="W39" s="207">
        <v>16.71</v>
      </c>
      <c r="X39" s="207">
        <v>16.09</v>
      </c>
      <c r="Y39" s="207">
        <v>16.91</v>
      </c>
      <c r="Z39" s="207"/>
      <c r="AB39" s="207">
        <v>11.49</v>
      </c>
      <c r="AC39" s="207">
        <v>13.19</v>
      </c>
      <c r="AD39" s="207">
        <v>13.76</v>
      </c>
      <c r="AE39" s="207">
        <v>16.23</v>
      </c>
      <c r="AF39" s="207"/>
    </row>
    <row r="40" spans="1:32" x14ac:dyDescent="0.25">
      <c r="A40" s="202"/>
      <c r="B40" s="202"/>
      <c r="C40" s="208"/>
      <c r="D40" s="209"/>
      <c r="E40" s="209"/>
      <c r="F40" s="209"/>
      <c r="G40" s="209"/>
      <c r="H40" s="209"/>
      <c r="J40" s="209"/>
      <c r="K40" s="209"/>
      <c r="L40" s="209"/>
      <c r="M40" s="209"/>
      <c r="N40" s="209"/>
      <c r="P40" s="209"/>
      <c r="Q40" s="209"/>
      <c r="R40" s="209"/>
      <c r="S40" s="209"/>
      <c r="T40" s="209"/>
      <c r="V40" s="209"/>
      <c r="W40" s="209"/>
      <c r="X40" s="209"/>
      <c r="Y40" s="209"/>
      <c r="Z40" s="209"/>
      <c r="AB40" s="209"/>
      <c r="AC40" s="209"/>
      <c r="AD40" s="209"/>
      <c r="AE40" s="209"/>
      <c r="AF40" s="209"/>
    </row>
    <row r="41" spans="1:32" x14ac:dyDescent="0.25">
      <c r="A41" s="194"/>
      <c r="B41" s="195"/>
      <c r="C41" s="195"/>
      <c r="D41" s="196"/>
      <c r="E41" s="196"/>
      <c r="F41" s="196"/>
      <c r="G41" s="196"/>
      <c r="H41" s="196"/>
      <c r="J41" s="196"/>
      <c r="K41" s="196"/>
      <c r="L41" s="196"/>
      <c r="M41" s="196"/>
      <c r="N41" s="196"/>
      <c r="P41" s="196"/>
      <c r="Q41" s="196"/>
      <c r="R41" s="196"/>
      <c r="S41" s="196"/>
      <c r="T41" s="196"/>
      <c r="V41" s="196"/>
      <c r="W41" s="196"/>
      <c r="X41" s="196"/>
      <c r="Y41" s="196"/>
      <c r="Z41" s="196"/>
      <c r="AB41" s="196"/>
      <c r="AC41" s="196"/>
      <c r="AD41" s="196"/>
      <c r="AE41" s="196"/>
      <c r="AF41" s="196"/>
    </row>
    <row r="42" spans="1:32" x14ac:dyDescent="0.25">
      <c r="A42" s="199">
        <v>5</v>
      </c>
      <c r="B42" s="200" t="s">
        <v>178</v>
      </c>
      <c r="C42" s="201"/>
      <c r="D42" s="201"/>
      <c r="E42" s="201"/>
      <c r="F42" s="201"/>
      <c r="G42" s="201"/>
      <c r="H42" s="201"/>
      <c r="J42" s="201"/>
      <c r="K42" s="201"/>
      <c r="L42" s="201"/>
      <c r="M42" s="201"/>
      <c r="N42" s="201"/>
      <c r="P42" s="201"/>
      <c r="Q42" s="201"/>
      <c r="R42" s="201"/>
      <c r="S42" s="201"/>
      <c r="T42" s="201"/>
      <c r="V42" s="201"/>
      <c r="W42" s="201"/>
      <c r="X42" s="201"/>
      <c r="Y42" s="201"/>
      <c r="Z42" s="201"/>
      <c r="AB42" s="201"/>
      <c r="AC42" s="201"/>
      <c r="AD42" s="201"/>
      <c r="AE42" s="201"/>
      <c r="AF42" s="201"/>
    </row>
    <row r="43" spans="1:32" ht="21" x14ac:dyDescent="0.25">
      <c r="A43" s="202"/>
      <c r="B43" s="628"/>
      <c r="C43" s="630" t="s">
        <v>129</v>
      </c>
      <c r="D43" s="203" t="s">
        <v>207</v>
      </c>
      <c r="E43" s="203" t="s">
        <v>209</v>
      </c>
      <c r="F43" s="203" t="s">
        <v>213</v>
      </c>
      <c r="G43" s="203" t="s">
        <v>215</v>
      </c>
      <c r="H43" s="203" t="s">
        <v>363</v>
      </c>
      <c r="J43" s="203" t="s">
        <v>207</v>
      </c>
      <c r="K43" s="203" t="s">
        <v>209</v>
      </c>
      <c r="L43" s="203" t="s">
        <v>213</v>
      </c>
      <c r="M43" s="203" t="s">
        <v>215</v>
      </c>
      <c r="N43" s="203" t="s">
        <v>363</v>
      </c>
      <c r="P43" s="203" t="s">
        <v>207</v>
      </c>
      <c r="Q43" s="203" t="s">
        <v>209</v>
      </c>
      <c r="R43" s="203" t="s">
        <v>213</v>
      </c>
      <c r="S43" s="203" t="s">
        <v>215</v>
      </c>
      <c r="T43" s="203" t="s">
        <v>363</v>
      </c>
      <c r="V43" s="203" t="s">
        <v>207</v>
      </c>
      <c r="W43" s="203" t="s">
        <v>209</v>
      </c>
      <c r="X43" s="203" t="s">
        <v>213</v>
      </c>
      <c r="Y43" s="203" t="s">
        <v>215</v>
      </c>
      <c r="Z43" s="203" t="s">
        <v>363</v>
      </c>
      <c r="AB43" s="203" t="s">
        <v>207</v>
      </c>
      <c r="AC43" s="203" t="s">
        <v>209</v>
      </c>
      <c r="AD43" s="203" t="s">
        <v>213</v>
      </c>
      <c r="AE43" s="203" t="s">
        <v>215</v>
      </c>
      <c r="AF43" s="203" t="s">
        <v>363</v>
      </c>
    </row>
    <row r="44" spans="1:32" x14ac:dyDescent="0.25">
      <c r="A44" s="202"/>
      <c r="B44" s="629"/>
      <c r="C44" s="621"/>
      <c r="D44" s="204" t="s">
        <v>94</v>
      </c>
      <c r="E44" s="204" t="s">
        <v>94</v>
      </c>
      <c r="F44" s="204" t="s">
        <v>94</v>
      </c>
      <c r="G44" s="204" t="s">
        <v>94</v>
      </c>
      <c r="H44" s="204" t="s">
        <v>94</v>
      </c>
      <c r="J44" s="204" t="s">
        <v>94</v>
      </c>
      <c r="K44" s="204" t="s">
        <v>94</v>
      </c>
      <c r="L44" s="204" t="s">
        <v>94</v>
      </c>
      <c r="M44" s="204" t="s">
        <v>94</v>
      </c>
      <c r="N44" s="204" t="s">
        <v>94</v>
      </c>
      <c r="P44" s="204" t="s">
        <v>94</v>
      </c>
      <c r="Q44" s="204" t="s">
        <v>94</v>
      </c>
      <c r="R44" s="204" t="s">
        <v>94</v>
      </c>
      <c r="S44" s="204" t="s">
        <v>94</v>
      </c>
      <c r="T44" s="204" t="s">
        <v>94</v>
      </c>
      <c r="V44" s="204" t="s">
        <v>94</v>
      </c>
      <c r="W44" s="204" t="s">
        <v>94</v>
      </c>
      <c r="X44" s="204" t="s">
        <v>94</v>
      </c>
      <c r="Y44" s="204" t="s">
        <v>94</v>
      </c>
      <c r="Z44" s="204" t="s">
        <v>94</v>
      </c>
      <c r="AB44" s="204" t="s">
        <v>94</v>
      </c>
      <c r="AC44" s="204" t="s">
        <v>94</v>
      </c>
      <c r="AD44" s="204" t="s">
        <v>94</v>
      </c>
      <c r="AE44" s="204" t="s">
        <v>94</v>
      </c>
      <c r="AF44" s="204" t="s">
        <v>94</v>
      </c>
    </row>
    <row r="45" spans="1:32" x14ac:dyDescent="0.25">
      <c r="A45" s="202"/>
      <c r="B45" s="205" t="s">
        <v>175</v>
      </c>
      <c r="C45" s="206">
        <v>1</v>
      </c>
      <c r="D45" s="207">
        <v>4.24</v>
      </c>
      <c r="E45" s="207">
        <v>6.72</v>
      </c>
      <c r="F45" s="207">
        <v>7.5</v>
      </c>
      <c r="G45" s="207">
        <v>6.56</v>
      </c>
      <c r="H45" s="207"/>
      <c r="J45" s="207">
        <v>5.48</v>
      </c>
      <c r="K45" s="207">
        <v>9.52</v>
      </c>
      <c r="L45" s="207">
        <v>10.89</v>
      </c>
      <c r="M45" s="207">
        <v>6.01</v>
      </c>
      <c r="N45" s="207"/>
      <c r="P45" s="207">
        <v>4</v>
      </c>
      <c r="Q45" s="207">
        <v>5.1100000000000003</v>
      </c>
      <c r="R45" s="207">
        <v>5.36</v>
      </c>
      <c r="S45" s="207">
        <v>3.16</v>
      </c>
      <c r="T45" s="207"/>
      <c r="V45" s="207">
        <v>4.4000000000000004</v>
      </c>
      <c r="W45" s="207">
        <v>6.73</v>
      </c>
      <c r="X45" s="207">
        <v>7.83</v>
      </c>
      <c r="Y45" s="207">
        <v>3.92</v>
      </c>
      <c r="Z45" s="207"/>
      <c r="AB45" s="207">
        <v>7.47</v>
      </c>
      <c r="AC45" s="207">
        <v>8.24</v>
      </c>
      <c r="AD45" s="207">
        <v>6.88</v>
      </c>
      <c r="AE45" s="207">
        <v>8.3800000000000008</v>
      </c>
      <c r="AF45" s="207"/>
    </row>
    <row r="46" spans="1:32" x14ac:dyDescent="0.25">
      <c r="A46" s="202"/>
      <c r="B46" s="205" t="s">
        <v>176</v>
      </c>
      <c r="C46" s="206">
        <v>0</v>
      </c>
      <c r="D46" s="207">
        <v>58.47</v>
      </c>
      <c r="E46" s="207">
        <v>64.709999999999994</v>
      </c>
      <c r="F46" s="207">
        <v>62.5</v>
      </c>
      <c r="G46" s="207">
        <v>59.02</v>
      </c>
      <c r="H46" s="207"/>
      <c r="J46" s="207">
        <v>51.37</v>
      </c>
      <c r="K46" s="207">
        <v>55.68</v>
      </c>
      <c r="L46" s="207">
        <v>57.5</v>
      </c>
      <c r="M46" s="207">
        <v>55.12</v>
      </c>
      <c r="N46" s="207"/>
      <c r="P46" s="207">
        <v>54.91</v>
      </c>
      <c r="Q46" s="207">
        <v>59.12</v>
      </c>
      <c r="R46" s="207">
        <v>61.79</v>
      </c>
      <c r="S46" s="207">
        <v>59.65</v>
      </c>
      <c r="T46" s="207"/>
      <c r="V46" s="207">
        <v>57.95</v>
      </c>
      <c r="W46" s="207">
        <v>55.45</v>
      </c>
      <c r="X46" s="207">
        <v>56.96</v>
      </c>
      <c r="Y46" s="207">
        <v>57.73</v>
      </c>
      <c r="Z46" s="207"/>
      <c r="AB46" s="207">
        <v>54.6</v>
      </c>
      <c r="AC46" s="207">
        <v>57.14</v>
      </c>
      <c r="AD46" s="207">
        <v>60.85</v>
      </c>
      <c r="AE46" s="207">
        <v>60.21</v>
      </c>
      <c r="AF46" s="207"/>
    </row>
    <row r="47" spans="1:32" x14ac:dyDescent="0.25">
      <c r="A47" s="202"/>
      <c r="B47" s="205" t="s">
        <v>177</v>
      </c>
      <c r="C47" s="206">
        <v>-1</v>
      </c>
      <c r="D47" s="207">
        <v>13.56</v>
      </c>
      <c r="E47" s="207">
        <v>10.08</v>
      </c>
      <c r="F47" s="207">
        <v>10</v>
      </c>
      <c r="G47" s="207">
        <v>12.3</v>
      </c>
      <c r="H47" s="207"/>
      <c r="J47" s="207">
        <v>22.12</v>
      </c>
      <c r="K47" s="207">
        <v>11.54</v>
      </c>
      <c r="L47" s="207">
        <v>10.54</v>
      </c>
      <c r="M47" s="207">
        <v>17.84</v>
      </c>
      <c r="N47" s="207"/>
      <c r="P47" s="207">
        <v>15.64</v>
      </c>
      <c r="Q47" s="207">
        <v>9.1199999999999992</v>
      </c>
      <c r="R47" s="207">
        <v>7.86</v>
      </c>
      <c r="S47" s="207">
        <v>9.82</v>
      </c>
      <c r="T47" s="207"/>
      <c r="V47" s="207">
        <v>19.07</v>
      </c>
      <c r="W47" s="207">
        <v>14.62</v>
      </c>
      <c r="X47" s="207">
        <v>12.17</v>
      </c>
      <c r="Y47" s="207">
        <v>15.88</v>
      </c>
      <c r="Z47" s="207"/>
      <c r="AB47" s="207">
        <v>18.39</v>
      </c>
      <c r="AC47" s="207">
        <v>14.29</v>
      </c>
      <c r="AD47" s="207">
        <v>11.64</v>
      </c>
      <c r="AE47" s="207">
        <v>12.57</v>
      </c>
      <c r="AF47" s="207"/>
    </row>
    <row r="48" spans="1:32" x14ac:dyDescent="0.25">
      <c r="A48" s="202"/>
      <c r="B48" s="205" t="s">
        <v>108</v>
      </c>
      <c r="C48" s="206">
        <v>-2</v>
      </c>
      <c r="D48" s="207">
        <v>23.73</v>
      </c>
      <c r="E48" s="207">
        <v>18.489999999999998</v>
      </c>
      <c r="F48" s="207">
        <v>20</v>
      </c>
      <c r="G48" s="207">
        <v>22.13</v>
      </c>
      <c r="H48" s="207"/>
      <c r="J48" s="207">
        <v>21.02</v>
      </c>
      <c r="K48" s="207">
        <v>23.26</v>
      </c>
      <c r="L48" s="207">
        <v>21.07</v>
      </c>
      <c r="M48" s="207">
        <v>21.02</v>
      </c>
      <c r="N48" s="207"/>
      <c r="P48" s="207">
        <v>25.45</v>
      </c>
      <c r="Q48" s="207">
        <v>26.64</v>
      </c>
      <c r="R48" s="207">
        <v>25</v>
      </c>
      <c r="S48" s="207">
        <v>27.37</v>
      </c>
      <c r="T48" s="207"/>
      <c r="V48" s="207">
        <v>18.579999999999998</v>
      </c>
      <c r="W48" s="207">
        <v>23.2</v>
      </c>
      <c r="X48" s="207">
        <v>23.04</v>
      </c>
      <c r="Y48" s="207">
        <v>22.47</v>
      </c>
      <c r="Z48" s="207"/>
      <c r="AB48" s="207">
        <v>19.54</v>
      </c>
      <c r="AC48" s="207">
        <v>20.329999999999998</v>
      </c>
      <c r="AD48" s="207">
        <v>20.63</v>
      </c>
      <c r="AE48" s="207">
        <v>18.850000000000001</v>
      </c>
      <c r="AF48" s="207"/>
    </row>
    <row r="49" spans="1:32" x14ac:dyDescent="0.25">
      <c r="A49" s="202"/>
      <c r="B49" s="202"/>
      <c r="C49" s="208"/>
      <c r="D49" s="209"/>
      <c r="E49" s="209"/>
      <c r="F49" s="209"/>
      <c r="G49" s="209"/>
      <c r="H49" s="209"/>
      <c r="J49" s="209"/>
      <c r="K49" s="209"/>
      <c r="L49" s="209"/>
      <c r="M49" s="209"/>
      <c r="N49" s="209"/>
      <c r="P49" s="209"/>
      <c r="Q49" s="209"/>
      <c r="R49" s="209"/>
      <c r="S49" s="209"/>
      <c r="T49" s="209"/>
      <c r="V49" s="209"/>
      <c r="W49" s="209"/>
      <c r="X49" s="209"/>
      <c r="Y49" s="209"/>
      <c r="Z49" s="209"/>
      <c r="AB49" s="209"/>
      <c r="AC49" s="209"/>
      <c r="AD49" s="209"/>
      <c r="AE49" s="209"/>
      <c r="AF49" s="209"/>
    </row>
    <row r="50" spans="1:32" x14ac:dyDescent="0.25">
      <c r="A50" s="194"/>
      <c r="B50" s="195"/>
      <c r="C50" s="195"/>
      <c r="D50" s="196"/>
      <c r="E50" s="196"/>
      <c r="F50" s="196"/>
      <c r="G50" s="196"/>
      <c r="H50" s="196"/>
      <c r="J50" s="196"/>
      <c r="K50" s="196"/>
      <c r="L50" s="196"/>
      <c r="M50" s="196"/>
      <c r="N50" s="196"/>
      <c r="P50" s="196"/>
      <c r="Q50" s="196"/>
      <c r="R50" s="196"/>
      <c r="S50" s="196"/>
      <c r="T50" s="196"/>
      <c r="V50" s="196"/>
      <c r="W50" s="196"/>
      <c r="X50" s="196"/>
      <c r="Y50" s="196"/>
      <c r="Z50" s="196"/>
      <c r="AB50" s="196"/>
      <c r="AC50" s="196"/>
      <c r="AD50" s="196"/>
      <c r="AE50" s="196"/>
      <c r="AF50" s="196"/>
    </row>
    <row r="51" spans="1:32" x14ac:dyDescent="0.25">
      <c r="A51" s="199">
        <v>6</v>
      </c>
      <c r="B51" s="200" t="s">
        <v>179</v>
      </c>
      <c r="C51" s="201"/>
      <c r="D51" s="201"/>
      <c r="E51" s="201"/>
      <c r="F51" s="201"/>
      <c r="G51" s="201"/>
      <c r="H51" s="201"/>
      <c r="J51" s="201"/>
      <c r="K51" s="201"/>
      <c r="L51" s="201"/>
      <c r="M51" s="201"/>
      <c r="N51" s="201"/>
      <c r="P51" s="201"/>
      <c r="Q51" s="201"/>
      <c r="R51" s="201"/>
      <c r="S51" s="201"/>
      <c r="T51" s="201"/>
      <c r="V51" s="201"/>
      <c r="W51" s="201"/>
      <c r="X51" s="201"/>
      <c r="Y51" s="201"/>
      <c r="Z51" s="201"/>
      <c r="AB51" s="201"/>
      <c r="AC51" s="201"/>
      <c r="AD51" s="201"/>
      <c r="AE51" s="201"/>
      <c r="AF51" s="201"/>
    </row>
    <row r="52" spans="1:32" ht="21" x14ac:dyDescent="0.25">
      <c r="A52" s="202"/>
      <c r="B52" s="628"/>
      <c r="C52" s="630" t="s">
        <v>129</v>
      </c>
      <c r="D52" s="203" t="s">
        <v>207</v>
      </c>
      <c r="E52" s="203" t="s">
        <v>209</v>
      </c>
      <c r="F52" s="203" t="s">
        <v>213</v>
      </c>
      <c r="G52" s="203" t="s">
        <v>215</v>
      </c>
      <c r="H52" s="203" t="s">
        <v>363</v>
      </c>
      <c r="J52" s="203" t="s">
        <v>207</v>
      </c>
      <c r="K52" s="203" t="s">
        <v>209</v>
      </c>
      <c r="L52" s="203" t="s">
        <v>213</v>
      </c>
      <c r="M52" s="203" t="s">
        <v>215</v>
      </c>
      <c r="N52" s="203" t="s">
        <v>363</v>
      </c>
      <c r="P52" s="203" t="s">
        <v>207</v>
      </c>
      <c r="Q52" s="203" t="s">
        <v>209</v>
      </c>
      <c r="R52" s="203" t="s">
        <v>213</v>
      </c>
      <c r="S52" s="203" t="s">
        <v>215</v>
      </c>
      <c r="T52" s="203" t="s">
        <v>363</v>
      </c>
      <c r="V52" s="203" t="s">
        <v>207</v>
      </c>
      <c r="W52" s="203" t="s">
        <v>209</v>
      </c>
      <c r="X52" s="203" t="s">
        <v>213</v>
      </c>
      <c r="Y52" s="203" t="s">
        <v>215</v>
      </c>
      <c r="Z52" s="203" t="s">
        <v>363</v>
      </c>
      <c r="AB52" s="203" t="s">
        <v>207</v>
      </c>
      <c r="AC52" s="203" t="s">
        <v>209</v>
      </c>
      <c r="AD52" s="203" t="s">
        <v>213</v>
      </c>
      <c r="AE52" s="203" t="s">
        <v>215</v>
      </c>
      <c r="AF52" s="203" t="s">
        <v>363</v>
      </c>
    </row>
    <row r="53" spans="1:32" x14ac:dyDescent="0.25">
      <c r="A53" s="202"/>
      <c r="B53" s="629"/>
      <c r="C53" s="621"/>
      <c r="D53" s="204" t="s">
        <v>94</v>
      </c>
      <c r="E53" s="204" t="s">
        <v>94</v>
      </c>
      <c r="F53" s="204" t="s">
        <v>94</v>
      </c>
      <c r="G53" s="204" t="s">
        <v>94</v>
      </c>
      <c r="H53" s="204" t="s">
        <v>94</v>
      </c>
      <c r="J53" s="204" t="s">
        <v>94</v>
      </c>
      <c r="K53" s="204" t="s">
        <v>94</v>
      </c>
      <c r="L53" s="204" t="s">
        <v>94</v>
      </c>
      <c r="M53" s="204" t="s">
        <v>94</v>
      </c>
      <c r="N53" s="204" t="s">
        <v>94</v>
      </c>
      <c r="P53" s="204" t="s">
        <v>94</v>
      </c>
      <c r="Q53" s="204" t="s">
        <v>94</v>
      </c>
      <c r="R53" s="204" t="s">
        <v>94</v>
      </c>
      <c r="S53" s="204" t="s">
        <v>94</v>
      </c>
      <c r="T53" s="204" t="s">
        <v>94</v>
      </c>
      <c r="V53" s="204" t="s">
        <v>94</v>
      </c>
      <c r="W53" s="204" t="s">
        <v>94</v>
      </c>
      <c r="X53" s="204" t="s">
        <v>94</v>
      </c>
      <c r="Y53" s="204" t="s">
        <v>94</v>
      </c>
      <c r="Z53" s="204" t="s">
        <v>94</v>
      </c>
      <c r="AB53" s="204" t="s">
        <v>94</v>
      </c>
      <c r="AC53" s="204" t="s">
        <v>94</v>
      </c>
      <c r="AD53" s="204" t="s">
        <v>94</v>
      </c>
      <c r="AE53" s="204" t="s">
        <v>94</v>
      </c>
      <c r="AF53" s="204" t="s">
        <v>94</v>
      </c>
    </row>
    <row r="54" spans="1:32" x14ac:dyDescent="0.25">
      <c r="A54" s="202"/>
      <c r="B54" s="205" t="s">
        <v>175</v>
      </c>
      <c r="C54" s="206">
        <v>1</v>
      </c>
      <c r="D54" s="207">
        <v>4.24</v>
      </c>
      <c r="E54" s="207">
        <v>4.2</v>
      </c>
      <c r="F54" s="207">
        <v>5.83</v>
      </c>
      <c r="G54" s="207">
        <v>6.56</v>
      </c>
      <c r="H54" s="207"/>
      <c r="J54" s="207">
        <v>6.03</v>
      </c>
      <c r="K54" s="207">
        <v>6.23</v>
      </c>
      <c r="L54" s="207">
        <v>7.68</v>
      </c>
      <c r="M54" s="207">
        <v>5.83</v>
      </c>
      <c r="N54" s="207"/>
      <c r="P54" s="207">
        <v>3.64</v>
      </c>
      <c r="Q54" s="207">
        <v>3.28</v>
      </c>
      <c r="R54" s="207">
        <v>3.57</v>
      </c>
      <c r="S54" s="207">
        <v>3.51</v>
      </c>
      <c r="T54" s="207"/>
      <c r="V54" s="207">
        <v>5.62</v>
      </c>
      <c r="W54" s="207">
        <v>3.48</v>
      </c>
      <c r="X54" s="207">
        <v>8.48</v>
      </c>
      <c r="Y54" s="207">
        <v>6.19</v>
      </c>
      <c r="Z54" s="207"/>
      <c r="AB54" s="207">
        <v>6.32</v>
      </c>
      <c r="AC54" s="207">
        <v>5.49</v>
      </c>
      <c r="AD54" s="207">
        <v>4.2300000000000004</v>
      </c>
      <c r="AE54" s="207">
        <v>5.76</v>
      </c>
      <c r="AF54" s="207"/>
    </row>
    <row r="55" spans="1:32" x14ac:dyDescent="0.25">
      <c r="A55" s="202"/>
      <c r="B55" s="205" t="s">
        <v>176</v>
      </c>
      <c r="C55" s="206">
        <v>0</v>
      </c>
      <c r="D55" s="207">
        <v>60.17</v>
      </c>
      <c r="E55" s="207">
        <v>68.91</v>
      </c>
      <c r="F55" s="207">
        <v>62.5</v>
      </c>
      <c r="G55" s="207">
        <v>61.48</v>
      </c>
      <c r="H55" s="207"/>
      <c r="J55" s="207">
        <v>52.83</v>
      </c>
      <c r="K55" s="207">
        <v>55.86</v>
      </c>
      <c r="L55" s="207">
        <v>59.64</v>
      </c>
      <c r="M55" s="207">
        <v>57.07</v>
      </c>
      <c r="N55" s="207"/>
      <c r="P55" s="207">
        <v>57.45</v>
      </c>
      <c r="Q55" s="207">
        <v>58.39</v>
      </c>
      <c r="R55" s="207">
        <v>61.07</v>
      </c>
      <c r="S55" s="207">
        <v>61.4</v>
      </c>
      <c r="T55" s="207"/>
      <c r="V55" s="207">
        <v>54.28</v>
      </c>
      <c r="W55" s="207">
        <v>56.61</v>
      </c>
      <c r="X55" s="207">
        <v>56.09</v>
      </c>
      <c r="Y55" s="207">
        <v>59.79</v>
      </c>
      <c r="Z55" s="207"/>
      <c r="AB55" s="207">
        <v>57.47</v>
      </c>
      <c r="AC55" s="207">
        <v>64.290000000000006</v>
      </c>
      <c r="AD55" s="207">
        <v>65.08</v>
      </c>
      <c r="AE55" s="207">
        <v>65.45</v>
      </c>
      <c r="AF55" s="207"/>
    </row>
    <row r="56" spans="1:32" x14ac:dyDescent="0.25">
      <c r="A56" s="202"/>
      <c r="B56" s="205" t="s">
        <v>177</v>
      </c>
      <c r="C56" s="206">
        <v>-1</v>
      </c>
      <c r="D56" s="207">
        <v>11.86</v>
      </c>
      <c r="E56" s="207">
        <v>7.56</v>
      </c>
      <c r="F56" s="207">
        <v>10</v>
      </c>
      <c r="G56" s="207">
        <v>12.3</v>
      </c>
      <c r="H56" s="207"/>
      <c r="J56" s="207">
        <v>20.11</v>
      </c>
      <c r="K56" s="207">
        <v>13.37</v>
      </c>
      <c r="L56" s="207">
        <v>11.79</v>
      </c>
      <c r="M56" s="207">
        <v>14.49</v>
      </c>
      <c r="N56" s="207"/>
      <c r="P56" s="207">
        <v>12.73</v>
      </c>
      <c r="Q56" s="207">
        <v>10.220000000000001</v>
      </c>
      <c r="R56" s="207">
        <v>9.64</v>
      </c>
      <c r="S56" s="207">
        <v>7.02</v>
      </c>
      <c r="T56" s="207"/>
      <c r="V56" s="207">
        <v>20.54</v>
      </c>
      <c r="W56" s="207">
        <v>18.100000000000001</v>
      </c>
      <c r="X56" s="207">
        <v>13.7</v>
      </c>
      <c r="Y56" s="207">
        <v>14.23</v>
      </c>
      <c r="Z56" s="207"/>
      <c r="AB56" s="207">
        <v>17.239999999999998</v>
      </c>
      <c r="AC56" s="207">
        <v>10.44</v>
      </c>
      <c r="AD56" s="207">
        <v>10.050000000000001</v>
      </c>
      <c r="AE56" s="207">
        <v>8.9</v>
      </c>
      <c r="AF56" s="207"/>
    </row>
    <row r="57" spans="1:32" x14ac:dyDescent="0.25">
      <c r="A57" s="202"/>
      <c r="B57" s="205" t="s">
        <v>108</v>
      </c>
      <c r="C57" s="206">
        <v>-2</v>
      </c>
      <c r="D57" s="207">
        <v>23.73</v>
      </c>
      <c r="E57" s="207">
        <v>19.329999999999998</v>
      </c>
      <c r="F57" s="207">
        <v>21.67</v>
      </c>
      <c r="G57" s="207">
        <v>19.670000000000002</v>
      </c>
      <c r="H57" s="207"/>
      <c r="J57" s="207">
        <v>21.02</v>
      </c>
      <c r="K57" s="207">
        <v>24.54</v>
      </c>
      <c r="L57" s="207">
        <v>20.89</v>
      </c>
      <c r="M57" s="207">
        <v>22.61</v>
      </c>
      <c r="N57" s="207"/>
      <c r="P57" s="207">
        <v>26.18</v>
      </c>
      <c r="Q57" s="207">
        <v>28.1</v>
      </c>
      <c r="R57" s="207">
        <v>25.71</v>
      </c>
      <c r="S57" s="207">
        <v>28.07</v>
      </c>
      <c r="T57" s="207"/>
      <c r="V57" s="207">
        <v>19.559999999999999</v>
      </c>
      <c r="W57" s="207">
        <v>21.81</v>
      </c>
      <c r="X57" s="207">
        <v>21.74</v>
      </c>
      <c r="Y57" s="207">
        <v>19.79</v>
      </c>
      <c r="Z57" s="207"/>
      <c r="AB57" s="207">
        <v>18.97</v>
      </c>
      <c r="AC57" s="207">
        <v>19.78</v>
      </c>
      <c r="AD57" s="207">
        <v>20.63</v>
      </c>
      <c r="AE57" s="207">
        <v>19.899999999999999</v>
      </c>
      <c r="AF57" s="207"/>
    </row>
    <row r="58" spans="1:32" x14ac:dyDescent="0.25">
      <c r="A58" s="202"/>
      <c r="B58" s="202"/>
      <c r="C58" s="208"/>
      <c r="D58" s="209"/>
      <c r="E58" s="209"/>
      <c r="F58" s="209"/>
      <c r="G58" s="209"/>
      <c r="H58" s="209"/>
      <c r="J58" s="209"/>
      <c r="K58" s="209"/>
      <c r="L58" s="209"/>
      <c r="M58" s="209"/>
      <c r="N58" s="209"/>
      <c r="P58" s="209"/>
      <c r="Q58" s="209"/>
      <c r="R58" s="209"/>
      <c r="S58" s="209"/>
      <c r="T58" s="209"/>
      <c r="V58" s="209"/>
      <c r="W58" s="209"/>
      <c r="X58" s="209"/>
      <c r="Y58" s="209"/>
      <c r="Z58" s="209"/>
      <c r="AB58" s="209"/>
      <c r="AC58" s="209"/>
      <c r="AD58" s="209"/>
      <c r="AE58" s="209"/>
      <c r="AF58" s="209"/>
    </row>
    <row r="59" spans="1:32" x14ac:dyDescent="0.25">
      <c r="A59" s="194"/>
      <c r="B59" s="195"/>
      <c r="C59" s="195"/>
      <c r="D59" s="196"/>
      <c r="E59" s="196"/>
      <c r="F59" s="196"/>
      <c r="G59" s="196"/>
      <c r="H59" s="196"/>
      <c r="J59" s="196"/>
      <c r="K59" s="196"/>
      <c r="L59" s="196"/>
      <c r="M59" s="196"/>
      <c r="N59" s="196"/>
      <c r="P59" s="196"/>
      <c r="Q59" s="196"/>
      <c r="R59" s="196"/>
      <c r="S59" s="196"/>
      <c r="T59" s="196"/>
      <c r="V59" s="196"/>
      <c r="W59" s="196"/>
      <c r="X59" s="196"/>
      <c r="Y59" s="196"/>
      <c r="Z59" s="196"/>
      <c r="AB59" s="196"/>
      <c r="AC59" s="196"/>
      <c r="AD59" s="196"/>
      <c r="AE59" s="196"/>
      <c r="AF59" s="196"/>
    </row>
    <row r="60" spans="1:32" x14ac:dyDescent="0.25">
      <c r="A60" s="199">
        <v>7</v>
      </c>
      <c r="B60" s="200" t="s">
        <v>180</v>
      </c>
      <c r="C60" s="201"/>
      <c r="D60" s="201"/>
      <c r="E60" s="201"/>
      <c r="F60" s="201"/>
      <c r="G60" s="201"/>
      <c r="H60" s="201"/>
      <c r="J60" s="201"/>
      <c r="K60" s="201"/>
      <c r="L60" s="201"/>
      <c r="M60" s="201"/>
      <c r="N60" s="201"/>
      <c r="P60" s="201"/>
      <c r="Q60" s="201"/>
      <c r="R60" s="201"/>
      <c r="S60" s="201"/>
      <c r="T60" s="201"/>
      <c r="V60" s="201"/>
      <c r="W60" s="201"/>
      <c r="X60" s="201"/>
      <c r="Y60" s="201"/>
      <c r="Z60" s="201"/>
      <c r="AB60" s="201"/>
      <c r="AC60" s="201"/>
      <c r="AD60" s="201"/>
      <c r="AE60" s="201"/>
      <c r="AF60" s="201"/>
    </row>
    <row r="61" spans="1:32" ht="21" x14ac:dyDescent="0.25">
      <c r="A61" s="202"/>
      <c r="B61" s="628"/>
      <c r="C61" s="630" t="s">
        <v>129</v>
      </c>
      <c r="D61" s="203" t="s">
        <v>207</v>
      </c>
      <c r="E61" s="203" t="s">
        <v>209</v>
      </c>
      <c r="F61" s="203" t="s">
        <v>213</v>
      </c>
      <c r="G61" s="203" t="s">
        <v>215</v>
      </c>
      <c r="H61" s="203" t="s">
        <v>363</v>
      </c>
      <c r="J61" s="203" t="s">
        <v>207</v>
      </c>
      <c r="K61" s="203" t="s">
        <v>209</v>
      </c>
      <c r="L61" s="203" t="s">
        <v>213</v>
      </c>
      <c r="M61" s="203" t="s">
        <v>215</v>
      </c>
      <c r="N61" s="203" t="s">
        <v>363</v>
      </c>
      <c r="P61" s="203" t="s">
        <v>207</v>
      </c>
      <c r="Q61" s="203" t="s">
        <v>209</v>
      </c>
      <c r="R61" s="203" t="s">
        <v>213</v>
      </c>
      <c r="S61" s="203" t="s">
        <v>215</v>
      </c>
      <c r="T61" s="203" t="s">
        <v>363</v>
      </c>
      <c r="V61" s="203" t="s">
        <v>207</v>
      </c>
      <c r="W61" s="203" t="s">
        <v>209</v>
      </c>
      <c r="X61" s="203" t="s">
        <v>213</v>
      </c>
      <c r="Y61" s="203" t="s">
        <v>215</v>
      </c>
      <c r="Z61" s="203" t="s">
        <v>363</v>
      </c>
      <c r="AB61" s="203" t="s">
        <v>207</v>
      </c>
      <c r="AC61" s="203" t="s">
        <v>209</v>
      </c>
      <c r="AD61" s="203" t="s">
        <v>213</v>
      </c>
      <c r="AE61" s="203" t="s">
        <v>215</v>
      </c>
      <c r="AF61" s="203" t="s">
        <v>363</v>
      </c>
    </row>
    <row r="62" spans="1:32" x14ac:dyDescent="0.25">
      <c r="A62" s="202"/>
      <c r="B62" s="629"/>
      <c r="C62" s="621"/>
      <c r="D62" s="204" t="s">
        <v>139</v>
      </c>
      <c r="E62" s="204" t="s">
        <v>139</v>
      </c>
      <c r="F62" s="204" t="s">
        <v>139</v>
      </c>
      <c r="G62" s="204" t="s">
        <v>139</v>
      </c>
      <c r="H62" s="204" t="s">
        <v>139</v>
      </c>
      <c r="J62" s="204" t="s">
        <v>139</v>
      </c>
      <c r="K62" s="204" t="s">
        <v>139</v>
      </c>
      <c r="L62" s="204" t="s">
        <v>139</v>
      </c>
      <c r="M62" s="204" t="s">
        <v>139</v>
      </c>
      <c r="N62" s="204" t="s">
        <v>139</v>
      </c>
      <c r="P62" s="204" t="s">
        <v>139</v>
      </c>
      <c r="Q62" s="204" t="s">
        <v>139</v>
      </c>
      <c r="R62" s="204" t="s">
        <v>139</v>
      </c>
      <c r="S62" s="204" t="s">
        <v>139</v>
      </c>
      <c r="T62" s="204" t="s">
        <v>139</v>
      </c>
      <c r="V62" s="204" t="s">
        <v>139</v>
      </c>
      <c r="W62" s="204" t="s">
        <v>139</v>
      </c>
      <c r="X62" s="204" t="s">
        <v>139</v>
      </c>
      <c r="Y62" s="204" t="s">
        <v>139</v>
      </c>
      <c r="Z62" s="204" t="s">
        <v>139</v>
      </c>
      <c r="AB62" s="204" t="s">
        <v>139</v>
      </c>
      <c r="AC62" s="204" t="s">
        <v>139</v>
      </c>
      <c r="AD62" s="204" t="s">
        <v>139</v>
      </c>
      <c r="AE62" s="204" t="s">
        <v>139</v>
      </c>
      <c r="AF62" s="204" t="s">
        <v>139</v>
      </c>
    </row>
    <row r="63" spans="1:32" x14ac:dyDescent="0.25">
      <c r="A63" s="202"/>
      <c r="B63" s="205" t="s">
        <v>181</v>
      </c>
      <c r="C63" s="206">
        <v>1</v>
      </c>
      <c r="D63" s="207">
        <v>17.95</v>
      </c>
      <c r="E63" s="207">
        <v>19.489999999999998</v>
      </c>
      <c r="F63" s="207">
        <v>19.329999999999998</v>
      </c>
      <c r="G63" s="207">
        <v>15.83</v>
      </c>
      <c r="H63" s="207">
        <v>18.03</v>
      </c>
      <c r="J63" s="207">
        <v>18.18</v>
      </c>
      <c r="K63" s="207">
        <v>14.63</v>
      </c>
      <c r="L63" s="207">
        <v>13.19</v>
      </c>
      <c r="M63" s="207">
        <v>14.46</v>
      </c>
      <c r="N63" s="207">
        <v>16.43</v>
      </c>
      <c r="P63" s="207">
        <v>16.73</v>
      </c>
      <c r="Q63" s="207">
        <v>15.27</v>
      </c>
      <c r="R63" s="207">
        <v>18.25</v>
      </c>
      <c r="S63" s="207">
        <v>12.5</v>
      </c>
      <c r="T63" s="207">
        <v>16.14</v>
      </c>
      <c r="V63" s="207">
        <v>14.99</v>
      </c>
      <c r="W63" s="207">
        <v>17.36</v>
      </c>
      <c r="X63" s="207">
        <v>17.399999999999999</v>
      </c>
      <c r="Y63" s="207">
        <v>14.35</v>
      </c>
      <c r="Z63" s="207">
        <v>15.67</v>
      </c>
      <c r="AB63" s="207">
        <v>11.9</v>
      </c>
      <c r="AC63" s="207">
        <v>14.94</v>
      </c>
      <c r="AD63" s="207">
        <v>10.44</v>
      </c>
      <c r="AE63" s="207">
        <v>11.11</v>
      </c>
      <c r="AF63" s="207">
        <v>13.09</v>
      </c>
    </row>
    <row r="64" spans="1:32" x14ac:dyDescent="0.25">
      <c r="A64" s="202"/>
      <c r="B64" s="205" t="s">
        <v>182</v>
      </c>
      <c r="C64" s="206">
        <v>0</v>
      </c>
      <c r="D64" s="207">
        <v>44.44</v>
      </c>
      <c r="E64" s="207">
        <v>34.75</v>
      </c>
      <c r="F64" s="207">
        <v>40.340000000000003</v>
      </c>
      <c r="G64" s="207">
        <v>48.33</v>
      </c>
      <c r="H64" s="207">
        <v>40.159999999999997</v>
      </c>
      <c r="J64" s="207">
        <v>33.520000000000003</v>
      </c>
      <c r="K64" s="207">
        <v>29.07</v>
      </c>
      <c r="L64" s="207">
        <v>33.15</v>
      </c>
      <c r="M64" s="207">
        <v>40.36</v>
      </c>
      <c r="N64" s="207">
        <v>32.33</v>
      </c>
      <c r="P64" s="207">
        <v>35.74</v>
      </c>
      <c r="Q64" s="207">
        <v>30.55</v>
      </c>
      <c r="R64" s="207">
        <v>30.29</v>
      </c>
      <c r="S64" s="207">
        <v>38.57</v>
      </c>
      <c r="T64" s="207">
        <v>41.05</v>
      </c>
      <c r="V64" s="207">
        <v>33.85</v>
      </c>
      <c r="W64" s="207">
        <v>28.61</v>
      </c>
      <c r="X64" s="207">
        <v>31.79</v>
      </c>
      <c r="Y64" s="207">
        <v>33.700000000000003</v>
      </c>
      <c r="Z64" s="207">
        <v>33.61</v>
      </c>
      <c r="AB64" s="207">
        <v>35.119999999999997</v>
      </c>
      <c r="AC64" s="207">
        <v>29.89</v>
      </c>
      <c r="AD64" s="207">
        <v>36.81</v>
      </c>
      <c r="AE64" s="207">
        <v>39.15</v>
      </c>
      <c r="AF64" s="207">
        <v>38.74</v>
      </c>
    </row>
    <row r="65" spans="1:32" x14ac:dyDescent="0.25">
      <c r="A65" s="202"/>
      <c r="B65" s="205" t="s">
        <v>183</v>
      </c>
      <c r="C65" s="206">
        <v>-1</v>
      </c>
      <c r="D65" s="207">
        <v>15.38</v>
      </c>
      <c r="E65" s="207">
        <v>16.95</v>
      </c>
      <c r="F65" s="207">
        <v>17.649999999999999</v>
      </c>
      <c r="G65" s="207">
        <v>11.67</v>
      </c>
      <c r="H65" s="207">
        <v>10.66</v>
      </c>
      <c r="J65" s="207">
        <v>15.34</v>
      </c>
      <c r="K65" s="207">
        <v>20.48</v>
      </c>
      <c r="L65" s="207">
        <v>19.23</v>
      </c>
      <c r="M65" s="207">
        <v>11.07</v>
      </c>
      <c r="N65" s="207">
        <v>14.13</v>
      </c>
      <c r="P65" s="207">
        <v>15.59</v>
      </c>
      <c r="Q65" s="207">
        <v>17.09</v>
      </c>
      <c r="R65" s="207">
        <v>15.69</v>
      </c>
      <c r="S65" s="207">
        <v>13.57</v>
      </c>
      <c r="T65" s="207">
        <v>8.42</v>
      </c>
      <c r="V65" s="207">
        <v>18.350000000000001</v>
      </c>
      <c r="W65" s="207">
        <v>21.27</v>
      </c>
      <c r="X65" s="207">
        <v>15.31</v>
      </c>
      <c r="Y65" s="207">
        <v>13.04</v>
      </c>
      <c r="Z65" s="207">
        <v>10.93</v>
      </c>
      <c r="AB65" s="207">
        <v>20.239999999999998</v>
      </c>
      <c r="AC65" s="207">
        <v>20.69</v>
      </c>
      <c r="AD65" s="207">
        <v>20.88</v>
      </c>
      <c r="AE65" s="207">
        <v>14.81</v>
      </c>
      <c r="AF65" s="207">
        <v>11.52</v>
      </c>
    </row>
    <row r="66" spans="1:32" x14ac:dyDescent="0.25">
      <c r="A66" s="202"/>
      <c r="B66" s="205" t="s">
        <v>108</v>
      </c>
      <c r="C66" s="206">
        <v>-2</v>
      </c>
      <c r="D66" s="207">
        <v>22.22</v>
      </c>
      <c r="E66" s="207">
        <v>28.81</v>
      </c>
      <c r="F66" s="207">
        <v>22.69</v>
      </c>
      <c r="G66" s="207">
        <v>24.17</v>
      </c>
      <c r="H66" s="207">
        <v>31.15</v>
      </c>
      <c r="J66" s="207">
        <v>32.950000000000003</v>
      </c>
      <c r="K66" s="207">
        <v>35.83</v>
      </c>
      <c r="L66" s="207">
        <v>34.43</v>
      </c>
      <c r="M66" s="207">
        <v>34.11</v>
      </c>
      <c r="N66" s="207">
        <v>37.1</v>
      </c>
      <c r="P66" s="207">
        <v>31.94</v>
      </c>
      <c r="Q66" s="207">
        <v>37.090000000000003</v>
      </c>
      <c r="R66" s="207">
        <v>35.770000000000003</v>
      </c>
      <c r="S66" s="207">
        <v>35.36</v>
      </c>
      <c r="T66" s="207">
        <v>34.39</v>
      </c>
      <c r="V66" s="207">
        <v>32.82</v>
      </c>
      <c r="W66" s="207">
        <v>32.76</v>
      </c>
      <c r="X66" s="207">
        <v>35.5</v>
      </c>
      <c r="Y66" s="207">
        <v>38.909999999999997</v>
      </c>
      <c r="Z66" s="207">
        <v>39.79</v>
      </c>
      <c r="AB66" s="207">
        <v>32.74</v>
      </c>
      <c r="AC66" s="207">
        <v>34.479999999999997</v>
      </c>
      <c r="AD66" s="207">
        <v>31.87</v>
      </c>
      <c r="AE66" s="207">
        <v>34.92</v>
      </c>
      <c r="AF66" s="207">
        <v>36.65</v>
      </c>
    </row>
    <row r="67" spans="1:32" x14ac:dyDescent="0.25">
      <c r="A67" s="202"/>
      <c r="B67" s="202"/>
      <c r="C67" s="208"/>
      <c r="D67" s="209"/>
      <c r="E67" s="209"/>
      <c r="F67" s="209"/>
      <c r="G67" s="209"/>
      <c r="H67" s="209"/>
      <c r="J67" s="209"/>
      <c r="K67" s="209"/>
      <c r="L67" s="209"/>
      <c r="M67" s="209"/>
      <c r="N67" s="209"/>
      <c r="P67" s="209"/>
      <c r="Q67" s="209"/>
      <c r="R67" s="209"/>
      <c r="S67" s="209"/>
      <c r="T67" s="209"/>
      <c r="V67" s="209"/>
      <c r="W67" s="209"/>
      <c r="X67" s="209"/>
      <c r="Y67" s="209"/>
      <c r="Z67" s="209"/>
      <c r="AB67" s="209"/>
      <c r="AC67" s="209"/>
      <c r="AD67" s="209"/>
      <c r="AE67" s="209"/>
      <c r="AF67" s="209"/>
    </row>
    <row r="68" spans="1:32" x14ac:dyDescent="0.25">
      <c r="A68" s="194"/>
      <c r="B68" s="195"/>
      <c r="C68" s="195"/>
      <c r="D68" s="196"/>
      <c r="E68" s="196"/>
      <c r="F68" s="196"/>
      <c r="G68" s="196"/>
      <c r="H68" s="196"/>
      <c r="J68" s="196"/>
      <c r="K68" s="196"/>
      <c r="L68" s="196"/>
      <c r="M68" s="196"/>
      <c r="N68" s="196"/>
      <c r="P68" s="196"/>
      <c r="Q68" s="196"/>
      <c r="R68" s="196"/>
      <c r="S68" s="196"/>
      <c r="T68" s="196"/>
      <c r="V68" s="196"/>
      <c r="W68" s="196"/>
      <c r="X68" s="196"/>
      <c r="Y68" s="196"/>
      <c r="Z68" s="196"/>
      <c r="AB68" s="196"/>
      <c r="AC68" s="196"/>
      <c r="AD68" s="196"/>
      <c r="AE68" s="196"/>
      <c r="AF68" s="196"/>
    </row>
    <row r="69" spans="1:32" x14ac:dyDescent="0.25">
      <c r="A69" s="199">
        <v>8</v>
      </c>
      <c r="B69" s="200" t="s">
        <v>184</v>
      </c>
      <c r="C69" s="201"/>
      <c r="D69" s="201"/>
      <c r="E69" s="201"/>
      <c r="F69" s="201"/>
      <c r="G69" s="201"/>
      <c r="H69" s="201"/>
      <c r="J69" s="201"/>
      <c r="K69" s="201"/>
      <c r="L69" s="201"/>
      <c r="M69" s="201"/>
      <c r="N69" s="201"/>
      <c r="P69" s="201"/>
      <c r="Q69" s="201"/>
      <c r="R69" s="201"/>
      <c r="S69" s="201"/>
      <c r="T69" s="201"/>
      <c r="V69" s="201"/>
      <c r="W69" s="201"/>
      <c r="X69" s="201"/>
      <c r="Y69" s="201"/>
      <c r="Z69" s="201"/>
      <c r="AB69" s="201"/>
      <c r="AC69" s="201"/>
      <c r="AD69" s="201"/>
      <c r="AE69" s="201"/>
      <c r="AF69" s="201"/>
    </row>
    <row r="70" spans="1:32" ht="21" x14ac:dyDescent="0.25">
      <c r="A70" s="202"/>
      <c r="B70" s="628"/>
      <c r="C70" s="630" t="s">
        <v>129</v>
      </c>
      <c r="D70" s="203" t="s">
        <v>207</v>
      </c>
      <c r="E70" s="203" t="s">
        <v>209</v>
      </c>
      <c r="F70" s="203" t="s">
        <v>213</v>
      </c>
      <c r="G70" s="203" t="s">
        <v>215</v>
      </c>
      <c r="H70" s="203" t="s">
        <v>363</v>
      </c>
      <c r="J70" s="203" t="s">
        <v>207</v>
      </c>
      <c r="K70" s="203" t="s">
        <v>209</v>
      </c>
      <c r="L70" s="203" t="s">
        <v>213</v>
      </c>
      <c r="M70" s="203" t="s">
        <v>215</v>
      </c>
      <c r="N70" s="203" t="s">
        <v>363</v>
      </c>
      <c r="P70" s="203" t="s">
        <v>207</v>
      </c>
      <c r="Q70" s="203" t="s">
        <v>209</v>
      </c>
      <c r="R70" s="203" t="s">
        <v>213</v>
      </c>
      <c r="S70" s="203" t="s">
        <v>215</v>
      </c>
      <c r="T70" s="203" t="s">
        <v>363</v>
      </c>
      <c r="V70" s="203" t="s">
        <v>207</v>
      </c>
      <c r="W70" s="203" t="s">
        <v>209</v>
      </c>
      <c r="X70" s="203" t="s">
        <v>213</v>
      </c>
      <c r="Y70" s="203" t="s">
        <v>215</v>
      </c>
      <c r="Z70" s="203" t="s">
        <v>363</v>
      </c>
      <c r="AB70" s="203" t="s">
        <v>207</v>
      </c>
      <c r="AC70" s="203" t="s">
        <v>209</v>
      </c>
      <c r="AD70" s="203" t="s">
        <v>213</v>
      </c>
      <c r="AE70" s="203" t="s">
        <v>215</v>
      </c>
      <c r="AF70" s="203" t="s">
        <v>363</v>
      </c>
    </row>
    <row r="71" spans="1:32" x14ac:dyDescent="0.25">
      <c r="A71" s="202"/>
      <c r="B71" s="629"/>
      <c r="C71" s="621"/>
      <c r="D71" s="204" t="s">
        <v>139</v>
      </c>
      <c r="E71" s="204" t="s">
        <v>139</v>
      </c>
      <c r="F71" s="204" t="s">
        <v>139</v>
      </c>
      <c r="G71" s="204" t="s">
        <v>139</v>
      </c>
      <c r="H71" s="204" t="s">
        <v>139</v>
      </c>
      <c r="J71" s="204" t="s">
        <v>139</v>
      </c>
      <c r="K71" s="204" t="s">
        <v>139</v>
      </c>
      <c r="L71" s="204" t="s">
        <v>139</v>
      </c>
      <c r="M71" s="204" t="s">
        <v>139</v>
      </c>
      <c r="N71" s="204" t="s">
        <v>139</v>
      </c>
      <c r="P71" s="204" t="s">
        <v>139</v>
      </c>
      <c r="Q71" s="204" t="s">
        <v>139</v>
      </c>
      <c r="R71" s="204" t="s">
        <v>139</v>
      </c>
      <c r="S71" s="204" t="s">
        <v>139</v>
      </c>
      <c r="T71" s="204" t="s">
        <v>139</v>
      </c>
      <c r="V71" s="204" t="s">
        <v>139</v>
      </c>
      <c r="W71" s="204" t="s">
        <v>139</v>
      </c>
      <c r="X71" s="204" t="s">
        <v>139</v>
      </c>
      <c r="Y71" s="204" t="s">
        <v>139</v>
      </c>
      <c r="Z71" s="204" t="s">
        <v>139</v>
      </c>
      <c r="AB71" s="204" t="s">
        <v>139</v>
      </c>
      <c r="AC71" s="204" t="s">
        <v>139</v>
      </c>
      <c r="AD71" s="204" t="s">
        <v>139</v>
      </c>
      <c r="AE71" s="204" t="s">
        <v>139</v>
      </c>
      <c r="AF71" s="204" t="s">
        <v>139</v>
      </c>
    </row>
    <row r="72" spans="1:32" x14ac:dyDescent="0.25">
      <c r="A72" s="202"/>
      <c r="B72" s="205" t="s">
        <v>181</v>
      </c>
      <c r="C72" s="206">
        <v>1</v>
      </c>
      <c r="D72" s="207">
        <v>23.08</v>
      </c>
      <c r="E72" s="207">
        <v>13.56</v>
      </c>
      <c r="F72" s="207">
        <v>15.13</v>
      </c>
      <c r="G72" s="207">
        <v>17.5</v>
      </c>
      <c r="H72" s="207">
        <v>19.670000000000002</v>
      </c>
      <c r="J72" s="207">
        <v>22.92</v>
      </c>
      <c r="K72" s="207">
        <v>15.54</v>
      </c>
      <c r="L72" s="207">
        <v>11.54</v>
      </c>
      <c r="M72" s="207">
        <v>15.18</v>
      </c>
      <c r="N72" s="207">
        <v>20.49</v>
      </c>
      <c r="P72" s="207">
        <v>18.63</v>
      </c>
      <c r="Q72" s="207">
        <v>15.64</v>
      </c>
      <c r="R72" s="207">
        <v>12.41</v>
      </c>
      <c r="S72" s="207">
        <v>12.14</v>
      </c>
      <c r="T72" s="207">
        <v>18.25</v>
      </c>
      <c r="V72" s="207">
        <v>23.77</v>
      </c>
      <c r="W72" s="207">
        <v>18.829999999999998</v>
      </c>
      <c r="X72" s="207">
        <v>15.08</v>
      </c>
      <c r="Y72" s="207">
        <v>14.13</v>
      </c>
      <c r="Z72" s="207">
        <v>22.47</v>
      </c>
      <c r="AB72" s="207">
        <v>19.64</v>
      </c>
      <c r="AC72" s="207">
        <v>15.52</v>
      </c>
      <c r="AD72" s="207">
        <v>12.09</v>
      </c>
      <c r="AE72" s="207">
        <v>16.399999999999999</v>
      </c>
      <c r="AF72" s="207">
        <v>21.99</v>
      </c>
    </row>
    <row r="73" spans="1:32" x14ac:dyDescent="0.25">
      <c r="A73" s="202"/>
      <c r="B73" s="205" t="s">
        <v>182</v>
      </c>
      <c r="C73" s="206">
        <v>0</v>
      </c>
      <c r="D73" s="207">
        <v>31.62</v>
      </c>
      <c r="E73" s="207">
        <v>33.9</v>
      </c>
      <c r="F73" s="207">
        <v>36.97</v>
      </c>
      <c r="G73" s="207">
        <v>34.17</v>
      </c>
      <c r="H73" s="207">
        <v>31.15</v>
      </c>
      <c r="J73" s="207">
        <v>25.76</v>
      </c>
      <c r="K73" s="207">
        <v>28.15</v>
      </c>
      <c r="L73" s="207">
        <v>30.22</v>
      </c>
      <c r="M73" s="207">
        <v>33.39</v>
      </c>
      <c r="N73" s="207">
        <v>24.56</v>
      </c>
      <c r="P73" s="207">
        <v>26.24</v>
      </c>
      <c r="Q73" s="207">
        <v>29.09</v>
      </c>
      <c r="R73" s="207">
        <v>28.83</v>
      </c>
      <c r="S73" s="207">
        <v>35.36</v>
      </c>
      <c r="T73" s="207">
        <v>32.979999999999997</v>
      </c>
      <c r="V73" s="207">
        <v>23.51</v>
      </c>
      <c r="W73" s="207">
        <v>26.65</v>
      </c>
      <c r="X73" s="207">
        <v>25.75</v>
      </c>
      <c r="Y73" s="207">
        <v>26.74</v>
      </c>
      <c r="Z73" s="207">
        <v>23.3</v>
      </c>
      <c r="AB73" s="207">
        <v>25</v>
      </c>
      <c r="AC73" s="207">
        <v>28.16</v>
      </c>
      <c r="AD73" s="207">
        <v>30.22</v>
      </c>
      <c r="AE73" s="207">
        <v>28.57</v>
      </c>
      <c r="AF73" s="207">
        <v>24.61</v>
      </c>
    </row>
    <row r="74" spans="1:32" x14ac:dyDescent="0.25">
      <c r="A74" s="202"/>
      <c r="B74" s="205" t="s">
        <v>183</v>
      </c>
      <c r="C74" s="206">
        <v>-1</v>
      </c>
      <c r="D74" s="207">
        <v>13.68</v>
      </c>
      <c r="E74" s="207">
        <v>15.25</v>
      </c>
      <c r="F74" s="207">
        <v>15.97</v>
      </c>
      <c r="G74" s="207">
        <v>13.33</v>
      </c>
      <c r="H74" s="207">
        <v>13.11</v>
      </c>
      <c r="J74" s="207">
        <v>14.58</v>
      </c>
      <c r="K74" s="207">
        <v>16.09</v>
      </c>
      <c r="L74" s="207">
        <v>18.68</v>
      </c>
      <c r="M74" s="207">
        <v>10.89</v>
      </c>
      <c r="N74" s="207">
        <v>13.78</v>
      </c>
      <c r="P74" s="207">
        <v>15.97</v>
      </c>
      <c r="Q74" s="207">
        <v>12.73</v>
      </c>
      <c r="R74" s="207">
        <v>18.61</v>
      </c>
      <c r="S74" s="207">
        <v>12.5</v>
      </c>
      <c r="T74" s="207">
        <v>8.07</v>
      </c>
      <c r="V74" s="207">
        <v>17.309999999999999</v>
      </c>
      <c r="W74" s="207">
        <v>18.579999999999998</v>
      </c>
      <c r="X74" s="207">
        <v>17.399999999999999</v>
      </c>
      <c r="Y74" s="207">
        <v>15.22</v>
      </c>
      <c r="Z74" s="207">
        <v>10.31</v>
      </c>
      <c r="AB74" s="207">
        <v>19.05</v>
      </c>
      <c r="AC74" s="207">
        <v>17.239999999999998</v>
      </c>
      <c r="AD74" s="207">
        <v>20.88</v>
      </c>
      <c r="AE74" s="207">
        <v>15.87</v>
      </c>
      <c r="AF74" s="207">
        <v>13.61</v>
      </c>
    </row>
    <row r="75" spans="1:32" x14ac:dyDescent="0.25">
      <c r="A75" s="202"/>
      <c r="B75" s="205" t="s">
        <v>108</v>
      </c>
      <c r="C75" s="206">
        <v>-2</v>
      </c>
      <c r="D75" s="207">
        <v>31.62</v>
      </c>
      <c r="E75" s="207">
        <v>37.29</v>
      </c>
      <c r="F75" s="207">
        <v>31.93</v>
      </c>
      <c r="G75" s="207">
        <v>35</v>
      </c>
      <c r="H75" s="207">
        <v>36.07</v>
      </c>
      <c r="J75" s="207">
        <v>36.74</v>
      </c>
      <c r="K75" s="207">
        <v>40.22</v>
      </c>
      <c r="L75" s="207">
        <v>39.56</v>
      </c>
      <c r="M75" s="207">
        <v>40.54</v>
      </c>
      <c r="N75" s="207">
        <v>41.17</v>
      </c>
      <c r="P75" s="207">
        <v>39.159999999999997</v>
      </c>
      <c r="Q75" s="207">
        <v>42.55</v>
      </c>
      <c r="R75" s="207">
        <v>40.15</v>
      </c>
      <c r="S75" s="207">
        <v>40</v>
      </c>
      <c r="T75" s="207">
        <v>40.700000000000003</v>
      </c>
      <c r="V75" s="207">
        <v>35.4</v>
      </c>
      <c r="W75" s="207">
        <v>35.94</v>
      </c>
      <c r="X75" s="207">
        <v>41.76</v>
      </c>
      <c r="Y75" s="207">
        <v>43.91</v>
      </c>
      <c r="Z75" s="207">
        <v>43.92</v>
      </c>
      <c r="AB75" s="207">
        <v>36.31</v>
      </c>
      <c r="AC75" s="207">
        <v>39.08</v>
      </c>
      <c r="AD75" s="207">
        <v>36.81</v>
      </c>
      <c r="AE75" s="207">
        <v>39.15</v>
      </c>
      <c r="AF75" s="207">
        <v>39.79</v>
      </c>
    </row>
    <row r="76" spans="1:32" x14ac:dyDescent="0.25">
      <c r="A76" s="202"/>
      <c r="B76" s="202"/>
      <c r="C76" s="208"/>
      <c r="D76" s="209"/>
      <c r="E76" s="209"/>
      <c r="F76" s="209"/>
      <c r="G76" s="209"/>
      <c r="H76" s="209"/>
      <c r="J76" s="209"/>
      <c r="K76" s="209"/>
      <c r="L76" s="209"/>
      <c r="M76" s="209"/>
      <c r="N76" s="209"/>
      <c r="P76" s="209"/>
      <c r="Q76" s="209"/>
      <c r="R76" s="209"/>
      <c r="S76" s="209"/>
      <c r="T76" s="209"/>
      <c r="V76" s="209"/>
      <c r="W76" s="209"/>
      <c r="X76" s="209"/>
      <c r="Y76" s="209"/>
      <c r="Z76" s="209"/>
      <c r="AB76" s="209"/>
      <c r="AC76" s="209"/>
      <c r="AD76" s="209"/>
      <c r="AE76" s="209"/>
      <c r="AF76" s="209"/>
    </row>
    <row r="77" spans="1:32" x14ac:dyDescent="0.25">
      <c r="A77" s="194"/>
      <c r="B77" s="195"/>
      <c r="C77" s="195"/>
      <c r="D77" s="196"/>
      <c r="E77" s="196"/>
      <c r="F77" s="196"/>
      <c r="G77" s="196"/>
      <c r="H77" s="196"/>
      <c r="J77" s="196"/>
      <c r="K77" s="196"/>
      <c r="L77" s="196"/>
      <c r="M77" s="196"/>
      <c r="N77" s="196"/>
      <c r="P77" s="196"/>
      <c r="Q77" s="196"/>
      <c r="R77" s="196"/>
      <c r="S77" s="196"/>
      <c r="T77" s="196"/>
      <c r="V77" s="196"/>
      <c r="W77" s="196"/>
      <c r="X77" s="196"/>
      <c r="Y77" s="196"/>
      <c r="Z77" s="196"/>
      <c r="AB77" s="196"/>
      <c r="AC77" s="196"/>
      <c r="AD77" s="196"/>
      <c r="AE77" s="196"/>
      <c r="AF77" s="196"/>
    </row>
    <row r="78" spans="1:32" x14ac:dyDescent="0.25">
      <c r="A78" s="199">
        <v>9</v>
      </c>
      <c r="B78" s="200" t="s">
        <v>185</v>
      </c>
      <c r="C78" s="201"/>
      <c r="D78" s="201"/>
      <c r="E78" s="201"/>
      <c r="F78" s="201"/>
      <c r="G78" s="201"/>
      <c r="H78" s="201"/>
      <c r="J78" s="201"/>
      <c r="K78" s="201"/>
      <c r="L78" s="201"/>
      <c r="M78" s="201"/>
      <c r="N78" s="201"/>
      <c r="P78" s="201"/>
      <c r="Q78" s="201"/>
      <c r="R78" s="201"/>
      <c r="S78" s="201"/>
      <c r="T78" s="201"/>
      <c r="V78" s="201"/>
      <c r="W78" s="201"/>
      <c r="X78" s="201"/>
      <c r="Y78" s="201"/>
      <c r="Z78" s="201"/>
      <c r="AB78" s="201"/>
      <c r="AC78" s="201"/>
      <c r="AD78" s="201"/>
      <c r="AE78" s="201"/>
      <c r="AF78" s="201"/>
    </row>
    <row r="79" spans="1:32" ht="21" x14ac:dyDescent="0.25">
      <c r="A79" s="202"/>
      <c r="B79" s="628"/>
      <c r="C79" s="630" t="s">
        <v>129</v>
      </c>
      <c r="D79" s="203" t="s">
        <v>207</v>
      </c>
      <c r="E79" s="203" t="s">
        <v>209</v>
      </c>
      <c r="F79" s="203" t="s">
        <v>213</v>
      </c>
      <c r="G79" s="203" t="s">
        <v>215</v>
      </c>
      <c r="H79" s="203" t="s">
        <v>363</v>
      </c>
      <c r="J79" s="203" t="s">
        <v>207</v>
      </c>
      <c r="K79" s="203" t="s">
        <v>209</v>
      </c>
      <c r="L79" s="203" t="s">
        <v>213</v>
      </c>
      <c r="M79" s="203" t="s">
        <v>215</v>
      </c>
      <c r="N79" s="203" t="s">
        <v>363</v>
      </c>
      <c r="P79" s="203" t="s">
        <v>207</v>
      </c>
      <c r="Q79" s="203" t="s">
        <v>209</v>
      </c>
      <c r="R79" s="203" t="s">
        <v>213</v>
      </c>
      <c r="S79" s="203" t="s">
        <v>215</v>
      </c>
      <c r="T79" s="203" t="s">
        <v>363</v>
      </c>
      <c r="V79" s="203" t="s">
        <v>207</v>
      </c>
      <c r="W79" s="203" t="s">
        <v>209</v>
      </c>
      <c r="X79" s="203" t="s">
        <v>213</v>
      </c>
      <c r="Y79" s="203" t="s">
        <v>215</v>
      </c>
      <c r="Z79" s="203" t="s">
        <v>363</v>
      </c>
      <c r="AB79" s="203" t="s">
        <v>207</v>
      </c>
      <c r="AC79" s="203" t="s">
        <v>209</v>
      </c>
      <c r="AD79" s="203" t="s">
        <v>213</v>
      </c>
      <c r="AE79" s="203" t="s">
        <v>215</v>
      </c>
      <c r="AF79" s="203" t="s">
        <v>363</v>
      </c>
    </row>
    <row r="80" spans="1:32" x14ac:dyDescent="0.25">
      <c r="A80" s="202"/>
      <c r="B80" s="629"/>
      <c r="C80" s="621"/>
      <c r="D80" s="204" t="s">
        <v>139</v>
      </c>
      <c r="E80" s="204" t="s">
        <v>139</v>
      </c>
      <c r="F80" s="204" t="s">
        <v>139</v>
      </c>
      <c r="G80" s="204" t="s">
        <v>139</v>
      </c>
      <c r="H80" s="204" t="s">
        <v>139</v>
      </c>
      <c r="J80" s="204" t="s">
        <v>139</v>
      </c>
      <c r="K80" s="204" t="s">
        <v>139</v>
      </c>
      <c r="L80" s="204" t="s">
        <v>139</v>
      </c>
      <c r="M80" s="204" t="s">
        <v>139</v>
      </c>
      <c r="N80" s="204" t="s">
        <v>139</v>
      </c>
      <c r="P80" s="204" t="s">
        <v>139</v>
      </c>
      <c r="Q80" s="204" t="s">
        <v>139</v>
      </c>
      <c r="R80" s="204" t="s">
        <v>139</v>
      </c>
      <c r="S80" s="204" t="s">
        <v>139</v>
      </c>
      <c r="T80" s="204" t="s">
        <v>139</v>
      </c>
      <c r="V80" s="204" t="s">
        <v>139</v>
      </c>
      <c r="W80" s="204" t="s">
        <v>139</v>
      </c>
      <c r="X80" s="204" t="s">
        <v>139</v>
      </c>
      <c r="Y80" s="204" t="s">
        <v>139</v>
      </c>
      <c r="Z80" s="204" t="s">
        <v>139</v>
      </c>
      <c r="AB80" s="204" t="s">
        <v>139</v>
      </c>
      <c r="AC80" s="204" t="s">
        <v>139</v>
      </c>
      <c r="AD80" s="204" t="s">
        <v>139</v>
      </c>
      <c r="AE80" s="204" t="s">
        <v>139</v>
      </c>
      <c r="AF80" s="204" t="s">
        <v>139</v>
      </c>
    </row>
    <row r="81" spans="1:32" x14ac:dyDescent="0.25">
      <c r="A81" s="202"/>
      <c r="B81" s="205" t="s">
        <v>181</v>
      </c>
      <c r="C81" s="206">
        <v>1</v>
      </c>
      <c r="D81" s="207">
        <v>15.38</v>
      </c>
      <c r="E81" s="207">
        <v>13.56</v>
      </c>
      <c r="F81" s="207">
        <v>14.29</v>
      </c>
      <c r="G81" s="207">
        <v>12.5</v>
      </c>
      <c r="H81" s="207">
        <v>6.56</v>
      </c>
      <c r="J81" s="207">
        <v>17.23</v>
      </c>
      <c r="K81" s="207">
        <v>12.8</v>
      </c>
      <c r="L81" s="207">
        <v>11.36</v>
      </c>
      <c r="M81" s="207">
        <v>11.96</v>
      </c>
      <c r="N81" s="207">
        <v>12.72</v>
      </c>
      <c r="P81" s="207">
        <v>13.69</v>
      </c>
      <c r="Q81" s="207">
        <v>12</v>
      </c>
      <c r="R81" s="207">
        <v>8.76</v>
      </c>
      <c r="S81" s="207">
        <v>7.86</v>
      </c>
      <c r="T81" s="207">
        <v>13.33</v>
      </c>
      <c r="V81" s="207">
        <v>18.350000000000001</v>
      </c>
      <c r="W81" s="207">
        <v>15.16</v>
      </c>
      <c r="X81" s="207">
        <v>16.010000000000002</v>
      </c>
      <c r="Y81" s="207">
        <v>14.13</v>
      </c>
      <c r="Z81" s="207">
        <v>13.81</v>
      </c>
      <c r="AB81" s="207">
        <v>15.48</v>
      </c>
      <c r="AC81" s="207">
        <v>10.92</v>
      </c>
      <c r="AD81" s="207">
        <v>9.34</v>
      </c>
      <c r="AE81" s="207">
        <v>10.58</v>
      </c>
      <c r="AF81" s="207">
        <v>12.57</v>
      </c>
    </row>
    <row r="82" spans="1:32" x14ac:dyDescent="0.25">
      <c r="A82" s="202"/>
      <c r="B82" s="205" t="s">
        <v>182</v>
      </c>
      <c r="C82" s="206">
        <v>0</v>
      </c>
      <c r="D82" s="207">
        <v>42.74</v>
      </c>
      <c r="E82" s="207">
        <v>36.44</v>
      </c>
      <c r="F82" s="207">
        <v>47.06</v>
      </c>
      <c r="G82" s="207">
        <v>47.5</v>
      </c>
      <c r="H82" s="207">
        <v>49.18</v>
      </c>
      <c r="J82" s="207">
        <v>32.950000000000003</v>
      </c>
      <c r="K82" s="207">
        <v>34.19</v>
      </c>
      <c r="L82" s="207">
        <v>38.28</v>
      </c>
      <c r="M82" s="207">
        <v>41.61</v>
      </c>
      <c r="N82" s="207">
        <v>34.28</v>
      </c>
      <c r="P82" s="207">
        <v>33.840000000000003</v>
      </c>
      <c r="Q82" s="207">
        <v>33.450000000000003</v>
      </c>
      <c r="R82" s="207">
        <v>36.86</v>
      </c>
      <c r="S82" s="207">
        <v>41.07</v>
      </c>
      <c r="T82" s="207">
        <v>41.4</v>
      </c>
      <c r="V82" s="207">
        <v>29.72</v>
      </c>
      <c r="W82" s="207">
        <v>32.520000000000003</v>
      </c>
      <c r="X82" s="207">
        <v>30.86</v>
      </c>
      <c r="Y82" s="207">
        <v>33.700000000000003</v>
      </c>
      <c r="Z82" s="207">
        <v>35.26</v>
      </c>
      <c r="AB82" s="207">
        <v>30.36</v>
      </c>
      <c r="AC82" s="207">
        <v>33.909999999999997</v>
      </c>
      <c r="AD82" s="207">
        <v>41.21</v>
      </c>
      <c r="AE82" s="207">
        <v>38.619999999999997</v>
      </c>
      <c r="AF82" s="207">
        <v>39.270000000000003</v>
      </c>
    </row>
    <row r="83" spans="1:32" x14ac:dyDescent="0.25">
      <c r="A83" s="202"/>
      <c r="B83" s="205" t="s">
        <v>183</v>
      </c>
      <c r="C83" s="206">
        <v>-1</v>
      </c>
      <c r="D83" s="207">
        <v>11.97</v>
      </c>
      <c r="E83" s="207">
        <v>12.71</v>
      </c>
      <c r="F83" s="207">
        <v>5.88</v>
      </c>
      <c r="G83" s="207">
        <v>6.67</v>
      </c>
      <c r="H83" s="207">
        <v>9.02</v>
      </c>
      <c r="J83" s="207">
        <v>13.07</v>
      </c>
      <c r="K83" s="207">
        <v>12.98</v>
      </c>
      <c r="L83" s="207">
        <v>11.17</v>
      </c>
      <c r="M83" s="207">
        <v>7.68</v>
      </c>
      <c r="N83" s="207">
        <v>10.78</v>
      </c>
      <c r="P83" s="207">
        <v>15.21</v>
      </c>
      <c r="Q83" s="207">
        <v>12.73</v>
      </c>
      <c r="R83" s="207">
        <v>12.04</v>
      </c>
      <c r="S83" s="207">
        <v>9.2899999999999991</v>
      </c>
      <c r="T83" s="207">
        <v>5.61</v>
      </c>
      <c r="V83" s="207">
        <v>17.05</v>
      </c>
      <c r="W83" s="207">
        <v>15.16</v>
      </c>
      <c r="X83" s="207">
        <v>11.83</v>
      </c>
      <c r="Y83" s="207">
        <v>9.57</v>
      </c>
      <c r="Z83" s="207">
        <v>8.8699999999999992</v>
      </c>
      <c r="AB83" s="207">
        <v>16.07</v>
      </c>
      <c r="AC83" s="207">
        <v>16.09</v>
      </c>
      <c r="AD83" s="207">
        <v>12.64</v>
      </c>
      <c r="AE83" s="207">
        <v>10.58</v>
      </c>
      <c r="AF83" s="207">
        <v>8.9</v>
      </c>
    </row>
    <row r="84" spans="1:32" x14ac:dyDescent="0.25">
      <c r="A84" s="202"/>
      <c r="B84" s="205" t="s">
        <v>108</v>
      </c>
      <c r="C84" s="206">
        <v>-2</v>
      </c>
      <c r="D84" s="207">
        <v>29.91</v>
      </c>
      <c r="E84" s="207">
        <v>37.29</v>
      </c>
      <c r="F84" s="207">
        <v>32.770000000000003</v>
      </c>
      <c r="G84" s="207">
        <v>33.33</v>
      </c>
      <c r="H84" s="207">
        <v>35.25</v>
      </c>
      <c r="J84" s="207">
        <v>36.74</v>
      </c>
      <c r="K84" s="207">
        <v>40.04</v>
      </c>
      <c r="L84" s="207">
        <v>39.19</v>
      </c>
      <c r="M84" s="207">
        <v>38.75</v>
      </c>
      <c r="N84" s="207">
        <v>42.23</v>
      </c>
      <c r="P84" s="207">
        <v>37.26</v>
      </c>
      <c r="Q84" s="207">
        <v>41.82</v>
      </c>
      <c r="R84" s="207">
        <v>42.34</v>
      </c>
      <c r="S84" s="207">
        <v>41.79</v>
      </c>
      <c r="T84" s="207">
        <v>39.65</v>
      </c>
      <c r="V84" s="207">
        <v>34.880000000000003</v>
      </c>
      <c r="W84" s="207">
        <v>37.159999999999997</v>
      </c>
      <c r="X84" s="207">
        <v>41.3</v>
      </c>
      <c r="Y84" s="207">
        <v>42.61</v>
      </c>
      <c r="Z84" s="207">
        <v>42.06</v>
      </c>
      <c r="AB84" s="207">
        <v>38.1</v>
      </c>
      <c r="AC84" s="207">
        <v>39.08</v>
      </c>
      <c r="AD84" s="207">
        <v>36.81</v>
      </c>
      <c r="AE84" s="207">
        <v>40.21</v>
      </c>
      <c r="AF84" s="207">
        <v>39.270000000000003</v>
      </c>
    </row>
    <row r="85" spans="1:32" x14ac:dyDescent="0.25">
      <c r="A85" s="202"/>
      <c r="B85" s="202"/>
      <c r="C85" s="208"/>
      <c r="D85" s="209"/>
      <c r="E85" s="209"/>
      <c r="F85" s="209"/>
      <c r="G85" s="209"/>
      <c r="H85" s="209"/>
      <c r="J85" s="209"/>
      <c r="K85" s="209"/>
      <c r="L85" s="209"/>
      <c r="M85" s="209"/>
      <c r="N85" s="209"/>
      <c r="P85" s="209"/>
      <c r="Q85" s="209"/>
      <c r="R85" s="209"/>
      <c r="S85" s="209"/>
      <c r="T85" s="209"/>
      <c r="V85" s="209"/>
      <c r="W85" s="209"/>
      <c r="X85" s="209"/>
      <c r="Y85" s="209"/>
      <c r="Z85" s="209"/>
      <c r="AB85" s="209"/>
      <c r="AC85" s="209"/>
      <c r="AD85" s="209"/>
      <c r="AE85" s="209"/>
      <c r="AF85" s="209"/>
    </row>
  </sheetData>
  <mergeCells count="23">
    <mergeCell ref="AB4:AF4"/>
    <mergeCell ref="J4:N4"/>
    <mergeCell ref="P4:T4"/>
    <mergeCell ref="V4:Z4"/>
    <mergeCell ref="D4:H4"/>
    <mergeCell ref="C43:C44"/>
    <mergeCell ref="C70:C71"/>
    <mergeCell ref="C16:C17"/>
    <mergeCell ref="B25:B26"/>
    <mergeCell ref="C25:C26"/>
    <mergeCell ref="B34:B35"/>
    <mergeCell ref="C34:C35"/>
    <mergeCell ref="B16:B17"/>
    <mergeCell ref="B7:B8"/>
    <mergeCell ref="C7:C8"/>
    <mergeCell ref="B79:B80"/>
    <mergeCell ref="C79:C80"/>
    <mergeCell ref="B52:B53"/>
    <mergeCell ref="C52:C53"/>
    <mergeCell ref="B61:B62"/>
    <mergeCell ref="B43:B44"/>
    <mergeCell ref="C61:C62"/>
    <mergeCell ref="B70:B71"/>
  </mergeCells>
  <phoneticPr fontId="0" type="noConversion"/>
  <pageMargins left="0.75" right="0.75" top="1" bottom="1" header="0.5" footer="0.5"/>
  <pageSetup paperSize="9"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topLeftCell="A55" workbookViewId="0">
      <selection activeCell="I7" sqref="I7"/>
    </sheetView>
  </sheetViews>
  <sheetFormatPr defaultColWidth="10.77734375" defaultRowHeight="13.2" x14ac:dyDescent="0.25"/>
  <cols>
    <col min="1" max="1" width="6.77734375" style="184" customWidth="1"/>
    <col min="2" max="2" width="35.77734375" style="184" customWidth="1"/>
    <col min="3" max="3" width="6.77734375" style="184" customWidth="1"/>
    <col min="4" max="8" width="10.77734375" style="184"/>
    <col min="9" max="9" width="2" style="184" customWidth="1"/>
    <col min="10" max="14" width="10.77734375" style="184"/>
    <col min="15" max="15" width="2" style="184" customWidth="1"/>
    <col min="16" max="20" width="10.77734375" style="184"/>
    <col min="21" max="21" width="2" style="184" customWidth="1"/>
    <col min="22" max="26" width="10.77734375" style="184"/>
    <col min="27" max="27" width="2" style="184" customWidth="1"/>
    <col min="28" max="16384" width="10.77734375" style="184"/>
  </cols>
  <sheetData>
    <row r="1" spans="1:250" x14ac:dyDescent="0.25">
      <c r="A1" s="183" t="s">
        <v>201</v>
      </c>
      <c r="C1" s="185"/>
      <c r="H1" s="186"/>
      <c r="L1" s="187"/>
      <c r="M1" s="187"/>
      <c r="N1" s="187"/>
    </row>
    <row r="2" spans="1:250" s="192" customFormat="1" ht="14.4" x14ac:dyDescent="0.3">
      <c r="A2" s="188"/>
      <c r="B2" s="189"/>
      <c r="C2" s="190" t="s">
        <v>197</v>
      </c>
      <c r="D2" s="189"/>
      <c r="E2" s="188"/>
      <c r="F2" s="189"/>
      <c r="G2" s="191"/>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IC2" s="193"/>
      <c r="ID2" s="193"/>
      <c r="IE2" s="193"/>
      <c r="IF2" s="193"/>
      <c r="IG2" s="193"/>
      <c r="IH2" s="193"/>
      <c r="II2" s="193"/>
      <c r="IJ2" s="193"/>
      <c r="IK2" s="193"/>
      <c r="IL2" s="193"/>
      <c r="IM2" s="193"/>
      <c r="IN2" s="193"/>
      <c r="IO2" s="193"/>
      <c r="IP2" s="193"/>
    </row>
    <row r="3" spans="1:250" x14ac:dyDescent="0.25">
      <c r="A3" s="194"/>
      <c r="B3" s="195"/>
      <c r="C3" s="195"/>
      <c r="D3" s="196"/>
      <c r="E3" s="186"/>
      <c r="F3" s="186"/>
      <c r="G3" s="186"/>
      <c r="H3" s="186"/>
      <c r="I3" s="186"/>
      <c r="J3" s="186"/>
      <c r="K3" s="186"/>
      <c r="L3" s="187"/>
      <c r="M3" s="187"/>
      <c r="N3" s="187"/>
    </row>
    <row r="4" spans="1:250" x14ac:dyDescent="0.25">
      <c r="A4" s="197"/>
      <c r="B4" s="197"/>
      <c r="C4" s="197"/>
      <c r="D4" s="631" t="s">
        <v>83</v>
      </c>
      <c r="E4" s="631"/>
      <c r="F4" s="631"/>
      <c r="G4" s="631"/>
      <c r="H4" s="631"/>
      <c r="J4" s="631" t="s">
        <v>89</v>
      </c>
      <c r="K4" s="631"/>
      <c r="L4" s="631"/>
      <c r="M4" s="631"/>
      <c r="N4" s="631"/>
      <c r="P4" s="631" t="s">
        <v>82</v>
      </c>
      <c r="Q4" s="631"/>
      <c r="R4" s="631"/>
      <c r="S4" s="631"/>
      <c r="T4" s="631"/>
      <c r="V4" s="631" t="s">
        <v>155</v>
      </c>
      <c r="W4" s="631"/>
      <c r="X4" s="631"/>
      <c r="Y4" s="631"/>
      <c r="Z4" s="631"/>
      <c r="AB4" s="631" t="s">
        <v>113</v>
      </c>
      <c r="AC4" s="631"/>
      <c r="AD4" s="631"/>
      <c r="AE4" s="631"/>
      <c r="AF4" s="631"/>
    </row>
    <row r="5" spans="1:250" x14ac:dyDescent="0.25">
      <c r="A5" s="194"/>
      <c r="B5" s="195"/>
      <c r="C5" s="195"/>
      <c r="D5" s="196"/>
      <c r="E5" s="196"/>
      <c r="F5" s="196"/>
      <c r="G5" s="196"/>
      <c r="H5" s="196"/>
      <c r="J5" s="196"/>
      <c r="K5" s="196"/>
      <c r="L5" s="196"/>
      <c r="M5" s="196"/>
      <c r="N5" s="196"/>
      <c r="P5" s="196"/>
      <c r="Q5" s="196"/>
      <c r="R5" s="196"/>
      <c r="S5" s="196"/>
      <c r="T5" s="196"/>
      <c r="V5" s="196"/>
      <c r="W5" s="196"/>
      <c r="X5" s="196"/>
      <c r="Y5" s="196"/>
      <c r="Z5" s="196"/>
      <c r="AB5" s="196"/>
      <c r="AC5" s="196"/>
      <c r="AD5" s="196"/>
      <c r="AE5" s="196"/>
      <c r="AF5" s="196"/>
    </row>
    <row r="6" spans="1:250" x14ac:dyDescent="0.25">
      <c r="A6" s="199">
        <v>32</v>
      </c>
      <c r="B6" s="200" t="s">
        <v>187</v>
      </c>
      <c r="C6" s="201"/>
      <c r="D6" s="201"/>
      <c r="E6" s="201"/>
      <c r="F6" s="201"/>
      <c r="G6" s="201"/>
      <c r="H6" s="201"/>
      <c r="J6" s="201"/>
      <c r="K6" s="201"/>
      <c r="L6" s="201"/>
      <c r="M6" s="201"/>
      <c r="N6" s="201"/>
      <c r="P6" s="201"/>
      <c r="Q6" s="201"/>
      <c r="R6" s="201"/>
      <c r="S6" s="201"/>
      <c r="T6" s="201"/>
      <c r="V6" s="201"/>
      <c r="W6" s="201"/>
      <c r="X6" s="201"/>
      <c r="Y6" s="201"/>
      <c r="Z6" s="201"/>
      <c r="AB6" s="201"/>
      <c r="AC6" s="201"/>
      <c r="AD6" s="201"/>
      <c r="AE6" s="201"/>
      <c r="AF6" s="201"/>
    </row>
    <row r="7" spans="1:250" ht="21" x14ac:dyDescent="0.25">
      <c r="A7" s="202"/>
      <c r="B7" s="628"/>
      <c r="C7" s="630" t="s">
        <v>129</v>
      </c>
      <c r="D7" s="203" t="s">
        <v>207</v>
      </c>
      <c r="E7" s="203" t="s">
        <v>209</v>
      </c>
      <c r="F7" s="203" t="s">
        <v>213</v>
      </c>
      <c r="G7" s="203" t="s">
        <v>215</v>
      </c>
      <c r="H7" s="203" t="s">
        <v>363</v>
      </c>
      <c r="J7" s="203" t="s">
        <v>207</v>
      </c>
      <c r="K7" s="203" t="s">
        <v>209</v>
      </c>
      <c r="L7" s="203" t="s">
        <v>213</v>
      </c>
      <c r="M7" s="203" t="s">
        <v>215</v>
      </c>
      <c r="N7" s="203" t="s">
        <v>363</v>
      </c>
      <c r="P7" s="203" t="s">
        <v>207</v>
      </c>
      <c r="Q7" s="203" t="s">
        <v>209</v>
      </c>
      <c r="R7" s="203" t="s">
        <v>213</v>
      </c>
      <c r="S7" s="203" t="s">
        <v>215</v>
      </c>
      <c r="T7" s="203" t="s">
        <v>363</v>
      </c>
      <c r="V7" s="203" t="s">
        <v>207</v>
      </c>
      <c r="W7" s="203" t="s">
        <v>209</v>
      </c>
      <c r="X7" s="203" t="s">
        <v>213</v>
      </c>
      <c r="Y7" s="203" t="s">
        <v>215</v>
      </c>
      <c r="Z7" s="203" t="s">
        <v>363</v>
      </c>
      <c r="AB7" s="203" t="s">
        <v>207</v>
      </c>
      <c r="AC7" s="203" t="s">
        <v>209</v>
      </c>
      <c r="AD7" s="203" t="s">
        <v>213</v>
      </c>
      <c r="AE7" s="203" t="s">
        <v>215</v>
      </c>
      <c r="AF7" s="203" t="s">
        <v>363</v>
      </c>
    </row>
    <row r="8" spans="1:250" x14ac:dyDescent="0.25">
      <c r="A8" s="202"/>
      <c r="B8" s="629"/>
      <c r="C8" s="621"/>
      <c r="D8" s="204" t="s">
        <v>94</v>
      </c>
      <c r="E8" s="204" t="s">
        <v>94</v>
      </c>
      <c r="F8" s="204" t="s">
        <v>94</v>
      </c>
      <c r="G8" s="204" t="s">
        <v>94</v>
      </c>
      <c r="H8" s="204" t="s">
        <v>94</v>
      </c>
      <c r="J8" s="204" t="s">
        <v>94</v>
      </c>
      <c r="K8" s="204" t="s">
        <v>94</v>
      </c>
      <c r="L8" s="204" t="s">
        <v>94</v>
      </c>
      <c r="M8" s="204" t="s">
        <v>94</v>
      </c>
      <c r="N8" s="204" t="s">
        <v>94</v>
      </c>
      <c r="P8" s="204" t="s">
        <v>94</v>
      </c>
      <c r="Q8" s="204" t="s">
        <v>94</v>
      </c>
      <c r="R8" s="204" t="s">
        <v>94</v>
      </c>
      <c r="S8" s="204" t="s">
        <v>94</v>
      </c>
      <c r="T8" s="204" t="s">
        <v>94</v>
      </c>
      <c r="V8" s="204" t="s">
        <v>94</v>
      </c>
      <c r="W8" s="204" t="s">
        <v>94</v>
      </c>
      <c r="X8" s="204" t="s">
        <v>94</v>
      </c>
      <c r="Y8" s="204" t="s">
        <v>94</v>
      </c>
      <c r="Z8" s="204" t="s">
        <v>94</v>
      </c>
      <c r="AB8" s="204" t="s">
        <v>94</v>
      </c>
      <c r="AC8" s="204" t="s">
        <v>94</v>
      </c>
      <c r="AD8" s="204" t="s">
        <v>94</v>
      </c>
      <c r="AE8" s="204" t="s">
        <v>94</v>
      </c>
      <c r="AF8" s="204" t="s">
        <v>94</v>
      </c>
    </row>
    <row r="9" spans="1:250" x14ac:dyDescent="0.25">
      <c r="A9" s="202"/>
      <c r="B9" s="205" t="s">
        <v>83</v>
      </c>
      <c r="C9" s="206" t="s">
        <v>119</v>
      </c>
      <c r="D9" s="207">
        <v>1523824472.45</v>
      </c>
      <c r="E9" s="207">
        <v>1488196846.3</v>
      </c>
      <c r="F9" s="207">
        <v>1674762627.99</v>
      </c>
      <c r="G9" s="207">
        <v>1570377372.8</v>
      </c>
      <c r="H9" s="207"/>
      <c r="J9" s="207">
        <v>506771929.13</v>
      </c>
      <c r="K9" s="207">
        <v>456081130.26999998</v>
      </c>
      <c r="L9" s="207">
        <v>581131451.49000001</v>
      </c>
      <c r="M9" s="207">
        <v>596022248.57000005</v>
      </c>
      <c r="N9" s="207"/>
      <c r="P9" s="207">
        <v>190170747.28999999</v>
      </c>
      <c r="Q9" s="207">
        <v>70787153.459999993</v>
      </c>
      <c r="R9" s="207">
        <v>147570735.22</v>
      </c>
      <c r="S9" s="207">
        <v>178778975.00999999</v>
      </c>
      <c r="T9" s="207"/>
      <c r="V9" s="207">
        <v>197715414.06</v>
      </c>
      <c r="W9" s="207">
        <v>148817039.61000001</v>
      </c>
      <c r="X9" s="207">
        <v>223416498.97</v>
      </c>
      <c r="Y9" s="207">
        <v>269139211.86000001</v>
      </c>
      <c r="Z9" s="207"/>
      <c r="AB9" s="207">
        <v>417919797.31999999</v>
      </c>
      <c r="AC9" s="207">
        <v>358473852.22000003</v>
      </c>
      <c r="AD9" s="207">
        <v>419854553.18000001</v>
      </c>
      <c r="AE9" s="207">
        <v>478127601.63999999</v>
      </c>
      <c r="AF9" s="207"/>
    </row>
    <row r="10" spans="1:250" x14ac:dyDescent="0.25">
      <c r="A10" s="202"/>
      <c r="B10" s="205" t="s">
        <v>117</v>
      </c>
      <c r="C10" s="206"/>
      <c r="D10" s="207">
        <v>1523824472.45</v>
      </c>
      <c r="E10" s="207">
        <v>1488196846.3</v>
      </c>
      <c r="F10" s="207">
        <v>1674762627.99</v>
      </c>
      <c r="G10" s="207">
        <v>1570377372.8</v>
      </c>
      <c r="H10" s="207"/>
      <c r="J10" s="207">
        <v>506771929.13</v>
      </c>
      <c r="K10" s="207">
        <v>456081130.26999998</v>
      </c>
      <c r="L10" s="207">
        <v>581131451.49000001</v>
      </c>
      <c r="M10" s="207">
        <v>596022248.57000005</v>
      </c>
      <c r="N10" s="207"/>
      <c r="P10" s="207">
        <v>190170747.28999999</v>
      </c>
      <c r="Q10" s="207">
        <v>70787153.459999993</v>
      </c>
      <c r="R10" s="207">
        <v>147570735.22</v>
      </c>
      <c r="S10" s="207">
        <v>178778975.00999999</v>
      </c>
      <c r="T10" s="207"/>
      <c r="V10" s="207">
        <v>197715414.06</v>
      </c>
      <c r="W10" s="207">
        <v>148817039.61000001</v>
      </c>
      <c r="X10" s="207">
        <v>223416498.97</v>
      </c>
      <c r="Y10" s="207">
        <v>269139211.86000001</v>
      </c>
      <c r="Z10" s="207"/>
      <c r="AB10" s="207">
        <v>417919797.31999999</v>
      </c>
      <c r="AC10" s="207">
        <v>358473852.22000003</v>
      </c>
      <c r="AD10" s="207">
        <v>419854553.18000001</v>
      </c>
      <c r="AE10" s="207">
        <v>478127601.63999999</v>
      </c>
      <c r="AF10" s="207"/>
    </row>
    <row r="11" spans="1:250" x14ac:dyDescent="0.25">
      <c r="A11" s="202"/>
      <c r="B11" s="205" t="s">
        <v>111</v>
      </c>
      <c r="C11" s="206"/>
      <c r="D11" s="207">
        <v>3074661797.6900001</v>
      </c>
      <c r="E11" s="207">
        <v>2724496476.6599998</v>
      </c>
      <c r="F11" s="207">
        <v>3263539991.48</v>
      </c>
      <c r="G11" s="207">
        <v>3296012874.2600002</v>
      </c>
      <c r="H11" s="207"/>
      <c r="J11" s="207">
        <v>3074661797.6900001</v>
      </c>
      <c r="K11" s="207">
        <v>2724496476.6599998</v>
      </c>
      <c r="L11" s="207">
        <v>3263539991.48</v>
      </c>
      <c r="M11" s="207">
        <v>3296012874.2600002</v>
      </c>
      <c r="N11" s="207"/>
      <c r="P11" s="207">
        <v>3074661797.6900001</v>
      </c>
      <c r="Q11" s="207">
        <v>2724496476.6599998</v>
      </c>
      <c r="R11" s="207">
        <v>3263539991.48</v>
      </c>
      <c r="S11" s="207">
        <v>3296012874.2600002</v>
      </c>
      <c r="T11" s="207"/>
      <c r="V11" s="207">
        <v>3074661797.6900001</v>
      </c>
      <c r="W11" s="207">
        <v>2724496476.6599998</v>
      </c>
      <c r="X11" s="207">
        <v>3263539991.48</v>
      </c>
      <c r="Y11" s="207">
        <v>3296012874.2600002</v>
      </c>
      <c r="Z11" s="207"/>
      <c r="AB11" s="207">
        <v>3074661797.6900001</v>
      </c>
      <c r="AC11" s="207">
        <v>2724496476.6599998</v>
      </c>
      <c r="AD11" s="207">
        <v>3263539991.48</v>
      </c>
      <c r="AE11" s="207">
        <v>3296012874.2600002</v>
      </c>
      <c r="AF11" s="207"/>
    </row>
    <row r="12" spans="1:250" x14ac:dyDescent="0.25">
      <c r="A12" s="202"/>
      <c r="B12" s="205" t="s">
        <v>77</v>
      </c>
      <c r="C12" s="206"/>
      <c r="D12" s="207">
        <v>3074661797.6900001</v>
      </c>
      <c r="E12" s="207">
        <v>2724496476.6599998</v>
      </c>
      <c r="F12" s="207">
        <v>3263539991.48</v>
      </c>
      <c r="G12" s="207">
        <v>3296012874.2600002</v>
      </c>
      <c r="H12" s="207"/>
      <c r="J12" s="207">
        <v>3074661797.6900001</v>
      </c>
      <c r="K12" s="207">
        <v>2724496476.6599998</v>
      </c>
      <c r="L12" s="207">
        <v>3263539991.48</v>
      </c>
      <c r="M12" s="207">
        <v>3296012874.2600002</v>
      </c>
      <c r="N12" s="207"/>
      <c r="P12" s="207">
        <v>3074661797.6900001</v>
      </c>
      <c r="Q12" s="207">
        <v>2724496476.6599998</v>
      </c>
      <c r="R12" s="207">
        <v>3263539991.48</v>
      </c>
      <c r="S12" s="207">
        <v>3296012874.2600002</v>
      </c>
      <c r="T12" s="207"/>
      <c r="V12" s="207">
        <v>3074661797.6900001</v>
      </c>
      <c r="W12" s="207">
        <v>2724496476.6599998</v>
      </c>
      <c r="X12" s="207">
        <v>3263539991.48</v>
      </c>
      <c r="Y12" s="207">
        <v>3296012874.2600002</v>
      </c>
      <c r="Z12" s="207"/>
      <c r="AB12" s="207">
        <v>3074661797.6900001</v>
      </c>
      <c r="AC12" s="207">
        <v>2724496476.6599998</v>
      </c>
      <c r="AD12" s="207">
        <v>3263539991.48</v>
      </c>
      <c r="AE12" s="207">
        <v>3296012874.2600002</v>
      </c>
      <c r="AF12" s="207"/>
    </row>
    <row r="13" spans="1:250" x14ac:dyDescent="0.25">
      <c r="A13" s="202"/>
      <c r="B13" s="202"/>
      <c r="C13" s="208"/>
      <c r="D13" s="209"/>
      <c r="E13" s="209"/>
      <c r="F13" s="209"/>
      <c r="G13" s="209"/>
      <c r="H13" s="209"/>
      <c r="J13" s="209"/>
      <c r="K13" s="209"/>
      <c r="L13" s="209"/>
      <c r="M13" s="209"/>
      <c r="N13" s="209"/>
      <c r="P13" s="209"/>
      <c r="Q13" s="209"/>
      <c r="R13" s="209"/>
      <c r="S13" s="209"/>
      <c r="T13" s="209"/>
      <c r="V13" s="209"/>
      <c r="W13" s="209"/>
      <c r="X13" s="209"/>
      <c r="Y13" s="209"/>
      <c r="Z13" s="209"/>
      <c r="AB13" s="209"/>
      <c r="AC13" s="209"/>
      <c r="AD13" s="209"/>
      <c r="AE13" s="209"/>
      <c r="AF13" s="209"/>
    </row>
    <row r="14" spans="1:250" x14ac:dyDescent="0.25">
      <c r="A14" s="194"/>
      <c r="B14" s="195"/>
      <c r="C14" s="195"/>
      <c r="D14" s="196"/>
      <c r="E14" s="196"/>
      <c r="F14" s="196"/>
      <c r="G14" s="196"/>
      <c r="H14" s="196"/>
      <c r="J14" s="196"/>
      <c r="K14" s="196"/>
      <c r="L14" s="196"/>
      <c r="M14" s="196"/>
      <c r="N14" s="196"/>
      <c r="P14" s="196"/>
      <c r="Q14" s="196"/>
      <c r="R14" s="196"/>
      <c r="S14" s="196"/>
      <c r="T14" s="196"/>
      <c r="V14" s="196"/>
      <c r="W14" s="196"/>
      <c r="X14" s="196"/>
      <c r="Y14" s="196"/>
      <c r="Z14" s="196"/>
      <c r="AB14" s="196"/>
      <c r="AC14" s="196"/>
      <c r="AD14" s="196"/>
      <c r="AE14" s="196"/>
      <c r="AF14" s="196"/>
    </row>
    <row r="15" spans="1:250" x14ac:dyDescent="0.25">
      <c r="A15" s="199">
        <v>33</v>
      </c>
      <c r="B15" s="200" t="s">
        <v>188</v>
      </c>
      <c r="C15" s="201"/>
      <c r="D15" s="201"/>
      <c r="E15" s="201"/>
      <c r="F15" s="201"/>
      <c r="G15" s="201"/>
      <c r="H15" s="201"/>
      <c r="J15" s="201"/>
      <c r="K15" s="201"/>
      <c r="L15" s="201"/>
      <c r="M15" s="201"/>
      <c r="N15" s="201"/>
      <c r="P15" s="201"/>
      <c r="Q15" s="201"/>
      <c r="R15" s="201"/>
      <c r="S15" s="201"/>
      <c r="T15" s="201"/>
      <c r="V15" s="201"/>
      <c r="W15" s="201"/>
      <c r="X15" s="201"/>
      <c r="Y15" s="201"/>
      <c r="Z15" s="201"/>
      <c r="AB15" s="201"/>
      <c r="AC15" s="201"/>
      <c r="AD15" s="201"/>
      <c r="AE15" s="201"/>
      <c r="AF15" s="201"/>
    </row>
    <row r="16" spans="1:250" ht="21" x14ac:dyDescent="0.25">
      <c r="A16" s="202"/>
      <c r="B16" s="628"/>
      <c r="C16" s="630" t="s">
        <v>129</v>
      </c>
      <c r="D16" s="203" t="s">
        <v>207</v>
      </c>
      <c r="E16" s="203" t="s">
        <v>209</v>
      </c>
      <c r="F16" s="203" t="s">
        <v>213</v>
      </c>
      <c r="G16" s="203" t="s">
        <v>215</v>
      </c>
      <c r="H16" s="203" t="s">
        <v>363</v>
      </c>
      <c r="J16" s="203" t="s">
        <v>207</v>
      </c>
      <c r="K16" s="203" t="s">
        <v>209</v>
      </c>
      <c r="L16" s="203" t="s">
        <v>213</v>
      </c>
      <c r="M16" s="203" t="s">
        <v>215</v>
      </c>
      <c r="N16" s="203" t="s">
        <v>363</v>
      </c>
      <c r="P16" s="203" t="s">
        <v>207</v>
      </c>
      <c r="Q16" s="203" t="s">
        <v>209</v>
      </c>
      <c r="R16" s="203" t="s">
        <v>213</v>
      </c>
      <c r="S16" s="203" t="s">
        <v>215</v>
      </c>
      <c r="T16" s="203" t="s">
        <v>363</v>
      </c>
      <c r="V16" s="203" t="s">
        <v>207</v>
      </c>
      <c r="W16" s="203" t="s">
        <v>209</v>
      </c>
      <c r="X16" s="203" t="s">
        <v>213</v>
      </c>
      <c r="Y16" s="203" t="s">
        <v>215</v>
      </c>
      <c r="Z16" s="203" t="s">
        <v>363</v>
      </c>
      <c r="AB16" s="203" t="s">
        <v>207</v>
      </c>
      <c r="AC16" s="203" t="s">
        <v>209</v>
      </c>
      <c r="AD16" s="203" t="s">
        <v>213</v>
      </c>
      <c r="AE16" s="203" t="s">
        <v>215</v>
      </c>
      <c r="AF16" s="203" t="s">
        <v>363</v>
      </c>
    </row>
    <row r="17" spans="1:32" x14ac:dyDescent="0.25">
      <c r="A17" s="202"/>
      <c r="B17" s="629"/>
      <c r="C17" s="621"/>
      <c r="D17" s="204" t="s">
        <v>94</v>
      </c>
      <c r="E17" s="204" t="s">
        <v>94</v>
      </c>
      <c r="F17" s="204" t="s">
        <v>94</v>
      </c>
      <c r="G17" s="204" t="s">
        <v>94</v>
      </c>
      <c r="H17" s="204" t="s">
        <v>94</v>
      </c>
      <c r="J17" s="204" t="s">
        <v>94</v>
      </c>
      <c r="K17" s="204" t="s">
        <v>94</v>
      </c>
      <c r="L17" s="204" t="s">
        <v>94</v>
      </c>
      <c r="M17" s="204" t="s">
        <v>94</v>
      </c>
      <c r="N17" s="204" t="s">
        <v>94</v>
      </c>
      <c r="P17" s="204" t="s">
        <v>94</v>
      </c>
      <c r="Q17" s="204" t="s">
        <v>94</v>
      </c>
      <c r="R17" s="204" t="s">
        <v>94</v>
      </c>
      <c r="S17" s="204" t="s">
        <v>94</v>
      </c>
      <c r="T17" s="204" t="s">
        <v>94</v>
      </c>
      <c r="V17" s="204" t="s">
        <v>94</v>
      </c>
      <c r="W17" s="204" t="s">
        <v>94</v>
      </c>
      <c r="X17" s="204" t="s">
        <v>94</v>
      </c>
      <c r="Y17" s="204" t="s">
        <v>94</v>
      </c>
      <c r="Z17" s="204" t="s">
        <v>94</v>
      </c>
      <c r="AB17" s="204" t="s">
        <v>94</v>
      </c>
      <c r="AC17" s="204" t="s">
        <v>94</v>
      </c>
      <c r="AD17" s="204" t="s">
        <v>94</v>
      </c>
      <c r="AE17" s="204" t="s">
        <v>94</v>
      </c>
      <c r="AF17" s="204" t="s">
        <v>94</v>
      </c>
    </row>
    <row r="18" spans="1:32" x14ac:dyDescent="0.25">
      <c r="A18" s="202"/>
      <c r="B18" s="205" t="s">
        <v>83</v>
      </c>
      <c r="C18" s="206" t="s">
        <v>119</v>
      </c>
      <c r="D18" s="207">
        <v>526225339.81</v>
      </c>
      <c r="E18" s="207">
        <v>502931512.89999998</v>
      </c>
      <c r="F18" s="207">
        <v>581722745.10000002</v>
      </c>
      <c r="G18" s="207">
        <v>574922068.60000002</v>
      </c>
      <c r="H18" s="207"/>
      <c r="J18" s="207">
        <v>341646019.27999997</v>
      </c>
      <c r="K18" s="207">
        <v>316096354.87</v>
      </c>
      <c r="L18" s="207">
        <v>394613729.50999999</v>
      </c>
      <c r="M18" s="207">
        <v>396901896.33999997</v>
      </c>
      <c r="N18" s="207"/>
      <c r="P18" s="207">
        <v>160421329.52000001</v>
      </c>
      <c r="Q18" s="207">
        <v>64467767.850000001</v>
      </c>
      <c r="R18" s="207">
        <v>146782242.09999999</v>
      </c>
      <c r="S18" s="207">
        <v>148275705.88</v>
      </c>
      <c r="T18" s="207"/>
      <c r="V18" s="207">
        <v>163141872.34999999</v>
      </c>
      <c r="W18" s="207">
        <v>124500498.11</v>
      </c>
      <c r="X18" s="207">
        <v>183581348.94</v>
      </c>
      <c r="Y18" s="207">
        <v>231430489.77000001</v>
      </c>
      <c r="Z18" s="207"/>
      <c r="AB18" s="207">
        <v>312036833.06</v>
      </c>
      <c r="AC18" s="207">
        <v>253435788.09</v>
      </c>
      <c r="AD18" s="207">
        <v>284841059.02999997</v>
      </c>
      <c r="AE18" s="207">
        <v>318454894</v>
      </c>
      <c r="AF18" s="207"/>
    </row>
    <row r="19" spans="1:32" x14ac:dyDescent="0.25">
      <c r="A19" s="202"/>
      <c r="B19" s="205" t="s">
        <v>117</v>
      </c>
      <c r="C19" s="206"/>
      <c r="D19" s="207">
        <v>526225339.81</v>
      </c>
      <c r="E19" s="207">
        <v>502931512.89999998</v>
      </c>
      <c r="F19" s="207">
        <v>581722745.10000002</v>
      </c>
      <c r="G19" s="207">
        <v>574922068.60000002</v>
      </c>
      <c r="H19" s="207"/>
      <c r="J19" s="207">
        <v>341646019.27999997</v>
      </c>
      <c r="K19" s="207">
        <v>316096354.87</v>
      </c>
      <c r="L19" s="207">
        <v>394613729.50999999</v>
      </c>
      <c r="M19" s="207">
        <v>396901896.33999997</v>
      </c>
      <c r="N19" s="207"/>
      <c r="P19" s="207">
        <v>160421329.52000001</v>
      </c>
      <c r="Q19" s="207">
        <v>64467767.850000001</v>
      </c>
      <c r="R19" s="207">
        <v>146782242.09999999</v>
      </c>
      <c r="S19" s="207">
        <v>148275705.88</v>
      </c>
      <c r="T19" s="207"/>
      <c r="V19" s="207">
        <v>163141872.34999999</v>
      </c>
      <c r="W19" s="207">
        <v>124500498.11</v>
      </c>
      <c r="X19" s="207">
        <v>183581348.94</v>
      </c>
      <c r="Y19" s="207">
        <v>231430489.77000001</v>
      </c>
      <c r="Z19" s="207"/>
      <c r="AB19" s="207">
        <v>312036833.06</v>
      </c>
      <c r="AC19" s="207">
        <v>253435788.09</v>
      </c>
      <c r="AD19" s="207">
        <v>284841059.02999997</v>
      </c>
      <c r="AE19" s="207">
        <v>318454894</v>
      </c>
      <c r="AF19" s="207"/>
    </row>
    <row r="20" spans="1:32" x14ac:dyDescent="0.25">
      <c r="A20" s="202"/>
      <c r="B20" s="205" t="s">
        <v>111</v>
      </c>
      <c r="C20" s="206"/>
      <c r="D20" s="207">
        <v>1690007765.4200001</v>
      </c>
      <c r="E20" s="207">
        <v>1400442548.0799999</v>
      </c>
      <c r="F20" s="207">
        <v>1749714899.3099999</v>
      </c>
      <c r="G20" s="207">
        <v>1831088038.96</v>
      </c>
      <c r="H20" s="207"/>
      <c r="J20" s="207">
        <v>1690007765.4200001</v>
      </c>
      <c r="K20" s="207">
        <v>1400442548.0799999</v>
      </c>
      <c r="L20" s="207">
        <v>1749714899.3099999</v>
      </c>
      <c r="M20" s="207">
        <v>1831088038.96</v>
      </c>
      <c r="N20" s="207"/>
      <c r="P20" s="207">
        <v>1690007765.4200001</v>
      </c>
      <c r="Q20" s="207">
        <v>1400442548.0799999</v>
      </c>
      <c r="R20" s="207">
        <v>1749714899.3099999</v>
      </c>
      <c r="S20" s="207">
        <v>1831088038.96</v>
      </c>
      <c r="T20" s="207"/>
      <c r="V20" s="207">
        <v>1690007765.4200001</v>
      </c>
      <c r="W20" s="207">
        <v>1400442548.0799999</v>
      </c>
      <c r="X20" s="207">
        <v>1749714899.3099999</v>
      </c>
      <c r="Y20" s="207">
        <v>1831088038.96</v>
      </c>
      <c r="Z20" s="207"/>
      <c r="AB20" s="207">
        <v>1690007765.4200001</v>
      </c>
      <c r="AC20" s="207">
        <v>1400442548.0799999</v>
      </c>
      <c r="AD20" s="207">
        <v>1749714899.3099999</v>
      </c>
      <c r="AE20" s="207">
        <v>1831088038.96</v>
      </c>
      <c r="AF20" s="207"/>
    </row>
    <row r="21" spans="1:32" x14ac:dyDescent="0.25">
      <c r="A21" s="202"/>
      <c r="B21" s="205" t="s">
        <v>77</v>
      </c>
      <c r="C21" s="206"/>
      <c r="D21" s="207">
        <v>1690007765.4200001</v>
      </c>
      <c r="E21" s="207">
        <v>1400442548.0799999</v>
      </c>
      <c r="F21" s="207">
        <v>1749714899.3099999</v>
      </c>
      <c r="G21" s="207">
        <v>1831088038.96</v>
      </c>
      <c r="H21" s="207"/>
      <c r="J21" s="207">
        <v>1690007765.4200001</v>
      </c>
      <c r="K21" s="207">
        <v>1400442548.0799999</v>
      </c>
      <c r="L21" s="207">
        <v>1749714899.3099999</v>
      </c>
      <c r="M21" s="207">
        <v>1831088038.96</v>
      </c>
      <c r="N21" s="207"/>
      <c r="P21" s="207">
        <v>1690007765.4200001</v>
      </c>
      <c r="Q21" s="207">
        <v>1400442548.0799999</v>
      </c>
      <c r="R21" s="207">
        <v>1749714899.3099999</v>
      </c>
      <c r="S21" s="207">
        <v>1831088038.96</v>
      </c>
      <c r="T21" s="207"/>
      <c r="V21" s="207">
        <v>1690007765.4200001</v>
      </c>
      <c r="W21" s="207">
        <v>1400442548.0799999</v>
      </c>
      <c r="X21" s="207">
        <v>1749714899.3099999</v>
      </c>
      <c r="Y21" s="207">
        <v>1831088038.96</v>
      </c>
      <c r="Z21" s="207"/>
      <c r="AB21" s="207">
        <v>1690007765.4200001</v>
      </c>
      <c r="AC21" s="207">
        <v>1400442548.0799999</v>
      </c>
      <c r="AD21" s="207">
        <v>1749714899.3099999</v>
      </c>
      <c r="AE21" s="207">
        <v>1831088038.96</v>
      </c>
      <c r="AF21" s="207"/>
    </row>
    <row r="22" spans="1:32" x14ac:dyDescent="0.25">
      <c r="A22" s="202"/>
      <c r="B22" s="202"/>
      <c r="C22" s="208"/>
      <c r="D22" s="209"/>
      <c r="E22" s="209"/>
      <c r="F22" s="209"/>
      <c r="G22" s="209"/>
      <c r="H22" s="209"/>
      <c r="J22" s="209"/>
      <c r="K22" s="209"/>
      <c r="L22" s="209"/>
      <c r="M22" s="209"/>
      <c r="N22" s="209"/>
      <c r="P22" s="209"/>
      <c r="Q22" s="209"/>
      <c r="R22" s="209"/>
      <c r="S22" s="209"/>
      <c r="T22" s="209"/>
      <c r="V22" s="209"/>
      <c r="W22" s="209"/>
      <c r="X22" s="209"/>
      <c r="Y22" s="209"/>
      <c r="Z22" s="209"/>
      <c r="AB22" s="209"/>
      <c r="AC22" s="209"/>
      <c r="AD22" s="209"/>
      <c r="AE22" s="209"/>
      <c r="AF22" s="209"/>
    </row>
    <row r="23" spans="1:32" x14ac:dyDescent="0.25">
      <c r="A23" s="194"/>
      <c r="B23" s="195"/>
      <c r="C23" s="195"/>
      <c r="D23" s="196"/>
      <c r="E23" s="196"/>
      <c r="F23" s="196"/>
      <c r="G23" s="196"/>
      <c r="H23" s="196"/>
      <c r="J23" s="196"/>
      <c r="K23" s="196"/>
      <c r="L23" s="196"/>
      <c r="M23" s="196"/>
      <c r="N23" s="196"/>
      <c r="P23" s="196"/>
      <c r="Q23" s="196"/>
      <c r="R23" s="196"/>
      <c r="S23" s="196"/>
      <c r="T23" s="196"/>
      <c r="V23" s="196"/>
      <c r="W23" s="196"/>
      <c r="X23" s="196"/>
      <c r="Y23" s="196"/>
      <c r="Z23" s="196"/>
      <c r="AB23" s="196"/>
      <c r="AC23" s="196"/>
      <c r="AD23" s="196"/>
      <c r="AE23" s="196"/>
      <c r="AF23" s="196"/>
    </row>
    <row r="24" spans="1:32" x14ac:dyDescent="0.25">
      <c r="A24" s="199">
        <v>34</v>
      </c>
      <c r="B24" s="200" t="s">
        <v>189</v>
      </c>
      <c r="C24" s="201"/>
      <c r="D24" s="201"/>
      <c r="E24" s="201"/>
      <c r="F24" s="201"/>
      <c r="G24" s="201"/>
      <c r="H24" s="201"/>
      <c r="J24" s="201"/>
      <c r="K24" s="201"/>
      <c r="L24" s="201"/>
      <c r="M24" s="201"/>
      <c r="N24" s="201"/>
      <c r="P24" s="201"/>
      <c r="Q24" s="201"/>
      <c r="R24" s="201"/>
      <c r="S24" s="201"/>
      <c r="T24" s="201"/>
      <c r="V24" s="201"/>
      <c r="W24" s="201"/>
      <c r="X24" s="201"/>
      <c r="Y24" s="201"/>
      <c r="Z24" s="201"/>
      <c r="AB24" s="201"/>
      <c r="AC24" s="201"/>
      <c r="AD24" s="201"/>
      <c r="AE24" s="201"/>
      <c r="AF24" s="201"/>
    </row>
    <row r="25" spans="1:32" ht="21" x14ac:dyDescent="0.25">
      <c r="A25" s="202"/>
      <c r="B25" s="628"/>
      <c r="C25" s="630" t="s">
        <v>129</v>
      </c>
      <c r="D25" s="203" t="s">
        <v>207</v>
      </c>
      <c r="E25" s="203" t="s">
        <v>209</v>
      </c>
      <c r="F25" s="203" t="s">
        <v>213</v>
      </c>
      <c r="G25" s="203" t="s">
        <v>215</v>
      </c>
      <c r="H25" s="203" t="s">
        <v>363</v>
      </c>
      <c r="J25" s="203" t="s">
        <v>207</v>
      </c>
      <c r="K25" s="203" t="s">
        <v>209</v>
      </c>
      <c r="L25" s="203" t="s">
        <v>213</v>
      </c>
      <c r="M25" s="203" t="s">
        <v>215</v>
      </c>
      <c r="N25" s="203" t="s">
        <v>363</v>
      </c>
      <c r="P25" s="203" t="s">
        <v>207</v>
      </c>
      <c r="Q25" s="203" t="s">
        <v>209</v>
      </c>
      <c r="R25" s="203" t="s">
        <v>213</v>
      </c>
      <c r="S25" s="203" t="s">
        <v>215</v>
      </c>
      <c r="T25" s="203" t="s">
        <v>363</v>
      </c>
      <c r="V25" s="203" t="s">
        <v>207</v>
      </c>
      <c r="W25" s="203" t="s">
        <v>209</v>
      </c>
      <c r="X25" s="203" t="s">
        <v>213</v>
      </c>
      <c r="Y25" s="203" t="s">
        <v>215</v>
      </c>
      <c r="Z25" s="203" t="s">
        <v>363</v>
      </c>
      <c r="AB25" s="203" t="s">
        <v>207</v>
      </c>
      <c r="AC25" s="203" t="s">
        <v>209</v>
      </c>
      <c r="AD25" s="203" t="s">
        <v>213</v>
      </c>
      <c r="AE25" s="203" t="s">
        <v>215</v>
      </c>
      <c r="AF25" s="203" t="s">
        <v>363</v>
      </c>
    </row>
    <row r="26" spans="1:32" x14ac:dyDescent="0.25">
      <c r="A26" s="202"/>
      <c r="B26" s="629"/>
      <c r="C26" s="621"/>
      <c r="D26" s="204" t="s">
        <v>94</v>
      </c>
      <c r="E26" s="204" t="s">
        <v>94</v>
      </c>
      <c r="F26" s="204" t="s">
        <v>94</v>
      </c>
      <c r="G26" s="204" t="s">
        <v>94</v>
      </c>
      <c r="H26" s="204" t="s">
        <v>94</v>
      </c>
      <c r="J26" s="204" t="s">
        <v>94</v>
      </c>
      <c r="K26" s="204" t="s">
        <v>94</v>
      </c>
      <c r="L26" s="204" t="s">
        <v>94</v>
      </c>
      <c r="M26" s="204" t="s">
        <v>94</v>
      </c>
      <c r="N26" s="204" t="s">
        <v>94</v>
      </c>
      <c r="P26" s="204" t="s">
        <v>94</v>
      </c>
      <c r="Q26" s="204" t="s">
        <v>94</v>
      </c>
      <c r="R26" s="204" t="s">
        <v>94</v>
      </c>
      <c r="S26" s="204" t="s">
        <v>94</v>
      </c>
      <c r="T26" s="204" t="s">
        <v>94</v>
      </c>
      <c r="V26" s="204" t="s">
        <v>94</v>
      </c>
      <c r="W26" s="204" t="s">
        <v>94</v>
      </c>
      <c r="X26" s="204" t="s">
        <v>94</v>
      </c>
      <c r="Y26" s="204" t="s">
        <v>94</v>
      </c>
      <c r="Z26" s="204" t="s">
        <v>94</v>
      </c>
      <c r="AB26" s="204" t="s">
        <v>94</v>
      </c>
      <c r="AC26" s="204" t="s">
        <v>94</v>
      </c>
      <c r="AD26" s="204" t="s">
        <v>94</v>
      </c>
      <c r="AE26" s="204" t="s">
        <v>94</v>
      </c>
      <c r="AF26" s="204" t="s">
        <v>94</v>
      </c>
    </row>
    <row r="27" spans="1:32" x14ac:dyDescent="0.25">
      <c r="A27" s="202"/>
      <c r="B27" s="205" t="s">
        <v>83</v>
      </c>
      <c r="C27" s="206" t="s">
        <v>119</v>
      </c>
      <c r="D27" s="207">
        <v>4354974242.1800003</v>
      </c>
      <c r="E27" s="207">
        <v>4555868904.1000004</v>
      </c>
      <c r="F27" s="207">
        <v>4624027089.5</v>
      </c>
      <c r="G27" s="207">
        <v>4549820512.6000004</v>
      </c>
      <c r="H27" s="207"/>
      <c r="J27" s="207">
        <v>2245952314.1300001</v>
      </c>
      <c r="K27" s="207">
        <v>2120517768.1300001</v>
      </c>
      <c r="L27" s="207">
        <v>2192495474.1799998</v>
      </c>
      <c r="M27" s="207">
        <v>2247039098.75</v>
      </c>
      <c r="N27" s="207"/>
      <c r="P27" s="207">
        <v>18206429.260000002</v>
      </c>
      <c r="Q27" s="207">
        <v>40195197.740000002</v>
      </c>
      <c r="R27" s="207">
        <v>19246626</v>
      </c>
      <c r="S27" s="207">
        <v>56743442.390000001</v>
      </c>
      <c r="T27" s="207"/>
      <c r="V27" s="207">
        <v>222384660.80000001</v>
      </c>
      <c r="W27" s="207">
        <v>281635691.41000003</v>
      </c>
      <c r="X27" s="207">
        <v>483329540.10000002</v>
      </c>
      <c r="Y27" s="207">
        <v>459637386.38999999</v>
      </c>
      <c r="Z27" s="207"/>
      <c r="AB27" s="207">
        <v>1499694598.25</v>
      </c>
      <c r="AC27" s="207">
        <v>1598944037.1600001</v>
      </c>
      <c r="AD27" s="207">
        <v>1636846283.71</v>
      </c>
      <c r="AE27" s="207">
        <v>1708127073.05</v>
      </c>
      <c r="AF27" s="207"/>
    </row>
    <row r="28" spans="1:32" x14ac:dyDescent="0.25">
      <c r="A28" s="202"/>
      <c r="B28" s="205" t="s">
        <v>117</v>
      </c>
      <c r="C28" s="206"/>
      <c r="D28" s="207">
        <v>4354974242.1800003</v>
      </c>
      <c r="E28" s="207">
        <v>4555868904.1000004</v>
      </c>
      <c r="F28" s="207">
        <v>4624027089.5</v>
      </c>
      <c r="G28" s="207">
        <v>4549820512.6000004</v>
      </c>
      <c r="H28" s="207"/>
      <c r="J28" s="207">
        <v>2245952314.1300001</v>
      </c>
      <c r="K28" s="207">
        <v>2120517768.1300001</v>
      </c>
      <c r="L28" s="207">
        <v>2192495474.1799998</v>
      </c>
      <c r="M28" s="207">
        <v>2247039098.75</v>
      </c>
      <c r="N28" s="207"/>
      <c r="P28" s="207">
        <v>18206429.260000002</v>
      </c>
      <c r="Q28" s="207">
        <v>40195197.740000002</v>
      </c>
      <c r="R28" s="207">
        <v>19246626</v>
      </c>
      <c r="S28" s="207">
        <v>56743442.390000001</v>
      </c>
      <c r="T28" s="207"/>
      <c r="V28" s="207">
        <v>222384660.80000001</v>
      </c>
      <c r="W28" s="207">
        <v>281635691.41000003</v>
      </c>
      <c r="X28" s="207">
        <v>483329540.10000002</v>
      </c>
      <c r="Y28" s="207">
        <v>459637386.38999999</v>
      </c>
      <c r="Z28" s="207"/>
      <c r="AB28" s="207">
        <v>1499694598.25</v>
      </c>
      <c r="AC28" s="207">
        <v>1598944037.1600001</v>
      </c>
      <c r="AD28" s="207">
        <v>1636846283.71</v>
      </c>
      <c r="AE28" s="207">
        <v>1708127073.05</v>
      </c>
      <c r="AF28" s="207"/>
    </row>
    <row r="29" spans="1:32" x14ac:dyDescent="0.25">
      <c r="A29" s="202"/>
      <c r="B29" s="205" t="s">
        <v>111</v>
      </c>
      <c r="C29" s="206"/>
      <c r="D29" s="207">
        <v>9100515642.1299992</v>
      </c>
      <c r="E29" s="207">
        <v>9395309903.4200001</v>
      </c>
      <c r="F29" s="207">
        <v>9787730786.2800007</v>
      </c>
      <c r="G29" s="207">
        <v>9867308033.0900002</v>
      </c>
      <c r="H29" s="207"/>
      <c r="J29" s="207">
        <v>9100515642.1299992</v>
      </c>
      <c r="K29" s="207">
        <v>9395309903.4200001</v>
      </c>
      <c r="L29" s="207">
        <v>9787730786.2800007</v>
      </c>
      <c r="M29" s="207">
        <v>9867308033.0900002</v>
      </c>
      <c r="N29" s="207"/>
      <c r="P29" s="207">
        <v>9100515642.1299992</v>
      </c>
      <c r="Q29" s="207">
        <v>9395309903.4200001</v>
      </c>
      <c r="R29" s="207">
        <v>9787730786.2800007</v>
      </c>
      <c r="S29" s="207">
        <v>9867308033.0900002</v>
      </c>
      <c r="T29" s="207"/>
      <c r="V29" s="207">
        <v>9100515642.1299992</v>
      </c>
      <c r="W29" s="207">
        <v>9395309903.4200001</v>
      </c>
      <c r="X29" s="207">
        <v>9787730786.2800007</v>
      </c>
      <c r="Y29" s="207">
        <v>9867308033.0900002</v>
      </c>
      <c r="Z29" s="207"/>
      <c r="AB29" s="207">
        <v>9100515642.1299992</v>
      </c>
      <c r="AC29" s="207">
        <v>9395309903.4200001</v>
      </c>
      <c r="AD29" s="207">
        <v>9787730786.2800007</v>
      </c>
      <c r="AE29" s="207">
        <v>9867308033.0900002</v>
      </c>
      <c r="AF29" s="207"/>
    </row>
    <row r="30" spans="1:32" x14ac:dyDescent="0.25">
      <c r="A30" s="202"/>
      <c r="B30" s="205" t="s">
        <v>77</v>
      </c>
      <c r="C30" s="206"/>
      <c r="D30" s="207">
        <v>9100515642.1299992</v>
      </c>
      <c r="E30" s="207">
        <v>9395309903.4200001</v>
      </c>
      <c r="F30" s="207">
        <v>9787730786.2800007</v>
      </c>
      <c r="G30" s="207">
        <v>9867308033.0900002</v>
      </c>
      <c r="H30" s="207"/>
      <c r="J30" s="207">
        <v>9100515642.1299992</v>
      </c>
      <c r="K30" s="207">
        <v>9395309903.4200001</v>
      </c>
      <c r="L30" s="207">
        <v>9787730786.2800007</v>
      </c>
      <c r="M30" s="207">
        <v>9867308033.0900002</v>
      </c>
      <c r="N30" s="207"/>
      <c r="P30" s="207">
        <v>9100515642.1299992</v>
      </c>
      <c r="Q30" s="207">
        <v>9395309903.4200001</v>
      </c>
      <c r="R30" s="207">
        <v>9787730786.2800007</v>
      </c>
      <c r="S30" s="207">
        <v>9867308033.0900002</v>
      </c>
      <c r="T30" s="207"/>
      <c r="V30" s="207">
        <v>9100515642.1299992</v>
      </c>
      <c r="W30" s="207">
        <v>9395309903.4200001</v>
      </c>
      <c r="X30" s="207">
        <v>9787730786.2800007</v>
      </c>
      <c r="Y30" s="207">
        <v>9867308033.0900002</v>
      </c>
      <c r="Z30" s="207"/>
      <c r="AB30" s="207">
        <v>9100515642.1299992</v>
      </c>
      <c r="AC30" s="207">
        <v>9395309903.4200001</v>
      </c>
      <c r="AD30" s="207">
        <v>9787730786.2800007</v>
      </c>
      <c r="AE30" s="207">
        <v>9867308033.0900002</v>
      </c>
      <c r="AF30" s="207"/>
    </row>
    <row r="31" spans="1:32" x14ac:dyDescent="0.25">
      <c r="A31" s="202"/>
      <c r="B31" s="202"/>
      <c r="C31" s="208"/>
      <c r="D31" s="209"/>
      <c r="E31" s="209"/>
      <c r="F31" s="209"/>
      <c r="G31" s="209"/>
      <c r="H31" s="209"/>
      <c r="J31" s="209"/>
      <c r="K31" s="209"/>
      <c r="L31" s="209"/>
      <c r="M31" s="209"/>
      <c r="N31" s="209"/>
      <c r="P31" s="209"/>
      <c r="Q31" s="209"/>
      <c r="R31" s="209"/>
      <c r="S31" s="209"/>
      <c r="T31" s="209"/>
      <c r="V31" s="209"/>
      <c r="W31" s="209"/>
      <c r="X31" s="209"/>
      <c r="Y31" s="209"/>
      <c r="Z31" s="209"/>
      <c r="AB31" s="209"/>
      <c r="AC31" s="209"/>
      <c r="AD31" s="209"/>
      <c r="AE31" s="209"/>
      <c r="AF31" s="209"/>
    </row>
    <row r="32" spans="1:32" x14ac:dyDescent="0.25">
      <c r="A32" s="194"/>
      <c r="B32" s="195"/>
      <c r="C32" s="195"/>
      <c r="D32" s="196"/>
      <c r="E32" s="196"/>
      <c r="F32" s="196"/>
      <c r="G32" s="196"/>
      <c r="H32" s="196"/>
      <c r="J32" s="196"/>
      <c r="K32" s="196"/>
      <c r="L32" s="196"/>
      <c r="M32" s="196"/>
      <c r="N32" s="196"/>
      <c r="P32" s="196"/>
      <c r="Q32" s="196"/>
      <c r="R32" s="196"/>
      <c r="S32" s="196"/>
      <c r="T32" s="196"/>
      <c r="V32" s="196"/>
      <c r="W32" s="196"/>
      <c r="X32" s="196"/>
      <c r="Y32" s="196"/>
      <c r="Z32" s="196"/>
      <c r="AB32" s="196"/>
      <c r="AC32" s="196"/>
      <c r="AD32" s="196"/>
      <c r="AE32" s="196"/>
      <c r="AF32" s="196"/>
    </row>
    <row r="33" spans="1:32" x14ac:dyDescent="0.25">
      <c r="A33" s="199">
        <v>35</v>
      </c>
      <c r="B33" s="200" t="s">
        <v>190</v>
      </c>
      <c r="C33" s="201"/>
      <c r="D33" s="201"/>
      <c r="E33" s="201"/>
      <c r="F33" s="201"/>
      <c r="G33" s="201"/>
      <c r="H33" s="201"/>
      <c r="J33" s="201"/>
      <c r="K33" s="201"/>
      <c r="L33" s="201"/>
      <c r="M33" s="201"/>
      <c r="N33" s="201"/>
      <c r="P33" s="201"/>
      <c r="Q33" s="201"/>
      <c r="R33" s="201"/>
      <c r="S33" s="201"/>
      <c r="T33" s="201"/>
      <c r="V33" s="201"/>
      <c r="W33" s="201"/>
      <c r="X33" s="201"/>
      <c r="Y33" s="201"/>
      <c r="Z33" s="201"/>
      <c r="AB33" s="201"/>
      <c r="AC33" s="201"/>
      <c r="AD33" s="201"/>
      <c r="AE33" s="201"/>
      <c r="AF33" s="201"/>
    </row>
    <row r="34" spans="1:32" ht="21" x14ac:dyDescent="0.25">
      <c r="A34" s="202"/>
      <c r="B34" s="628"/>
      <c r="C34" s="630" t="s">
        <v>129</v>
      </c>
      <c r="D34" s="203" t="s">
        <v>207</v>
      </c>
      <c r="E34" s="203" t="s">
        <v>209</v>
      </c>
      <c r="F34" s="203" t="s">
        <v>213</v>
      </c>
      <c r="G34" s="203" t="s">
        <v>215</v>
      </c>
      <c r="H34" s="203" t="s">
        <v>363</v>
      </c>
      <c r="J34" s="203" t="s">
        <v>207</v>
      </c>
      <c r="K34" s="203" t="s">
        <v>209</v>
      </c>
      <c r="L34" s="203" t="s">
        <v>213</v>
      </c>
      <c r="M34" s="203" t="s">
        <v>215</v>
      </c>
      <c r="N34" s="203" t="s">
        <v>363</v>
      </c>
      <c r="P34" s="203" t="s">
        <v>207</v>
      </c>
      <c r="Q34" s="203" t="s">
        <v>209</v>
      </c>
      <c r="R34" s="203" t="s">
        <v>213</v>
      </c>
      <c r="S34" s="203" t="s">
        <v>215</v>
      </c>
      <c r="T34" s="203" t="s">
        <v>363</v>
      </c>
      <c r="V34" s="203" t="s">
        <v>207</v>
      </c>
      <c r="W34" s="203" t="s">
        <v>209</v>
      </c>
      <c r="X34" s="203" t="s">
        <v>213</v>
      </c>
      <c r="Y34" s="203" t="s">
        <v>215</v>
      </c>
      <c r="Z34" s="203" t="s">
        <v>363</v>
      </c>
      <c r="AB34" s="203" t="s">
        <v>207</v>
      </c>
      <c r="AC34" s="203" t="s">
        <v>209</v>
      </c>
      <c r="AD34" s="203" t="s">
        <v>213</v>
      </c>
      <c r="AE34" s="203" t="s">
        <v>215</v>
      </c>
      <c r="AF34" s="203" t="s">
        <v>363</v>
      </c>
    </row>
    <row r="35" spans="1:32" x14ac:dyDescent="0.25">
      <c r="A35" s="202"/>
      <c r="B35" s="629"/>
      <c r="C35" s="621"/>
      <c r="D35" s="204" t="s">
        <v>94</v>
      </c>
      <c r="E35" s="204" t="s">
        <v>94</v>
      </c>
      <c r="F35" s="204" t="s">
        <v>94</v>
      </c>
      <c r="G35" s="204" t="s">
        <v>94</v>
      </c>
      <c r="H35" s="204" t="s">
        <v>94</v>
      </c>
      <c r="J35" s="204" t="s">
        <v>94</v>
      </c>
      <c r="K35" s="204" t="s">
        <v>94</v>
      </c>
      <c r="L35" s="204" t="s">
        <v>94</v>
      </c>
      <c r="M35" s="204" t="s">
        <v>94</v>
      </c>
      <c r="N35" s="204" t="s">
        <v>94</v>
      </c>
      <c r="P35" s="204" t="s">
        <v>94</v>
      </c>
      <c r="Q35" s="204" t="s">
        <v>94</v>
      </c>
      <c r="R35" s="204" t="s">
        <v>94</v>
      </c>
      <c r="S35" s="204" t="s">
        <v>94</v>
      </c>
      <c r="T35" s="204" t="s">
        <v>94</v>
      </c>
      <c r="V35" s="204" t="s">
        <v>94</v>
      </c>
      <c r="W35" s="204" t="s">
        <v>94</v>
      </c>
      <c r="X35" s="204" t="s">
        <v>94</v>
      </c>
      <c r="Y35" s="204" t="s">
        <v>94</v>
      </c>
      <c r="Z35" s="204" t="s">
        <v>94</v>
      </c>
      <c r="AB35" s="204" t="s">
        <v>94</v>
      </c>
      <c r="AC35" s="204" t="s">
        <v>94</v>
      </c>
      <c r="AD35" s="204" t="s">
        <v>94</v>
      </c>
      <c r="AE35" s="204" t="s">
        <v>94</v>
      </c>
      <c r="AF35" s="204" t="s">
        <v>94</v>
      </c>
    </row>
    <row r="36" spans="1:32" x14ac:dyDescent="0.25">
      <c r="A36" s="202"/>
      <c r="B36" s="205" t="s">
        <v>83</v>
      </c>
      <c r="C36" s="206" t="s">
        <v>119</v>
      </c>
      <c r="D36" s="207">
        <v>1237726671.78</v>
      </c>
      <c r="E36" s="207">
        <v>1252332901.5</v>
      </c>
      <c r="F36" s="207">
        <v>1385845144.24</v>
      </c>
      <c r="G36" s="207">
        <v>1393110846.3</v>
      </c>
      <c r="H36" s="207"/>
      <c r="J36" s="207">
        <v>960199218.22000003</v>
      </c>
      <c r="K36" s="207">
        <v>938056929.38</v>
      </c>
      <c r="L36" s="207">
        <v>944179356.21000004</v>
      </c>
      <c r="M36" s="207">
        <v>998889302.33000004</v>
      </c>
      <c r="N36" s="207"/>
      <c r="P36" s="207">
        <v>506032507.60000002</v>
      </c>
      <c r="Q36" s="207">
        <v>480136900.41000003</v>
      </c>
      <c r="R36" s="207">
        <v>561910278.73000002</v>
      </c>
      <c r="S36" s="207">
        <v>555381744.70000005</v>
      </c>
      <c r="T36" s="207"/>
      <c r="V36" s="207">
        <v>722286781.49000001</v>
      </c>
      <c r="W36" s="207">
        <v>874974675.45000005</v>
      </c>
      <c r="X36" s="207">
        <v>872940373.25999999</v>
      </c>
      <c r="Y36" s="207">
        <v>913194486.13</v>
      </c>
      <c r="Z36" s="207"/>
      <c r="AB36" s="207">
        <v>568503100.25999999</v>
      </c>
      <c r="AC36" s="207">
        <v>544800718.39999998</v>
      </c>
      <c r="AD36" s="207">
        <v>691892299.40999997</v>
      </c>
      <c r="AE36" s="207">
        <v>698410847.78999996</v>
      </c>
      <c r="AF36" s="207"/>
    </row>
    <row r="37" spans="1:32" x14ac:dyDescent="0.25">
      <c r="A37" s="202"/>
      <c r="B37" s="205" t="s">
        <v>117</v>
      </c>
      <c r="C37" s="206"/>
      <c r="D37" s="207">
        <v>1237726671.78</v>
      </c>
      <c r="E37" s="207">
        <v>1252332901.5</v>
      </c>
      <c r="F37" s="207">
        <v>1385845144.24</v>
      </c>
      <c r="G37" s="207">
        <v>1393110846.3</v>
      </c>
      <c r="H37" s="207"/>
      <c r="J37" s="207">
        <v>960199218.22000003</v>
      </c>
      <c r="K37" s="207">
        <v>938056929.38</v>
      </c>
      <c r="L37" s="207">
        <v>944179356.21000004</v>
      </c>
      <c r="M37" s="207">
        <v>998889302.33000004</v>
      </c>
      <c r="N37" s="207"/>
      <c r="P37" s="207">
        <v>506032507.60000002</v>
      </c>
      <c r="Q37" s="207">
        <v>480136900.41000003</v>
      </c>
      <c r="R37" s="207">
        <v>561910278.73000002</v>
      </c>
      <c r="S37" s="207">
        <v>555381744.70000005</v>
      </c>
      <c r="T37" s="207"/>
      <c r="V37" s="207">
        <v>722286781.49000001</v>
      </c>
      <c r="W37" s="207">
        <v>874974675.45000005</v>
      </c>
      <c r="X37" s="207">
        <v>872940373.25999999</v>
      </c>
      <c r="Y37" s="207">
        <v>913194486.13</v>
      </c>
      <c r="Z37" s="207"/>
      <c r="AB37" s="207">
        <v>568503100.25999999</v>
      </c>
      <c r="AC37" s="207">
        <v>544800718.39999998</v>
      </c>
      <c r="AD37" s="207">
        <v>691892299.40999997</v>
      </c>
      <c r="AE37" s="207">
        <v>698410847.78999996</v>
      </c>
      <c r="AF37" s="207"/>
    </row>
    <row r="38" spans="1:32" x14ac:dyDescent="0.25">
      <c r="A38" s="202"/>
      <c r="B38" s="205" t="s">
        <v>111</v>
      </c>
      <c r="C38" s="206"/>
      <c r="D38" s="207">
        <v>4503330620.4399996</v>
      </c>
      <c r="E38" s="207">
        <v>4582287013.04</v>
      </c>
      <c r="F38" s="207">
        <v>5030258471.5600004</v>
      </c>
      <c r="G38" s="207">
        <v>5056895315.7200003</v>
      </c>
      <c r="H38" s="207"/>
      <c r="J38" s="207">
        <v>4503330620.4399996</v>
      </c>
      <c r="K38" s="207">
        <v>4582287013.04</v>
      </c>
      <c r="L38" s="207">
        <v>5030258471.5600004</v>
      </c>
      <c r="M38" s="207">
        <v>5056895315.7200003</v>
      </c>
      <c r="N38" s="207"/>
      <c r="P38" s="207">
        <v>4503330620.4399996</v>
      </c>
      <c r="Q38" s="207">
        <v>4582287013.04</v>
      </c>
      <c r="R38" s="207">
        <v>5030258471.5600004</v>
      </c>
      <c r="S38" s="207">
        <v>5056895315.7200003</v>
      </c>
      <c r="T38" s="207"/>
      <c r="V38" s="207">
        <v>4503330620.4399996</v>
      </c>
      <c r="W38" s="207">
        <v>4582287013.04</v>
      </c>
      <c r="X38" s="207">
        <v>5030258471.5600004</v>
      </c>
      <c r="Y38" s="207">
        <v>5056895315.7200003</v>
      </c>
      <c r="Z38" s="207"/>
      <c r="AB38" s="207">
        <v>4503330620.4399996</v>
      </c>
      <c r="AC38" s="207">
        <v>4582287013.04</v>
      </c>
      <c r="AD38" s="207">
        <v>5030258471.5600004</v>
      </c>
      <c r="AE38" s="207">
        <v>5056895315.7200003</v>
      </c>
      <c r="AF38" s="207"/>
    </row>
    <row r="39" spans="1:32" x14ac:dyDescent="0.25">
      <c r="A39" s="202"/>
      <c r="B39" s="205" t="s">
        <v>77</v>
      </c>
      <c r="C39" s="206"/>
      <c r="D39" s="207">
        <v>4503330620.4399996</v>
      </c>
      <c r="E39" s="207">
        <v>4582287013.04</v>
      </c>
      <c r="F39" s="207">
        <v>5030258471.5600004</v>
      </c>
      <c r="G39" s="207">
        <v>5056895315.7200003</v>
      </c>
      <c r="H39" s="207"/>
      <c r="J39" s="207">
        <v>4503330620.4399996</v>
      </c>
      <c r="K39" s="207">
        <v>4582287013.04</v>
      </c>
      <c r="L39" s="207">
        <v>5030258471.5600004</v>
      </c>
      <c r="M39" s="207">
        <v>5056895315.7200003</v>
      </c>
      <c r="N39" s="207"/>
      <c r="P39" s="207">
        <v>4503330620.4399996</v>
      </c>
      <c r="Q39" s="207">
        <v>4582287013.04</v>
      </c>
      <c r="R39" s="207">
        <v>5030258471.5600004</v>
      </c>
      <c r="S39" s="207">
        <v>5056895315.7200003</v>
      </c>
      <c r="T39" s="207"/>
      <c r="V39" s="207">
        <v>4503330620.4399996</v>
      </c>
      <c r="W39" s="207">
        <v>4582287013.04</v>
      </c>
      <c r="X39" s="207">
        <v>5030258471.5600004</v>
      </c>
      <c r="Y39" s="207">
        <v>5056895315.7200003</v>
      </c>
      <c r="Z39" s="207"/>
      <c r="AB39" s="207">
        <v>4503330620.4399996</v>
      </c>
      <c r="AC39" s="207">
        <v>4582287013.04</v>
      </c>
      <c r="AD39" s="207">
        <v>5030258471.5600004</v>
      </c>
      <c r="AE39" s="207">
        <v>5056895315.7200003</v>
      </c>
      <c r="AF39" s="207"/>
    </row>
    <row r="40" spans="1:32" x14ac:dyDescent="0.25">
      <c r="A40" s="202"/>
      <c r="B40" s="202"/>
      <c r="C40" s="208"/>
      <c r="D40" s="209"/>
      <c r="E40" s="209"/>
      <c r="F40" s="209"/>
      <c r="G40" s="209"/>
      <c r="H40" s="209"/>
      <c r="J40" s="209"/>
      <c r="K40" s="209"/>
      <c r="L40" s="209"/>
      <c r="M40" s="209"/>
      <c r="N40" s="209"/>
      <c r="P40" s="209"/>
      <c r="Q40" s="209"/>
      <c r="R40" s="209"/>
      <c r="S40" s="209"/>
      <c r="T40" s="209"/>
      <c r="V40" s="209"/>
      <c r="W40" s="209"/>
      <c r="X40" s="209"/>
      <c r="Y40" s="209"/>
      <c r="Z40" s="209"/>
      <c r="AB40" s="209"/>
      <c r="AC40" s="209"/>
      <c r="AD40" s="209"/>
      <c r="AE40" s="209"/>
      <c r="AF40" s="209"/>
    </row>
    <row r="41" spans="1:32" x14ac:dyDescent="0.25">
      <c r="A41" s="194"/>
      <c r="B41" s="195"/>
      <c r="C41" s="195"/>
      <c r="D41" s="196"/>
      <c r="E41" s="196"/>
      <c r="F41" s="196"/>
      <c r="G41" s="196"/>
      <c r="H41" s="196"/>
      <c r="J41" s="196"/>
      <c r="K41" s="196"/>
      <c r="L41" s="196"/>
      <c r="M41" s="196"/>
      <c r="N41" s="196"/>
      <c r="P41" s="196"/>
      <c r="Q41" s="196"/>
      <c r="R41" s="196"/>
      <c r="S41" s="196"/>
      <c r="T41" s="196"/>
      <c r="V41" s="196"/>
      <c r="W41" s="196"/>
      <c r="X41" s="196"/>
      <c r="Y41" s="196"/>
      <c r="Z41" s="196"/>
      <c r="AB41" s="196"/>
      <c r="AC41" s="196"/>
      <c r="AD41" s="196"/>
      <c r="AE41" s="196"/>
      <c r="AF41" s="196"/>
    </row>
    <row r="42" spans="1:32" x14ac:dyDescent="0.25">
      <c r="A42" s="199">
        <v>36</v>
      </c>
      <c r="B42" s="200" t="s">
        <v>191</v>
      </c>
      <c r="C42" s="201"/>
      <c r="D42" s="201"/>
      <c r="E42" s="201"/>
      <c r="F42" s="201"/>
      <c r="G42" s="201"/>
      <c r="H42" s="201"/>
      <c r="J42" s="201"/>
      <c r="K42" s="201"/>
      <c r="L42" s="201"/>
      <c r="M42" s="201"/>
      <c r="N42" s="201"/>
      <c r="P42" s="201"/>
      <c r="Q42" s="201"/>
      <c r="R42" s="201"/>
      <c r="S42" s="201"/>
      <c r="T42" s="201"/>
      <c r="V42" s="201"/>
      <c r="W42" s="201"/>
      <c r="X42" s="201"/>
      <c r="Y42" s="201"/>
      <c r="Z42" s="201"/>
      <c r="AB42" s="201"/>
      <c r="AC42" s="201"/>
      <c r="AD42" s="201"/>
      <c r="AE42" s="201"/>
      <c r="AF42" s="201"/>
    </row>
    <row r="43" spans="1:32" ht="21" x14ac:dyDescent="0.25">
      <c r="A43" s="202"/>
      <c r="B43" s="628"/>
      <c r="C43" s="630" t="s">
        <v>129</v>
      </c>
      <c r="D43" s="203" t="s">
        <v>207</v>
      </c>
      <c r="E43" s="203" t="s">
        <v>209</v>
      </c>
      <c r="F43" s="203" t="s">
        <v>213</v>
      </c>
      <c r="G43" s="203" t="s">
        <v>215</v>
      </c>
      <c r="H43" s="203" t="s">
        <v>363</v>
      </c>
      <c r="J43" s="203" t="s">
        <v>207</v>
      </c>
      <c r="K43" s="203" t="s">
        <v>209</v>
      </c>
      <c r="L43" s="203" t="s">
        <v>213</v>
      </c>
      <c r="M43" s="203" t="s">
        <v>215</v>
      </c>
      <c r="N43" s="203" t="s">
        <v>363</v>
      </c>
      <c r="P43" s="203" t="s">
        <v>207</v>
      </c>
      <c r="Q43" s="203" t="s">
        <v>209</v>
      </c>
      <c r="R43" s="203" t="s">
        <v>213</v>
      </c>
      <c r="S43" s="203" t="s">
        <v>215</v>
      </c>
      <c r="T43" s="203" t="s">
        <v>363</v>
      </c>
      <c r="V43" s="203" t="s">
        <v>207</v>
      </c>
      <c r="W43" s="203" t="s">
        <v>209</v>
      </c>
      <c r="X43" s="203" t="s">
        <v>213</v>
      </c>
      <c r="Y43" s="203" t="s">
        <v>215</v>
      </c>
      <c r="Z43" s="203" t="s">
        <v>363</v>
      </c>
      <c r="AB43" s="203" t="s">
        <v>207</v>
      </c>
      <c r="AC43" s="203" t="s">
        <v>209</v>
      </c>
      <c r="AD43" s="203" t="s">
        <v>213</v>
      </c>
      <c r="AE43" s="203" t="s">
        <v>215</v>
      </c>
      <c r="AF43" s="203" t="s">
        <v>363</v>
      </c>
    </row>
    <row r="44" spans="1:32" x14ac:dyDescent="0.25">
      <c r="A44" s="202"/>
      <c r="B44" s="629"/>
      <c r="C44" s="621"/>
      <c r="D44" s="204" t="s">
        <v>94</v>
      </c>
      <c r="E44" s="204" t="s">
        <v>94</v>
      </c>
      <c r="F44" s="204" t="s">
        <v>94</v>
      </c>
      <c r="G44" s="204" t="s">
        <v>94</v>
      </c>
      <c r="H44" s="204" t="s">
        <v>94</v>
      </c>
      <c r="J44" s="204" t="s">
        <v>94</v>
      </c>
      <c r="K44" s="204" t="s">
        <v>94</v>
      </c>
      <c r="L44" s="204" t="s">
        <v>94</v>
      </c>
      <c r="M44" s="204" t="s">
        <v>94</v>
      </c>
      <c r="N44" s="204" t="s">
        <v>94</v>
      </c>
      <c r="P44" s="204" t="s">
        <v>94</v>
      </c>
      <c r="Q44" s="204" t="s">
        <v>94</v>
      </c>
      <c r="R44" s="204" t="s">
        <v>94</v>
      </c>
      <c r="S44" s="204" t="s">
        <v>94</v>
      </c>
      <c r="T44" s="204" t="s">
        <v>94</v>
      </c>
      <c r="V44" s="204" t="s">
        <v>94</v>
      </c>
      <c r="W44" s="204" t="s">
        <v>94</v>
      </c>
      <c r="X44" s="204" t="s">
        <v>94</v>
      </c>
      <c r="Y44" s="204" t="s">
        <v>94</v>
      </c>
      <c r="Z44" s="204" t="s">
        <v>94</v>
      </c>
      <c r="AB44" s="204" t="s">
        <v>94</v>
      </c>
      <c r="AC44" s="204" t="s">
        <v>94</v>
      </c>
      <c r="AD44" s="204" t="s">
        <v>94</v>
      </c>
      <c r="AE44" s="204" t="s">
        <v>94</v>
      </c>
      <c r="AF44" s="204" t="s">
        <v>94</v>
      </c>
    </row>
    <row r="45" spans="1:32" x14ac:dyDescent="0.25">
      <c r="A45" s="202"/>
      <c r="B45" s="205" t="s">
        <v>83</v>
      </c>
      <c r="C45" s="206" t="s">
        <v>119</v>
      </c>
      <c r="D45" s="207">
        <v>4731675218.6599998</v>
      </c>
      <c r="E45" s="207">
        <v>4514785926.3000002</v>
      </c>
      <c r="F45" s="207">
        <v>4495724840.4200001</v>
      </c>
      <c r="G45" s="207">
        <v>4972570299.6999998</v>
      </c>
      <c r="H45" s="207"/>
      <c r="J45" s="207">
        <v>2101374231.47</v>
      </c>
      <c r="K45" s="207">
        <v>2046709553.1900001</v>
      </c>
      <c r="L45" s="207">
        <v>2086644498.5799999</v>
      </c>
      <c r="M45" s="207">
        <v>2148377466.8499999</v>
      </c>
      <c r="N45" s="207"/>
      <c r="P45" s="207">
        <v>208097128.27000001</v>
      </c>
      <c r="Q45" s="207">
        <v>216344332.91999999</v>
      </c>
      <c r="R45" s="207">
        <v>228323420.31</v>
      </c>
      <c r="S45" s="207">
        <v>236125238.16</v>
      </c>
      <c r="T45" s="207"/>
      <c r="V45" s="207">
        <v>241539584.47</v>
      </c>
      <c r="W45" s="207">
        <v>312267177.69999999</v>
      </c>
      <c r="X45" s="207">
        <v>339520341.62</v>
      </c>
      <c r="Y45" s="207">
        <v>310047894.63</v>
      </c>
      <c r="Z45" s="207"/>
      <c r="AB45" s="207">
        <v>2306745112.25</v>
      </c>
      <c r="AC45" s="207">
        <v>2393748698.9200001</v>
      </c>
      <c r="AD45" s="207">
        <v>2435948432.6999998</v>
      </c>
      <c r="AE45" s="207">
        <v>2403940489.5</v>
      </c>
      <c r="AF45" s="207"/>
    </row>
    <row r="46" spans="1:32" x14ac:dyDescent="0.25">
      <c r="A46" s="202"/>
      <c r="B46" s="205" t="s">
        <v>117</v>
      </c>
      <c r="C46" s="206"/>
      <c r="D46" s="207">
        <v>4731675218.6599998</v>
      </c>
      <c r="E46" s="207">
        <v>4514785926.3000002</v>
      </c>
      <c r="F46" s="207">
        <v>4495724840.4200001</v>
      </c>
      <c r="G46" s="207">
        <v>4972570299.6999998</v>
      </c>
      <c r="H46" s="207"/>
      <c r="J46" s="207">
        <v>2101374231.47</v>
      </c>
      <c r="K46" s="207">
        <v>2046709553.1900001</v>
      </c>
      <c r="L46" s="207">
        <v>2086644498.5799999</v>
      </c>
      <c r="M46" s="207">
        <v>2148377466.8499999</v>
      </c>
      <c r="N46" s="207"/>
      <c r="P46" s="207">
        <v>208097128.27000001</v>
      </c>
      <c r="Q46" s="207">
        <v>216344332.91999999</v>
      </c>
      <c r="R46" s="207">
        <v>228323420.31</v>
      </c>
      <c r="S46" s="207">
        <v>236125238.16</v>
      </c>
      <c r="T46" s="207"/>
      <c r="V46" s="207">
        <v>241539584.47</v>
      </c>
      <c r="W46" s="207">
        <v>312267177.69999999</v>
      </c>
      <c r="X46" s="207">
        <v>339520341.62</v>
      </c>
      <c r="Y46" s="207">
        <v>310047894.63</v>
      </c>
      <c r="Z46" s="207"/>
      <c r="AB46" s="207">
        <v>2306745112.25</v>
      </c>
      <c r="AC46" s="207">
        <v>2393748698.9200001</v>
      </c>
      <c r="AD46" s="207">
        <v>2435948432.6999998</v>
      </c>
      <c r="AE46" s="207">
        <v>2403940489.5</v>
      </c>
      <c r="AF46" s="207"/>
    </row>
    <row r="47" spans="1:32" x14ac:dyDescent="0.25">
      <c r="A47" s="202"/>
      <c r="B47" s="205" t="s">
        <v>111</v>
      </c>
      <c r="C47" s="206"/>
      <c r="D47" s="207">
        <v>10806179025.940001</v>
      </c>
      <c r="E47" s="207">
        <v>10721207250.639999</v>
      </c>
      <c r="F47" s="207">
        <v>10877535964.41</v>
      </c>
      <c r="G47" s="207">
        <v>11391311432.23</v>
      </c>
      <c r="H47" s="207"/>
      <c r="J47" s="207">
        <v>10806179025.940001</v>
      </c>
      <c r="K47" s="207">
        <v>10721207250.639999</v>
      </c>
      <c r="L47" s="207">
        <v>10877535964.41</v>
      </c>
      <c r="M47" s="207">
        <v>11391311432.23</v>
      </c>
      <c r="N47" s="207"/>
      <c r="P47" s="207">
        <v>10806179025.940001</v>
      </c>
      <c r="Q47" s="207">
        <v>10721207250.639999</v>
      </c>
      <c r="R47" s="207">
        <v>10877535964.41</v>
      </c>
      <c r="S47" s="207">
        <v>11391311432.23</v>
      </c>
      <c r="T47" s="207"/>
      <c r="V47" s="207">
        <v>10806179025.940001</v>
      </c>
      <c r="W47" s="207">
        <v>10721207250.639999</v>
      </c>
      <c r="X47" s="207">
        <v>10877535964.41</v>
      </c>
      <c r="Y47" s="207">
        <v>11391311432.23</v>
      </c>
      <c r="Z47" s="207"/>
      <c r="AB47" s="207">
        <v>10806179025.940001</v>
      </c>
      <c r="AC47" s="207">
        <v>10721207250.639999</v>
      </c>
      <c r="AD47" s="207">
        <v>10877535964.41</v>
      </c>
      <c r="AE47" s="207">
        <v>11391311432.23</v>
      </c>
      <c r="AF47" s="207"/>
    </row>
    <row r="48" spans="1:32" x14ac:dyDescent="0.25">
      <c r="A48" s="202"/>
      <c r="B48" s="205" t="s">
        <v>77</v>
      </c>
      <c r="C48" s="206"/>
      <c r="D48" s="207">
        <v>10806179025.940001</v>
      </c>
      <c r="E48" s="207">
        <v>10721207250.639999</v>
      </c>
      <c r="F48" s="207">
        <v>10877535964.41</v>
      </c>
      <c r="G48" s="207">
        <v>11391311432.23</v>
      </c>
      <c r="H48" s="207"/>
      <c r="J48" s="207">
        <v>10806179025.940001</v>
      </c>
      <c r="K48" s="207">
        <v>10721207250.639999</v>
      </c>
      <c r="L48" s="207">
        <v>10877535964.41</v>
      </c>
      <c r="M48" s="207">
        <v>11391311432.23</v>
      </c>
      <c r="N48" s="207"/>
      <c r="P48" s="207">
        <v>10806179025.940001</v>
      </c>
      <c r="Q48" s="207">
        <v>10721207250.639999</v>
      </c>
      <c r="R48" s="207">
        <v>10877535964.41</v>
      </c>
      <c r="S48" s="207">
        <v>11391311432.23</v>
      </c>
      <c r="T48" s="207"/>
      <c r="V48" s="207">
        <v>10806179025.940001</v>
      </c>
      <c r="W48" s="207">
        <v>10721207250.639999</v>
      </c>
      <c r="X48" s="207">
        <v>10877535964.41</v>
      </c>
      <c r="Y48" s="207">
        <v>11391311432.23</v>
      </c>
      <c r="Z48" s="207"/>
      <c r="AB48" s="207">
        <v>10806179025.940001</v>
      </c>
      <c r="AC48" s="207">
        <v>10721207250.639999</v>
      </c>
      <c r="AD48" s="207">
        <v>10877535964.41</v>
      </c>
      <c r="AE48" s="207">
        <v>11391311432.23</v>
      </c>
      <c r="AF48" s="207"/>
    </row>
    <row r="49" spans="1:32" x14ac:dyDescent="0.25">
      <c r="A49" s="202"/>
      <c r="B49" s="202"/>
      <c r="C49" s="208"/>
      <c r="D49" s="209"/>
      <c r="E49" s="209"/>
      <c r="F49" s="209"/>
      <c r="G49" s="209"/>
      <c r="H49" s="209"/>
      <c r="J49" s="209"/>
      <c r="K49" s="209"/>
      <c r="L49" s="209"/>
      <c r="M49" s="209"/>
      <c r="N49" s="209"/>
      <c r="P49" s="209"/>
      <c r="Q49" s="209"/>
      <c r="R49" s="209"/>
      <c r="S49" s="209"/>
      <c r="T49" s="209"/>
      <c r="V49" s="209"/>
      <c r="W49" s="209"/>
      <c r="X49" s="209"/>
      <c r="Y49" s="209"/>
      <c r="Z49" s="209"/>
      <c r="AB49" s="209"/>
      <c r="AC49" s="209"/>
      <c r="AD49" s="209"/>
      <c r="AE49" s="209"/>
      <c r="AF49" s="209"/>
    </row>
    <row r="50" spans="1:32" x14ac:dyDescent="0.25">
      <c r="A50" s="194"/>
      <c r="B50" s="195"/>
      <c r="C50" s="195"/>
      <c r="D50" s="196"/>
      <c r="E50" s="196"/>
      <c r="F50" s="196"/>
      <c r="G50" s="196"/>
      <c r="H50" s="196"/>
      <c r="J50" s="196"/>
      <c r="K50" s="196"/>
      <c r="L50" s="196"/>
      <c r="M50" s="196"/>
      <c r="N50" s="196"/>
      <c r="P50" s="196"/>
      <c r="Q50" s="196"/>
      <c r="R50" s="196"/>
      <c r="S50" s="196"/>
      <c r="T50" s="196"/>
      <c r="V50" s="196"/>
      <c r="W50" s="196"/>
      <c r="X50" s="196"/>
      <c r="Y50" s="196"/>
      <c r="Z50" s="196"/>
      <c r="AB50" s="196"/>
      <c r="AC50" s="196"/>
      <c r="AD50" s="196"/>
      <c r="AE50" s="196"/>
      <c r="AF50" s="196"/>
    </row>
    <row r="51" spans="1:32" x14ac:dyDescent="0.25">
      <c r="A51" s="199">
        <v>37</v>
      </c>
      <c r="B51" s="200" t="s">
        <v>192</v>
      </c>
      <c r="C51" s="201"/>
      <c r="D51" s="201"/>
      <c r="E51" s="201"/>
      <c r="F51" s="201"/>
      <c r="G51" s="201"/>
      <c r="H51" s="201"/>
      <c r="J51" s="201"/>
      <c r="K51" s="201"/>
      <c r="L51" s="201"/>
      <c r="M51" s="201"/>
      <c r="N51" s="201"/>
      <c r="P51" s="201"/>
      <c r="Q51" s="201"/>
      <c r="R51" s="201"/>
      <c r="S51" s="201"/>
      <c r="T51" s="201"/>
      <c r="V51" s="201"/>
      <c r="W51" s="201"/>
      <c r="X51" s="201"/>
      <c r="Y51" s="201"/>
      <c r="Z51" s="201"/>
      <c r="AB51" s="201"/>
      <c r="AC51" s="201"/>
      <c r="AD51" s="201"/>
      <c r="AE51" s="201"/>
      <c r="AF51" s="201"/>
    </row>
    <row r="52" spans="1:32" ht="21" x14ac:dyDescent="0.25">
      <c r="A52" s="202"/>
      <c r="B52" s="628"/>
      <c r="C52" s="630" t="s">
        <v>129</v>
      </c>
      <c r="D52" s="203" t="s">
        <v>207</v>
      </c>
      <c r="E52" s="203" t="s">
        <v>209</v>
      </c>
      <c r="F52" s="203" t="s">
        <v>213</v>
      </c>
      <c r="G52" s="203" t="s">
        <v>215</v>
      </c>
      <c r="H52" s="203" t="s">
        <v>363</v>
      </c>
      <c r="J52" s="203" t="s">
        <v>207</v>
      </c>
      <c r="K52" s="203" t="s">
        <v>209</v>
      </c>
      <c r="L52" s="203" t="s">
        <v>213</v>
      </c>
      <c r="M52" s="203" t="s">
        <v>215</v>
      </c>
      <c r="N52" s="203" t="s">
        <v>363</v>
      </c>
      <c r="P52" s="203" t="s">
        <v>207</v>
      </c>
      <c r="Q52" s="203" t="s">
        <v>209</v>
      </c>
      <c r="R52" s="203" t="s">
        <v>213</v>
      </c>
      <c r="S52" s="203" t="s">
        <v>215</v>
      </c>
      <c r="T52" s="203" t="s">
        <v>363</v>
      </c>
      <c r="V52" s="203" t="s">
        <v>207</v>
      </c>
      <c r="W52" s="203" t="s">
        <v>209</v>
      </c>
      <c r="X52" s="203" t="s">
        <v>213</v>
      </c>
      <c r="Y52" s="203" t="s">
        <v>215</v>
      </c>
      <c r="Z52" s="203" t="s">
        <v>363</v>
      </c>
      <c r="AB52" s="203" t="s">
        <v>207</v>
      </c>
      <c r="AC52" s="203" t="s">
        <v>209</v>
      </c>
      <c r="AD52" s="203" t="s">
        <v>213</v>
      </c>
      <c r="AE52" s="203" t="s">
        <v>215</v>
      </c>
      <c r="AF52" s="203" t="s">
        <v>363</v>
      </c>
    </row>
    <row r="53" spans="1:32" x14ac:dyDescent="0.25">
      <c r="A53" s="202"/>
      <c r="B53" s="629"/>
      <c r="C53" s="621"/>
      <c r="D53" s="204" t="s">
        <v>94</v>
      </c>
      <c r="E53" s="204" t="s">
        <v>94</v>
      </c>
      <c r="F53" s="204" t="s">
        <v>94</v>
      </c>
      <c r="G53" s="204" t="s">
        <v>94</v>
      </c>
      <c r="H53" s="204" t="s">
        <v>94</v>
      </c>
      <c r="J53" s="204" t="s">
        <v>94</v>
      </c>
      <c r="K53" s="204" t="s">
        <v>94</v>
      </c>
      <c r="L53" s="204" t="s">
        <v>94</v>
      </c>
      <c r="M53" s="204" t="s">
        <v>94</v>
      </c>
      <c r="N53" s="204" t="s">
        <v>94</v>
      </c>
      <c r="P53" s="204" t="s">
        <v>94</v>
      </c>
      <c r="Q53" s="204" t="s">
        <v>94</v>
      </c>
      <c r="R53" s="204" t="s">
        <v>94</v>
      </c>
      <c r="S53" s="204" t="s">
        <v>94</v>
      </c>
      <c r="T53" s="204" t="s">
        <v>94</v>
      </c>
      <c r="V53" s="204" t="s">
        <v>94</v>
      </c>
      <c r="W53" s="204" t="s">
        <v>94</v>
      </c>
      <c r="X53" s="204" t="s">
        <v>94</v>
      </c>
      <c r="Y53" s="204" t="s">
        <v>94</v>
      </c>
      <c r="Z53" s="204" t="s">
        <v>94</v>
      </c>
      <c r="AB53" s="204" t="s">
        <v>94</v>
      </c>
      <c r="AC53" s="204" t="s">
        <v>94</v>
      </c>
      <c r="AD53" s="204" t="s">
        <v>94</v>
      </c>
      <c r="AE53" s="204" t="s">
        <v>94</v>
      </c>
      <c r="AF53" s="204" t="s">
        <v>94</v>
      </c>
    </row>
    <row r="54" spans="1:32" x14ac:dyDescent="0.25">
      <c r="A54" s="202"/>
      <c r="B54" s="205" t="s">
        <v>83</v>
      </c>
      <c r="C54" s="206" t="s">
        <v>119</v>
      </c>
      <c r="D54" s="207">
        <v>2645585935.3200002</v>
      </c>
      <c r="E54" s="207">
        <v>2997163264.5</v>
      </c>
      <c r="F54" s="207">
        <v>3133077230.8200002</v>
      </c>
      <c r="G54" s="207">
        <v>2471041574.1999998</v>
      </c>
      <c r="H54" s="207"/>
      <c r="J54" s="207">
        <v>1676760794.9200001</v>
      </c>
      <c r="K54" s="207">
        <v>1498715650.1199999</v>
      </c>
      <c r="L54" s="207">
        <v>1580537969.8900001</v>
      </c>
      <c r="M54" s="207">
        <v>1656918840.79</v>
      </c>
      <c r="N54" s="207"/>
      <c r="P54" s="207">
        <v>482245266.26999998</v>
      </c>
      <c r="Q54" s="207">
        <v>457077997.44</v>
      </c>
      <c r="R54" s="207">
        <v>506006710.01999998</v>
      </c>
      <c r="S54" s="207">
        <v>543532949.14999998</v>
      </c>
      <c r="T54" s="207"/>
      <c r="V54" s="207">
        <v>840860552.10000002</v>
      </c>
      <c r="W54" s="207">
        <v>999566548.21000004</v>
      </c>
      <c r="X54" s="207">
        <v>1177283464.1400001</v>
      </c>
      <c r="Y54" s="207">
        <v>1276377980.3900001</v>
      </c>
      <c r="Z54" s="207"/>
      <c r="AB54" s="207">
        <v>623078872.58000004</v>
      </c>
      <c r="AC54" s="207">
        <v>607754513.89999998</v>
      </c>
      <c r="AD54" s="207">
        <v>665412603.92999995</v>
      </c>
      <c r="AE54" s="207">
        <v>787445153.77999997</v>
      </c>
      <c r="AF54" s="207"/>
    </row>
    <row r="55" spans="1:32" x14ac:dyDescent="0.25">
      <c r="A55" s="202"/>
      <c r="B55" s="205" t="s">
        <v>117</v>
      </c>
      <c r="C55" s="206"/>
      <c r="D55" s="207">
        <v>2645585935.3200002</v>
      </c>
      <c r="E55" s="207">
        <v>2997163264.5</v>
      </c>
      <c r="F55" s="207">
        <v>3133077230.8200002</v>
      </c>
      <c r="G55" s="207">
        <v>2471041574.1999998</v>
      </c>
      <c r="H55" s="207"/>
      <c r="J55" s="207">
        <v>1676760794.9200001</v>
      </c>
      <c r="K55" s="207">
        <v>1498715650.1199999</v>
      </c>
      <c r="L55" s="207">
        <v>1580537969.8900001</v>
      </c>
      <c r="M55" s="207">
        <v>1656918840.79</v>
      </c>
      <c r="N55" s="207"/>
      <c r="P55" s="207">
        <v>482245266.26999998</v>
      </c>
      <c r="Q55" s="207">
        <v>457077997.44</v>
      </c>
      <c r="R55" s="207">
        <v>506006710.01999998</v>
      </c>
      <c r="S55" s="207">
        <v>543532949.14999998</v>
      </c>
      <c r="T55" s="207"/>
      <c r="V55" s="207">
        <v>840860552.10000002</v>
      </c>
      <c r="W55" s="207">
        <v>999566548.21000004</v>
      </c>
      <c r="X55" s="207">
        <v>1177283464.1400001</v>
      </c>
      <c r="Y55" s="207">
        <v>1276377980.3900001</v>
      </c>
      <c r="Z55" s="207"/>
      <c r="AB55" s="207">
        <v>623078872.58000004</v>
      </c>
      <c r="AC55" s="207">
        <v>607754513.89999998</v>
      </c>
      <c r="AD55" s="207">
        <v>665412603.92999995</v>
      </c>
      <c r="AE55" s="207">
        <v>787445153.77999997</v>
      </c>
      <c r="AF55" s="207"/>
    </row>
    <row r="56" spans="1:32" x14ac:dyDescent="0.25">
      <c r="A56" s="202"/>
      <c r="B56" s="205" t="s">
        <v>111</v>
      </c>
      <c r="C56" s="206"/>
      <c r="D56" s="207">
        <v>6804904417.0600004</v>
      </c>
      <c r="E56" s="207">
        <v>7131714275.2799997</v>
      </c>
      <c r="F56" s="207">
        <v>7694093257.4300003</v>
      </c>
      <c r="G56" s="207">
        <v>7291225710.71</v>
      </c>
      <c r="H56" s="207"/>
      <c r="J56" s="207">
        <v>6804904417.0600004</v>
      </c>
      <c r="K56" s="207">
        <v>7131714275.2799997</v>
      </c>
      <c r="L56" s="207">
        <v>7694093257.4300003</v>
      </c>
      <c r="M56" s="207">
        <v>7291225710.71</v>
      </c>
      <c r="N56" s="207"/>
      <c r="P56" s="207">
        <v>6804904417.0600004</v>
      </c>
      <c r="Q56" s="207">
        <v>7131714275.2799997</v>
      </c>
      <c r="R56" s="207">
        <v>7694093257.4300003</v>
      </c>
      <c r="S56" s="207">
        <v>7291225710.71</v>
      </c>
      <c r="T56" s="207"/>
      <c r="V56" s="207">
        <v>6804904417.0600004</v>
      </c>
      <c r="W56" s="207">
        <v>7131714275.2799997</v>
      </c>
      <c r="X56" s="207">
        <v>7694093257.4300003</v>
      </c>
      <c r="Y56" s="207">
        <v>7291225710.71</v>
      </c>
      <c r="Z56" s="207"/>
      <c r="AB56" s="207">
        <v>6804904417.0600004</v>
      </c>
      <c r="AC56" s="207">
        <v>7131714275.2799997</v>
      </c>
      <c r="AD56" s="207">
        <v>7694093257.4300003</v>
      </c>
      <c r="AE56" s="207">
        <v>7291225710.71</v>
      </c>
      <c r="AF56" s="207"/>
    </row>
    <row r="57" spans="1:32" x14ac:dyDescent="0.25">
      <c r="A57" s="202"/>
      <c r="B57" s="205" t="s">
        <v>77</v>
      </c>
      <c r="C57" s="206"/>
      <c r="D57" s="207">
        <v>6804904417.0600004</v>
      </c>
      <c r="E57" s="207">
        <v>7131714275.2799997</v>
      </c>
      <c r="F57" s="207">
        <v>7694093257.4300003</v>
      </c>
      <c r="G57" s="207">
        <v>7291225710.71</v>
      </c>
      <c r="H57" s="207"/>
      <c r="J57" s="207">
        <v>6804904417.0600004</v>
      </c>
      <c r="K57" s="207">
        <v>7131714275.2799997</v>
      </c>
      <c r="L57" s="207">
        <v>7694093257.4300003</v>
      </c>
      <c r="M57" s="207">
        <v>7291225710.71</v>
      </c>
      <c r="N57" s="207"/>
      <c r="P57" s="207">
        <v>6804904417.0600004</v>
      </c>
      <c r="Q57" s="207">
        <v>7131714275.2799997</v>
      </c>
      <c r="R57" s="207">
        <v>7694093257.4300003</v>
      </c>
      <c r="S57" s="207">
        <v>7291225710.71</v>
      </c>
      <c r="T57" s="207"/>
      <c r="V57" s="207">
        <v>6804904417.0600004</v>
      </c>
      <c r="W57" s="207">
        <v>7131714275.2799997</v>
      </c>
      <c r="X57" s="207">
        <v>7694093257.4300003</v>
      </c>
      <c r="Y57" s="207">
        <v>7291225710.71</v>
      </c>
      <c r="Z57" s="207"/>
      <c r="AB57" s="207">
        <v>6804904417.0600004</v>
      </c>
      <c r="AC57" s="207">
        <v>7131714275.2799997</v>
      </c>
      <c r="AD57" s="207">
        <v>7694093257.4300003</v>
      </c>
      <c r="AE57" s="207">
        <v>7291225710.71</v>
      </c>
      <c r="AF57" s="207"/>
    </row>
    <row r="58" spans="1:32" x14ac:dyDescent="0.25">
      <c r="A58" s="202"/>
      <c r="B58" s="202"/>
      <c r="C58" s="208"/>
      <c r="D58" s="209"/>
      <c r="E58" s="209"/>
      <c r="F58" s="209"/>
      <c r="G58" s="209"/>
      <c r="H58" s="209"/>
      <c r="J58" s="209"/>
      <c r="K58" s="209"/>
      <c r="L58" s="209"/>
      <c r="M58" s="209"/>
      <c r="N58" s="209"/>
      <c r="P58" s="209"/>
      <c r="Q58" s="209"/>
      <c r="R58" s="209"/>
      <c r="S58" s="209"/>
      <c r="T58" s="209"/>
      <c r="V58" s="209"/>
      <c r="W58" s="209"/>
      <c r="X58" s="209"/>
      <c r="Y58" s="209"/>
      <c r="Z58" s="209"/>
      <c r="AB58" s="209"/>
      <c r="AC58" s="209"/>
      <c r="AD58" s="209"/>
      <c r="AE58" s="209"/>
      <c r="AF58" s="209"/>
    </row>
    <row r="59" spans="1:32" x14ac:dyDescent="0.25">
      <c r="A59" s="194"/>
      <c r="B59" s="195"/>
      <c r="C59" s="195"/>
      <c r="D59" s="196"/>
      <c r="E59" s="196"/>
      <c r="F59" s="196"/>
      <c r="G59" s="196"/>
      <c r="H59" s="196"/>
      <c r="J59" s="196"/>
      <c r="K59" s="196"/>
      <c r="L59" s="196"/>
      <c r="M59" s="196"/>
      <c r="N59" s="196"/>
      <c r="P59" s="196"/>
      <c r="Q59" s="196"/>
      <c r="R59" s="196"/>
      <c r="S59" s="196"/>
      <c r="T59" s="196"/>
      <c r="V59" s="196"/>
      <c r="W59" s="196"/>
      <c r="X59" s="196"/>
      <c r="Y59" s="196"/>
      <c r="Z59" s="196"/>
      <c r="AB59" s="196"/>
      <c r="AC59" s="196"/>
      <c r="AD59" s="196"/>
      <c r="AE59" s="196"/>
      <c r="AF59" s="196"/>
    </row>
    <row r="60" spans="1:32" x14ac:dyDescent="0.25">
      <c r="A60" s="199">
        <v>38</v>
      </c>
      <c r="B60" s="200" t="s">
        <v>193</v>
      </c>
      <c r="C60" s="201"/>
      <c r="D60" s="201"/>
      <c r="E60" s="201"/>
      <c r="F60" s="201"/>
      <c r="G60" s="201"/>
      <c r="H60" s="201"/>
      <c r="J60" s="201"/>
      <c r="K60" s="201"/>
      <c r="L60" s="201"/>
      <c r="M60" s="201"/>
      <c r="N60" s="201"/>
      <c r="P60" s="201"/>
      <c r="Q60" s="201"/>
      <c r="R60" s="201"/>
      <c r="S60" s="201"/>
      <c r="T60" s="201"/>
      <c r="V60" s="201"/>
      <c r="W60" s="201"/>
      <c r="X60" s="201"/>
      <c r="Y60" s="201"/>
      <c r="Z60" s="201"/>
      <c r="AB60" s="201"/>
      <c r="AC60" s="201"/>
      <c r="AD60" s="201"/>
      <c r="AE60" s="201"/>
      <c r="AF60" s="201"/>
    </row>
    <row r="61" spans="1:32" ht="21" x14ac:dyDescent="0.25">
      <c r="A61" s="202"/>
      <c r="B61" s="628"/>
      <c r="C61" s="630" t="s">
        <v>129</v>
      </c>
      <c r="D61" s="203" t="s">
        <v>207</v>
      </c>
      <c r="E61" s="203" t="s">
        <v>209</v>
      </c>
      <c r="F61" s="203" t="s">
        <v>213</v>
      </c>
      <c r="G61" s="203" t="s">
        <v>215</v>
      </c>
      <c r="H61" s="203" t="s">
        <v>363</v>
      </c>
      <c r="J61" s="203" t="s">
        <v>207</v>
      </c>
      <c r="K61" s="203" t="s">
        <v>209</v>
      </c>
      <c r="L61" s="203" t="s">
        <v>213</v>
      </c>
      <c r="M61" s="203" t="s">
        <v>215</v>
      </c>
      <c r="N61" s="203" t="s">
        <v>363</v>
      </c>
      <c r="P61" s="203" t="s">
        <v>207</v>
      </c>
      <c r="Q61" s="203" t="s">
        <v>209</v>
      </c>
      <c r="R61" s="203" t="s">
        <v>213</v>
      </c>
      <c r="S61" s="203" t="s">
        <v>215</v>
      </c>
      <c r="T61" s="203" t="s">
        <v>363</v>
      </c>
      <c r="V61" s="203" t="s">
        <v>207</v>
      </c>
      <c r="W61" s="203" t="s">
        <v>209</v>
      </c>
      <c r="X61" s="203" t="s">
        <v>213</v>
      </c>
      <c r="Y61" s="203" t="s">
        <v>215</v>
      </c>
      <c r="Z61" s="203" t="s">
        <v>363</v>
      </c>
      <c r="AB61" s="203" t="s">
        <v>207</v>
      </c>
      <c r="AC61" s="203" t="s">
        <v>209</v>
      </c>
      <c r="AD61" s="203" t="s">
        <v>213</v>
      </c>
      <c r="AE61" s="203" t="s">
        <v>215</v>
      </c>
      <c r="AF61" s="203" t="s">
        <v>363</v>
      </c>
    </row>
    <row r="62" spans="1:32" x14ac:dyDescent="0.25">
      <c r="A62" s="202"/>
      <c r="B62" s="629"/>
      <c r="C62" s="621"/>
      <c r="D62" s="204" t="s">
        <v>94</v>
      </c>
      <c r="E62" s="204" t="s">
        <v>94</v>
      </c>
      <c r="F62" s="204" t="s">
        <v>94</v>
      </c>
      <c r="G62" s="204" t="s">
        <v>94</v>
      </c>
      <c r="H62" s="204" t="s">
        <v>94</v>
      </c>
      <c r="J62" s="204" t="s">
        <v>94</v>
      </c>
      <c r="K62" s="204" t="s">
        <v>94</v>
      </c>
      <c r="L62" s="204" t="s">
        <v>94</v>
      </c>
      <c r="M62" s="204" t="s">
        <v>94</v>
      </c>
      <c r="N62" s="204" t="s">
        <v>94</v>
      </c>
      <c r="P62" s="204" t="s">
        <v>94</v>
      </c>
      <c r="Q62" s="204" t="s">
        <v>94</v>
      </c>
      <c r="R62" s="204" t="s">
        <v>94</v>
      </c>
      <c r="S62" s="204" t="s">
        <v>94</v>
      </c>
      <c r="T62" s="204" t="s">
        <v>94</v>
      </c>
      <c r="V62" s="204" t="s">
        <v>94</v>
      </c>
      <c r="W62" s="204" t="s">
        <v>94</v>
      </c>
      <c r="X62" s="204" t="s">
        <v>94</v>
      </c>
      <c r="Y62" s="204" t="s">
        <v>94</v>
      </c>
      <c r="Z62" s="204" t="s">
        <v>94</v>
      </c>
      <c r="AB62" s="204" t="s">
        <v>94</v>
      </c>
      <c r="AC62" s="204" t="s">
        <v>94</v>
      </c>
      <c r="AD62" s="204" t="s">
        <v>94</v>
      </c>
      <c r="AE62" s="204" t="s">
        <v>94</v>
      </c>
      <c r="AF62" s="204" t="s">
        <v>94</v>
      </c>
    </row>
    <row r="63" spans="1:32" x14ac:dyDescent="0.25">
      <c r="A63" s="202"/>
      <c r="B63" s="205" t="s">
        <v>83</v>
      </c>
      <c r="C63" s="206" t="s">
        <v>119</v>
      </c>
      <c r="D63" s="207">
        <v>1784560240.02</v>
      </c>
      <c r="E63" s="207">
        <v>1703747385.2</v>
      </c>
      <c r="F63" s="207">
        <v>1618929837.5</v>
      </c>
      <c r="G63" s="207">
        <v>1500680515</v>
      </c>
      <c r="H63" s="207"/>
      <c r="J63" s="207">
        <v>571983494.03999996</v>
      </c>
      <c r="K63" s="207">
        <v>486850505.80000001</v>
      </c>
      <c r="L63" s="207">
        <v>530507638.07999998</v>
      </c>
      <c r="M63" s="207">
        <v>559367906.55999994</v>
      </c>
      <c r="N63" s="207"/>
      <c r="P63" s="207">
        <v>166103457.68000001</v>
      </c>
      <c r="Q63" s="207">
        <v>153090232.21000001</v>
      </c>
      <c r="R63" s="207">
        <v>153173225.59999999</v>
      </c>
      <c r="S63" s="207">
        <v>167533000.22</v>
      </c>
      <c r="T63" s="207"/>
      <c r="V63" s="207">
        <v>137728694.28</v>
      </c>
      <c r="W63" s="207">
        <v>155223359.05000001</v>
      </c>
      <c r="X63" s="207">
        <v>160533892.40000001</v>
      </c>
      <c r="Y63" s="207">
        <v>213594002.5</v>
      </c>
      <c r="Z63" s="207"/>
      <c r="AB63" s="207">
        <v>861626286.32000005</v>
      </c>
      <c r="AC63" s="207">
        <v>857758457.25999999</v>
      </c>
      <c r="AD63" s="207">
        <v>772622453.50999999</v>
      </c>
      <c r="AE63" s="207">
        <v>784847722.44000006</v>
      </c>
      <c r="AF63" s="207"/>
    </row>
    <row r="64" spans="1:32" x14ac:dyDescent="0.25">
      <c r="A64" s="202"/>
      <c r="B64" s="205" t="s">
        <v>117</v>
      </c>
      <c r="C64" s="206"/>
      <c r="D64" s="207">
        <v>1784560240.02</v>
      </c>
      <c r="E64" s="207">
        <v>1703747385.2</v>
      </c>
      <c r="F64" s="207">
        <v>1618929837.5</v>
      </c>
      <c r="G64" s="207">
        <v>1500680515</v>
      </c>
      <c r="H64" s="207"/>
      <c r="J64" s="207">
        <v>571983494.03999996</v>
      </c>
      <c r="K64" s="207">
        <v>486850505.80000001</v>
      </c>
      <c r="L64" s="207">
        <v>530507638.07999998</v>
      </c>
      <c r="M64" s="207">
        <v>559367906.55999994</v>
      </c>
      <c r="N64" s="207"/>
      <c r="P64" s="207">
        <v>166103457.68000001</v>
      </c>
      <c r="Q64" s="207">
        <v>153090232.21000001</v>
      </c>
      <c r="R64" s="207">
        <v>153173225.59999999</v>
      </c>
      <c r="S64" s="207">
        <v>167533000.22</v>
      </c>
      <c r="T64" s="207"/>
      <c r="V64" s="207">
        <v>137728694.28</v>
      </c>
      <c r="W64" s="207">
        <v>155223359.05000001</v>
      </c>
      <c r="X64" s="207">
        <v>160533892.40000001</v>
      </c>
      <c r="Y64" s="207">
        <v>213594002.5</v>
      </c>
      <c r="Z64" s="207"/>
      <c r="AB64" s="207">
        <v>861626286.32000005</v>
      </c>
      <c r="AC64" s="207">
        <v>857758457.25999999</v>
      </c>
      <c r="AD64" s="207">
        <v>772622453.50999999</v>
      </c>
      <c r="AE64" s="207">
        <v>784847722.44000006</v>
      </c>
      <c r="AF64" s="207"/>
    </row>
    <row r="65" spans="1:32" x14ac:dyDescent="0.25">
      <c r="A65" s="202"/>
      <c r="B65" s="205" t="s">
        <v>111</v>
      </c>
      <c r="C65" s="206"/>
      <c r="D65" s="207">
        <v>4007237180.4299998</v>
      </c>
      <c r="E65" s="207">
        <v>3875324609.4499998</v>
      </c>
      <c r="F65" s="207">
        <v>3753639964</v>
      </c>
      <c r="G65" s="207">
        <v>3758333794.1300001</v>
      </c>
      <c r="H65" s="207"/>
      <c r="J65" s="207">
        <v>4007237180.4299998</v>
      </c>
      <c r="K65" s="207">
        <v>3875324609.4499998</v>
      </c>
      <c r="L65" s="207">
        <v>3753639964</v>
      </c>
      <c r="M65" s="207">
        <v>3758333794.1300001</v>
      </c>
      <c r="N65" s="207"/>
      <c r="P65" s="207">
        <v>4007237180.4299998</v>
      </c>
      <c r="Q65" s="207">
        <v>3875324609.4499998</v>
      </c>
      <c r="R65" s="207">
        <v>3753639964</v>
      </c>
      <c r="S65" s="207">
        <v>3758333794.1300001</v>
      </c>
      <c r="T65" s="207"/>
      <c r="V65" s="207">
        <v>4007237180.4299998</v>
      </c>
      <c r="W65" s="207">
        <v>3875324609.4499998</v>
      </c>
      <c r="X65" s="207">
        <v>3753639964</v>
      </c>
      <c r="Y65" s="207">
        <v>3758333794.1300001</v>
      </c>
      <c r="Z65" s="207"/>
      <c r="AB65" s="207">
        <v>4007237180.4299998</v>
      </c>
      <c r="AC65" s="207">
        <v>3875324609.4499998</v>
      </c>
      <c r="AD65" s="207">
        <v>3753639964</v>
      </c>
      <c r="AE65" s="207">
        <v>3758333794.1300001</v>
      </c>
      <c r="AF65" s="207"/>
    </row>
    <row r="66" spans="1:32" x14ac:dyDescent="0.25">
      <c r="A66" s="202"/>
      <c r="B66" s="205" t="s">
        <v>77</v>
      </c>
      <c r="C66" s="206"/>
      <c r="D66" s="207">
        <v>4007237180.4299998</v>
      </c>
      <c r="E66" s="207">
        <v>3875324609.4499998</v>
      </c>
      <c r="F66" s="207">
        <v>3753639964</v>
      </c>
      <c r="G66" s="207">
        <v>3758333794.1300001</v>
      </c>
      <c r="H66" s="207"/>
      <c r="J66" s="207">
        <v>4007237180.4299998</v>
      </c>
      <c r="K66" s="207">
        <v>3875324609.4499998</v>
      </c>
      <c r="L66" s="207">
        <v>3753639964</v>
      </c>
      <c r="M66" s="207">
        <v>3758333794.1300001</v>
      </c>
      <c r="N66" s="207"/>
      <c r="P66" s="207">
        <v>4007237180.4299998</v>
      </c>
      <c r="Q66" s="207">
        <v>3875324609.4499998</v>
      </c>
      <c r="R66" s="207">
        <v>3753639964</v>
      </c>
      <c r="S66" s="207">
        <v>3758333794.1300001</v>
      </c>
      <c r="T66" s="207"/>
      <c r="V66" s="207">
        <v>4007237180.4299998</v>
      </c>
      <c r="W66" s="207">
        <v>3875324609.4499998</v>
      </c>
      <c r="X66" s="207">
        <v>3753639964</v>
      </c>
      <c r="Y66" s="207">
        <v>3758333794.1300001</v>
      </c>
      <c r="Z66" s="207"/>
      <c r="AB66" s="207">
        <v>4007237180.4299998</v>
      </c>
      <c r="AC66" s="207">
        <v>3875324609.4499998</v>
      </c>
      <c r="AD66" s="207">
        <v>3753639964</v>
      </c>
      <c r="AE66" s="207">
        <v>3758333794.1300001</v>
      </c>
      <c r="AF66" s="207"/>
    </row>
    <row r="67" spans="1:32" x14ac:dyDescent="0.25">
      <c r="A67" s="202"/>
      <c r="B67" s="202"/>
      <c r="C67" s="208"/>
      <c r="D67" s="209"/>
      <c r="E67" s="209"/>
      <c r="F67" s="209"/>
      <c r="G67" s="209"/>
      <c r="H67" s="209"/>
      <c r="J67" s="209"/>
      <c r="K67" s="209"/>
      <c r="L67" s="209"/>
      <c r="M67" s="209"/>
      <c r="N67" s="209"/>
      <c r="P67" s="209"/>
      <c r="Q67" s="209"/>
      <c r="R67" s="209"/>
      <c r="S67" s="209"/>
      <c r="T67" s="209"/>
      <c r="V67" s="209"/>
      <c r="W67" s="209"/>
      <c r="X67" s="209"/>
      <c r="Y67" s="209"/>
      <c r="Z67" s="209"/>
      <c r="AB67" s="209"/>
      <c r="AC67" s="209"/>
      <c r="AD67" s="209"/>
      <c r="AE67" s="209"/>
      <c r="AF67" s="209"/>
    </row>
    <row r="68" spans="1:32" x14ac:dyDescent="0.25">
      <c r="A68" s="194"/>
      <c r="B68" s="195"/>
      <c r="C68" s="195"/>
      <c r="D68" s="196"/>
      <c r="E68" s="196"/>
      <c r="F68" s="196"/>
      <c r="G68" s="196"/>
      <c r="H68" s="196"/>
      <c r="J68" s="196"/>
      <c r="K68" s="196"/>
      <c r="L68" s="196"/>
      <c r="M68" s="196"/>
      <c r="N68" s="196"/>
      <c r="P68" s="196"/>
      <c r="Q68" s="196"/>
      <c r="R68" s="196"/>
      <c r="S68" s="196"/>
      <c r="T68" s="196"/>
      <c r="V68" s="196"/>
      <c r="W68" s="196"/>
      <c r="X68" s="196"/>
      <c r="Y68" s="196"/>
      <c r="Z68" s="196"/>
      <c r="AB68" s="196"/>
      <c r="AC68" s="196"/>
      <c r="AD68" s="196"/>
      <c r="AE68" s="196"/>
      <c r="AF68" s="196"/>
    </row>
    <row r="69" spans="1:32" x14ac:dyDescent="0.25">
      <c r="A69" s="199">
        <v>39</v>
      </c>
      <c r="B69" s="200" t="s">
        <v>194</v>
      </c>
      <c r="C69" s="201"/>
      <c r="D69" s="201"/>
      <c r="E69" s="201"/>
      <c r="F69" s="201"/>
      <c r="G69" s="201"/>
      <c r="H69" s="201"/>
      <c r="J69" s="201"/>
      <c r="K69" s="201"/>
      <c r="L69" s="201"/>
      <c r="M69" s="201"/>
      <c r="N69" s="201"/>
      <c r="P69" s="201"/>
      <c r="Q69" s="201"/>
      <c r="R69" s="201"/>
      <c r="S69" s="201"/>
      <c r="T69" s="201"/>
      <c r="V69" s="201"/>
      <c r="W69" s="201"/>
      <c r="X69" s="201"/>
      <c r="Y69" s="201"/>
      <c r="Z69" s="201"/>
      <c r="AB69" s="201"/>
      <c r="AC69" s="201"/>
      <c r="AD69" s="201"/>
      <c r="AE69" s="201"/>
      <c r="AF69" s="201"/>
    </row>
    <row r="70" spans="1:32" ht="21" x14ac:dyDescent="0.25">
      <c r="A70" s="202"/>
      <c r="B70" s="628"/>
      <c r="C70" s="630" t="s">
        <v>129</v>
      </c>
      <c r="D70" s="203" t="s">
        <v>207</v>
      </c>
      <c r="E70" s="203" t="s">
        <v>209</v>
      </c>
      <c r="F70" s="203" t="s">
        <v>213</v>
      </c>
      <c r="G70" s="203" t="s">
        <v>215</v>
      </c>
      <c r="H70" s="203" t="s">
        <v>363</v>
      </c>
      <c r="J70" s="203" t="s">
        <v>207</v>
      </c>
      <c r="K70" s="203" t="s">
        <v>209</v>
      </c>
      <c r="L70" s="203" t="s">
        <v>213</v>
      </c>
      <c r="M70" s="203" t="s">
        <v>215</v>
      </c>
      <c r="N70" s="203" t="s">
        <v>363</v>
      </c>
      <c r="P70" s="203" t="s">
        <v>207</v>
      </c>
      <c r="Q70" s="203" t="s">
        <v>209</v>
      </c>
      <c r="R70" s="203" t="s">
        <v>213</v>
      </c>
      <c r="S70" s="203" t="s">
        <v>215</v>
      </c>
      <c r="T70" s="203" t="s">
        <v>363</v>
      </c>
      <c r="V70" s="203" t="s">
        <v>207</v>
      </c>
      <c r="W70" s="203" t="s">
        <v>209</v>
      </c>
      <c r="X70" s="203" t="s">
        <v>213</v>
      </c>
      <c r="Y70" s="203" t="s">
        <v>215</v>
      </c>
      <c r="Z70" s="203" t="s">
        <v>363</v>
      </c>
      <c r="AB70" s="203" t="s">
        <v>207</v>
      </c>
      <c r="AC70" s="203" t="s">
        <v>209</v>
      </c>
      <c r="AD70" s="203" t="s">
        <v>213</v>
      </c>
      <c r="AE70" s="203" t="s">
        <v>215</v>
      </c>
      <c r="AF70" s="203" t="s">
        <v>363</v>
      </c>
    </row>
    <row r="71" spans="1:32" x14ac:dyDescent="0.25">
      <c r="A71" s="202"/>
      <c r="B71" s="629"/>
      <c r="C71" s="621"/>
      <c r="D71" s="204" t="s">
        <v>94</v>
      </c>
      <c r="E71" s="204" t="s">
        <v>94</v>
      </c>
      <c r="F71" s="204" t="s">
        <v>94</v>
      </c>
      <c r="G71" s="204" t="s">
        <v>94</v>
      </c>
      <c r="H71" s="204" t="s">
        <v>94</v>
      </c>
      <c r="J71" s="204" t="s">
        <v>94</v>
      </c>
      <c r="K71" s="204" t="s">
        <v>94</v>
      </c>
      <c r="L71" s="204" t="s">
        <v>94</v>
      </c>
      <c r="M71" s="204" t="s">
        <v>94</v>
      </c>
      <c r="N71" s="204" t="s">
        <v>94</v>
      </c>
      <c r="P71" s="204" t="s">
        <v>94</v>
      </c>
      <c r="Q71" s="204" t="s">
        <v>94</v>
      </c>
      <c r="R71" s="204" t="s">
        <v>94</v>
      </c>
      <c r="S71" s="204" t="s">
        <v>94</v>
      </c>
      <c r="T71" s="204" t="s">
        <v>94</v>
      </c>
      <c r="V71" s="204" t="s">
        <v>94</v>
      </c>
      <c r="W71" s="204" t="s">
        <v>94</v>
      </c>
      <c r="X71" s="204" t="s">
        <v>94</v>
      </c>
      <c r="Y71" s="204" t="s">
        <v>94</v>
      </c>
      <c r="Z71" s="204" t="s">
        <v>94</v>
      </c>
      <c r="AB71" s="204" t="s">
        <v>94</v>
      </c>
      <c r="AC71" s="204" t="s">
        <v>94</v>
      </c>
      <c r="AD71" s="204" t="s">
        <v>94</v>
      </c>
      <c r="AE71" s="204" t="s">
        <v>94</v>
      </c>
      <c r="AF71" s="204" t="s">
        <v>94</v>
      </c>
    </row>
    <row r="72" spans="1:32" x14ac:dyDescent="0.25">
      <c r="A72" s="202"/>
      <c r="B72" s="205" t="s">
        <v>83</v>
      </c>
      <c r="C72" s="206" t="s">
        <v>119</v>
      </c>
      <c r="D72" s="207">
        <v>98196</v>
      </c>
      <c r="E72" s="207">
        <v>98041</v>
      </c>
      <c r="F72" s="207">
        <v>100002</v>
      </c>
      <c r="G72" s="207">
        <v>103808</v>
      </c>
      <c r="H72" s="207"/>
      <c r="J72" s="207">
        <v>269268</v>
      </c>
      <c r="K72" s="207">
        <v>261601</v>
      </c>
      <c r="L72" s="207">
        <v>261921</v>
      </c>
      <c r="M72" s="207">
        <v>262494</v>
      </c>
      <c r="N72" s="207"/>
      <c r="P72" s="207">
        <v>74594</v>
      </c>
      <c r="Q72" s="207">
        <v>70342</v>
      </c>
      <c r="R72" s="207">
        <v>76772</v>
      </c>
      <c r="S72" s="207">
        <v>78727</v>
      </c>
      <c r="T72" s="207"/>
      <c r="V72" s="207">
        <v>31834</v>
      </c>
      <c r="W72" s="207">
        <v>32803</v>
      </c>
      <c r="X72" s="207">
        <v>34358</v>
      </c>
      <c r="Y72" s="207">
        <v>36796</v>
      </c>
      <c r="Z72" s="207"/>
      <c r="AB72" s="207">
        <v>202302</v>
      </c>
      <c r="AC72" s="207">
        <v>205117</v>
      </c>
      <c r="AD72" s="207">
        <v>205893</v>
      </c>
      <c r="AE72" s="207">
        <v>199986</v>
      </c>
      <c r="AF72" s="207"/>
    </row>
    <row r="73" spans="1:32" x14ac:dyDescent="0.25">
      <c r="A73" s="202"/>
      <c r="B73" s="205" t="s">
        <v>117</v>
      </c>
      <c r="C73" s="206"/>
      <c r="D73" s="207">
        <v>98196</v>
      </c>
      <c r="E73" s="207">
        <v>98041</v>
      </c>
      <c r="F73" s="207">
        <v>100002</v>
      </c>
      <c r="G73" s="207">
        <v>103808</v>
      </c>
      <c r="H73" s="207"/>
      <c r="J73" s="207">
        <v>269268</v>
      </c>
      <c r="K73" s="207">
        <v>261601</v>
      </c>
      <c r="L73" s="207">
        <v>261921</v>
      </c>
      <c r="M73" s="207">
        <v>262494</v>
      </c>
      <c r="N73" s="207"/>
      <c r="P73" s="207">
        <v>74594</v>
      </c>
      <c r="Q73" s="207">
        <v>70342</v>
      </c>
      <c r="R73" s="207">
        <v>76772</v>
      </c>
      <c r="S73" s="207">
        <v>78727</v>
      </c>
      <c r="T73" s="207"/>
      <c r="V73" s="207">
        <v>31834</v>
      </c>
      <c r="W73" s="207">
        <v>32803</v>
      </c>
      <c r="X73" s="207">
        <v>34358</v>
      </c>
      <c r="Y73" s="207">
        <v>36796</v>
      </c>
      <c r="Z73" s="207"/>
      <c r="AB73" s="207">
        <v>202302</v>
      </c>
      <c r="AC73" s="207">
        <v>205117</v>
      </c>
      <c r="AD73" s="207">
        <v>205893</v>
      </c>
      <c r="AE73" s="207">
        <v>199986</v>
      </c>
      <c r="AF73" s="207"/>
    </row>
    <row r="74" spans="1:32" x14ac:dyDescent="0.25">
      <c r="A74" s="202"/>
      <c r="B74" s="205" t="s">
        <v>111</v>
      </c>
      <c r="C74" s="206"/>
      <c r="D74" s="207">
        <v>804661</v>
      </c>
      <c r="E74" s="207">
        <v>790336</v>
      </c>
      <c r="F74" s="207">
        <v>806021</v>
      </c>
      <c r="G74" s="207">
        <v>813634</v>
      </c>
      <c r="H74" s="207"/>
      <c r="J74" s="207">
        <v>804661</v>
      </c>
      <c r="K74" s="207">
        <v>790336</v>
      </c>
      <c r="L74" s="207">
        <v>806021</v>
      </c>
      <c r="M74" s="207">
        <v>813634</v>
      </c>
      <c r="N74" s="207"/>
      <c r="P74" s="207">
        <v>804661</v>
      </c>
      <c r="Q74" s="207">
        <v>790336</v>
      </c>
      <c r="R74" s="207">
        <v>806021</v>
      </c>
      <c r="S74" s="207">
        <v>813634</v>
      </c>
      <c r="T74" s="207"/>
      <c r="V74" s="207">
        <v>804661</v>
      </c>
      <c r="W74" s="207">
        <v>790336</v>
      </c>
      <c r="X74" s="207">
        <v>806021</v>
      </c>
      <c r="Y74" s="207">
        <v>813634</v>
      </c>
      <c r="Z74" s="207"/>
      <c r="AB74" s="207">
        <v>804661</v>
      </c>
      <c r="AC74" s="207">
        <v>790336</v>
      </c>
      <c r="AD74" s="207">
        <v>806021</v>
      </c>
      <c r="AE74" s="207">
        <v>813634</v>
      </c>
      <c r="AF74" s="207"/>
    </row>
    <row r="75" spans="1:32" x14ac:dyDescent="0.25">
      <c r="A75" s="202"/>
      <c r="B75" s="205" t="s">
        <v>77</v>
      </c>
      <c r="C75" s="206"/>
      <c r="D75" s="207">
        <v>804661</v>
      </c>
      <c r="E75" s="207">
        <v>790336</v>
      </c>
      <c r="F75" s="207">
        <v>806021</v>
      </c>
      <c r="G75" s="207">
        <v>813634</v>
      </c>
      <c r="H75" s="207"/>
      <c r="J75" s="207">
        <v>804661</v>
      </c>
      <c r="K75" s="207">
        <v>790336</v>
      </c>
      <c r="L75" s="207">
        <v>806021</v>
      </c>
      <c r="M75" s="207">
        <v>813634</v>
      </c>
      <c r="N75" s="207"/>
      <c r="P75" s="207">
        <v>804661</v>
      </c>
      <c r="Q75" s="207">
        <v>790336</v>
      </c>
      <c r="R75" s="207">
        <v>806021</v>
      </c>
      <c r="S75" s="207">
        <v>813634</v>
      </c>
      <c r="T75" s="207"/>
      <c r="V75" s="207">
        <v>804661</v>
      </c>
      <c r="W75" s="207">
        <v>790336</v>
      </c>
      <c r="X75" s="207">
        <v>806021</v>
      </c>
      <c r="Y75" s="207">
        <v>813634</v>
      </c>
      <c r="Z75" s="207"/>
      <c r="AB75" s="207">
        <v>804661</v>
      </c>
      <c r="AC75" s="207">
        <v>790336</v>
      </c>
      <c r="AD75" s="207">
        <v>806021</v>
      </c>
      <c r="AE75" s="207">
        <v>813634</v>
      </c>
      <c r="AF75" s="207"/>
    </row>
    <row r="76" spans="1:32" x14ac:dyDescent="0.25">
      <c r="A76" s="202"/>
      <c r="B76" s="202"/>
      <c r="C76" s="208"/>
      <c r="D76" s="209"/>
      <c r="E76" s="209"/>
      <c r="F76" s="209"/>
      <c r="G76" s="209"/>
      <c r="H76" s="209"/>
      <c r="J76" s="209"/>
      <c r="K76" s="209"/>
      <c r="L76" s="209"/>
      <c r="M76" s="209"/>
      <c r="N76" s="209"/>
      <c r="P76" s="209"/>
      <c r="Q76" s="209"/>
      <c r="R76" s="209"/>
      <c r="S76" s="209"/>
      <c r="T76" s="209"/>
      <c r="V76" s="209"/>
      <c r="W76" s="209"/>
      <c r="X76" s="209"/>
      <c r="Y76" s="209"/>
      <c r="Z76" s="209"/>
      <c r="AB76" s="209"/>
      <c r="AC76" s="209"/>
      <c r="AD76" s="209"/>
      <c r="AE76" s="209"/>
      <c r="AF76" s="209"/>
    </row>
    <row r="77" spans="1:32" x14ac:dyDescent="0.25">
      <c r="A77" s="194"/>
      <c r="B77" s="195"/>
      <c r="C77" s="195"/>
      <c r="D77" s="196"/>
      <c r="E77" s="196"/>
      <c r="F77" s="196"/>
      <c r="G77" s="196"/>
      <c r="H77" s="196"/>
      <c r="J77" s="196"/>
      <c r="K77" s="196"/>
      <c r="L77" s="196"/>
      <c r="M77" s="196"/>
      <c r="N77" s="196"/>
      <c r="P77" s="196"/>
      <c r="Q77" s="196"/>
      <c r="R77" s="196"/>
      <c r="S77" s="196"/>
      <c r="T77" s="196"/>
      <c r="V77" s="196"/>
      <c r="W77" s="196"/>
      <c r="X77" s="196"/>
      <c r="Y77" s="196"/>
      <c r="Z77" s="196"/>
      <c r="AB77" s="196"/>
      <c r="AC77" s="196"/>
      <c r="AD77" s="196"/>
      <c r="AE77" s="196"/>
      <c r="AF77" s="196"/>
    </row>
    <row r="78" spans="1:32" x14ac:dyDescent="0.25">
      <c r="A78" s="199">
        <v>40</v>
      </c>
      <c r="B78" s="200" t="s">
        <v>195</v>
      </c>
      <c r="C78" s="201"/>
      <c r="D78" s="201"/>
      <c r="E78" s="201"/>
      <c r="F78" s="201"/>
      <c r="G78" s="201"/>
      <c r="H78" s="201"/>
      <c r="J78" s="201"/>
      <c r="K78" s="201"/>
      <c r="L78" s="201"/>
      <c r="M78" s="201"/>
      <c r="N78" s="201"/>
      <c r="P78" s="201"/>
      <c r="Q78" s="201"/>
      <c r="R78" s="201"/>
      <c r="S78" s="201"/>
      <c r="T78" s="201"/>
      <c r="V78" s="201"/>
      <c r="W78" s="201"/>
      <c r="X78" s="201"/>
      <c r="Y78" s="201"/>
      <c r="Z78" s="201"/>
      <c r="AB78" s="201"/>
      <c r="AC78" s="201"/>
      <c r="AD78" s="201"/>
      <c r="AE78" s="201"/>
      <c r="AF78" s="201"/>
    </row>
    <row r="79" spans="1:32" ht="21" x14ac:dyDescent="0.25">
      <c r="A79" s="202"/>
      <c r="B79" s="628"/>
      <c r="C79" s="630" t="s">
        <v>129</v>
      </c>
      <c r="D79" s="203" t="s">
        <v>207</v>
      </c>
      <c r="E79" s="203" t="s">
        <v>209</v>
      </c>
      <c r="F79" s="203" t="s">
        <v>213</v>
      </c>
      <c r="G79" s="203" t="s">
        <v>215</v>
      </c>
      <c r="H79" s="203" t="s">
        <v>363</v>
      </c>
      <c r="J79" s="203" t="s">
        <v>207</v>
      </c>
      <c r="K79" s="203" t="s">
        <v>209</v>
      </c>
      <c r="L79" s="203" t="s">
        <v>213</v>
      </c>
      <c r="M79" s="203" t="s">
        <v>215</v>
      </c>
      <c r="N79" s="203" t="s">
        <v>363</v>
      </c>
      <c r="P79" s="203" t="s">
        <v>207</v>
      </c>
      <c r="Q79" s="203" t="s">
        <v>209</v>
      </c>
      <c r="R79" s="203" t="s">
        <v>213</v>
      </c>
      <c r="S79" s="203" t="s">
        <v>215</v>
      </c>
      <c r="T79" s="203" t="s">
        <v>363</v>
      </c>
      <c r="V79" s="203" t="s">
        <v>207</v>
      </c>
      <c r="W79" s="203" t="s">
        <v>209</v>
      </c>
      <c r="X79" s="203" t="s">
        <v>213</v>
      </c>
      <c r="Y79" s="203" t="s">
        <v>215</v>
      </c>
      <c r="Z79" s="203" t="s">
        <v>363</v>
      </c>
      <c r="AB79" s="203" t="s">
        <v>207</v>
      </c>
      <c r="AC79" s="203" t="s">
        <v>209</v>
      </c>
      <c r="AD79" s="203" t="s">
        <v>213</v>
      </c>
      <c r="AE79" s="203" t="s">
        <v>215</v>
      </c>
      <c r="AF79" s="203" t="s">
        <v>363</v>
      </c>
    </row>
    <row r="80" spans="1:32" x14ac:dyDescent="0.25">
      <c r="A80" s="202"/>
      <c r="B80" s="629"/>
      <c r="C80" s="621"/>
      <c r="D80" s="204" t="s">
        <v>94</v>
      </c>
      <c r="E80" s="204" t="s">
        <v>94</v>
      </c>
      <c r="F80" s="204" t="s">
        <v>94</v>
      </c>
      <c r="G80" s="204" t="s">
        <v>94</v>
      </c>
      <c r="H80" s="204" t="s">
        <v>94</v>
      </c>
      <c r="J80" s="204" t="s">
        <v>94</v>
      </c>
      <c r="K80" s="204" t="s">
        <v>94</v>
      </c>
      <c r="L80" s="204" t="s">
        <v>94</v>
      </c>
      <c r="M80" s="204" t="s">
        <v>94</v>
      </c>
      <c r="N80" s="204" t="s">
        <v>94</v>
      </c>
      <c r="P80" s="204" t="s">
        <v>94</v>
      </c>
      <c r="Q80" s="204" t="s">
        <v>94</v>
      </c>
      <c r="R80" s="204" t="s">
        <v>94</v>
      </c>
      <c r="S80" s="204" t="s">
        <v>94</v>
      </c>
      <c r="T80" s="204" t="s">
        <v>94</v>
      </c>
      <c r="V80" s="204" t="s">
        <v>94</v>
      </c>
      <c r="W80" s="204" t="s">
        <v>94</v>
      </c>
      <c r="X80" s="204" t="s">
        <v>94</v>
      </c>
      <c r="Y80" s="204" t="s">
        <v>94</v>
      </c>
      <c r="Z80" s="204" t="s">
        <v>94</v>
      </c>
      <c r="AB80" s="204" t="s">
        <v>94</v>
      </c>
      <c r="AC80" s="204" t="s">
        <v>94</v>
      </c>
      <c r="AD80" s="204" t="s">
        <v>94</v>
      </c>
      <c r="AE80" s="204" t="s">
        <v>94</v>
      </c>
      <c r="AF80" s="204" t="s">
        <v>94</v>
      </c>
    </row>
    <row r="81" spans="1:32" x14ac:dyDescent="0.25">
      <c r="A81" s="202"/>
      <c r="B81" s="205" t="s">
        <v>83</v>
      </c>
      <c r="C81" s="206" t="s">
        <v>119</v>
      </c>
      <c r="D81" s="207">
        <v>745177094.80999994</v>
      </c>
      <c r="E81" s="207">
        <v>650901587.10000002</v>
      </c>
      <c r="F81" s="207">
        <v>744534495.01999998</v>
      </c>
      <c r="G81" s="207">
        <v>718715791.70000005</v>
      </c>
      <c r="H81" s="207"/>
      <c r="J81" s="207">
        <v>448732637.85000002</v>
      </c>
      <c r="K81" s="207">
        <v>408603262.81999999</v>
      </c>
      <c r="L81" s="207">
        <v>500347909.97000003</v>
      </c>
      <c r="M81" s="207">
        <v>514139587.88</v>
      </c>
      <c r="N81" s="207"/>
      <c r="P81" s="207">
        <v>168829705.28999999</v>
      </c>
      <c r="Q81" s="207">
        <v>74589511.379999995</v>
      </c>
      <c r="R81" s="207">
        <v>118712252.34</v>
      </c>
      <c r="S81" s="207">
        <v>171110355.28999999</v>
      </c>
      <c r="T81" s="207"/>
      <c r="V81" s="207">
        <v>108288326.62</v>
      </c>
      <c r="W81" s="207">
        <v>70123966.510000005</v>
      </c>
      <c r="X81" s="207">
        <v>100314122.40000001</v>
      </c>
      <c r="Y81" s="207">
        <v>114359162.79000001</v>
      </c>
      <c r="Z81" s="207"/>
      <c r="AB81" s="207">
        <v>240268223.52000001</v>
      </c>
      <c r="AC81" s="207">
        <v>239359784.81999999</v>
      </c>
      <c r="AD81" s="207">
        <v>277124635.24000001</v>
      </c>
      <c r="AE81" s="207">
        <v>286917865.54000002</v>
      </c>
      <c r="AF81" s="207"/>
    </row>
    <row r="82" spans="1:32" x14ac:dyDescent="0.25">
      <c r="A82" s="202"/>
      <c r="B82" s="205" t="s">
        <v>117</v>
      </c>
      <c r="C82" s="206"/>
      <c r="D82" s="207">
        <v>745177094.80999994</v>
      </c>
      <c r="E82" s="207">
        <v>650901587.10000002</v>
      </c>
      <c r="F82" s="207">
        <v>744534495.01999998</v>
      </c>
      <c r="G82" s="207">
        <v>718715791.70000005</v>
      </c>
      <c r="H82" s="207"/>
      <c r="J82" s="207">
        <v>448732637.85000002</v>
      </c>
      <c r="K82" s="207">
        <v>408603262.81999999</v>
      </c>
      <c r="L82" s="207">
        <v>500347909.97000003</v>
      </c>
      <c r="M82" s="207">
        <v>514139587.88</v>
      </c>
      <c r="N82" s="207"/>
      <c r="P82" s="207">
        <v>168829705.28999999</v>
      </c>
      <c r="Q82" s="207">
        <v>74589511.379999995</v>
      </c>
      <c r="R82" s="207">
        <v>118712252.34</v>
      </c>
      <c r="S82" s="207">
        <v>171110355.28999999</v>
      </c>
      <c r="T82" s="207"/>
      <c r="V82" s="207">
        <v>108288326.62</v>
      </c>
      <c r="W82" s="207">
        <v>70123966.510000005</v>
      </c>
      <c r="X82" s="207">
        <v>100314122.40000001</v>
      </c>
      <c r="Y82" s="207">
        <v>114359162.79000001</v>
      </c>
      <c r="Z82" s="207"/>
      <c r="AB82" s="207">
        <v>240268223.52000001</v>
      </c>
      <c r="AC82" s="207">
        <v>239359784.81999999</v>
      </c>
      <c r="AD82" s="207">
        <v>277124635.24000001</v>
      </c>
      <c r="AE82" s="207">
        <v>286917865.54000002</v>
      </c>
      <c r="AF82" s="207"/>
    </row>
    <row r="83" spans="1:32" x14ac:dyDescent="0.25">
      <c r="A83" s="202"/>
      <c r="B83" s="205" t="s">
        <v>111</v>
      </c>
      <c r="C83" s="206"/>
      <c r="D83" s="207">
        <v>1869794338.29</v>
      </c>
      <c r="E83" s="207">
        <v>1614043678.79</v>
      </c>
      <c r="F83" s="207">
        <v>1922246626.3499999</v>
      </c>
      <c r="G83" s="207">
        <v>1973878997.6900001</v>
      </c>
      <c r="H83" s="207"/>
      <c r="J83" s="207">
        <v>1869794338.29</v>
      </c>
      <c r="K83" s="207">
        <v>1614043678.79</v>
      </c>
      <c r="L83" s="207">
        <v>1922246626.3499999</v>
      </c>
      <c r="M83" s="207">
        <v>1973878997.6900001</v>
      </c>
      <c r="N83" s="207"/>
      <c r="P83" s="207">
        <v>1869794338.29</v>
      </c>
      <c r="Q83" s="207">
        <v>1614043678.79</v>
      </c>
      <c r="R83" s="207">
        <v>1922246626.3499999</v>
      </c>
      <c r="S83" s="207">
        <v>1973878997.6900001</v>
      </c>
      <c r="T83" s="207"/>
      <c r="V83" s="207">
        <v>1869794338.29</v>
      </c>
      <c r="W83" s="207">
        <v>1614043678.79</v>
      </c>
      <c r="X83" s="207">
        <v>1922246626.3499999</v>
      </c>
      <c r="Y83" s="207">
        <v>1973878997.6900001</v>
      </c>
      <c r="Z83" s="207"/>
      <c r="AB83" s="207">
        <v>1869794338.29</v>
      </c>
      <c r="AC83" s="207">
        <v>1614043678.79</v>
      </c>
      <c r="AD83" s="207">
        <v>1922246626.3499999</v>
      </c>
      <c r="AE83" s="207">
        <v>1973878997.6900001</v>
      </c>
      <c r="AF83" s="207"/>
    </row>
    <row r="84" spans="1:32" x14ac:dyDescent="0.25">
      <c r="A84" s="202"/>
      <c r="B84" s="205" t="s">
        <v>77</v>
      </c>
      <c r="C84" s="206"/>
      <c r="D84" s="207">
        <v>1869794338.29</v>
      </c>
      <c r="E84" s="207">
        <v>1614043678.79</v>
      </c>
      <c r="F84" s="207">
        <v>1922246626.3499999</v>
      </c>
      <c r="G84" s="207">
        <v>1973878997.6900001</v>
      </c>
      <c r="H84" s="207"/>
      <c r="J84" s="207">
        <v>1869794338.29</v>
      </c>
      <c r="K84" s="207">
        <v>1614043678.79</v>
      </c>
      <c r="L84" s="207">
        <v>1922246626.3499999</v>
      </c>
      <c r="M84" s="207">
        <v>1973878997.6900001</v>
      </c>
      <c r="N84" s="207"/>
      <c r="P84" s="207">
        <v>1869794338.29</v>
      </c>
      <c r="Q84" s="207">
        <v>1614043678.79</v>
      </c>
      <c r="R84" s="207">
        <v>1922246626.3499999</v>
      </c>
      <c r="S84" s="207">
        <v>1973878997.6900001</v>
      </c>
      <c r="T84" s="207"/>
      <c r="V84" s="207">
        <v>1869794338.29</v>
      </c>
      <c r="W84" s="207">
        <v>1614043678.79</v>
      </c>
      <c r="X84" s="207">
        <v>1922246626.3499999</v>
      </c>
      <c r="Y84" s="207">
        <v>1973878997.6900001</v>
      </c>
      <c r="Z84" s="207"/>
      <c r="AB84" s="207">
        <v>1869794338.29</v>
      </c>
      <c r="AC84" s="207">
        <v>1614043678.79</v>
      </c>
      <c r="AD84" s="207">
        <v>1922246626.3499999</v>
      </c>
      <c r="AE84" s="207">
        <v>1973878997.6900001</v>
      </c>
      <c r="AF84" s="207"/>
    </row>
    <row r="85" spans="1:32" x14ac:dyDescent="0.25">
      <c r="A85" s="202"/>
      <c r="B85" s="202"/>
      <c r="C85" s="208"/>
      <c r="D85" s="209"/>
      <c r="E85" s="209"/>
      <c r="F85" s="209"/>
      <c r="G85" s="209"/>
      <c r="H85" s="209"/>
      <c r="J85" s="209"/>
      <c r="K85" s="209"/>
      <c r="L85" s="209"/>
      <c r="M85" s="209"/>
      <c r="N85" s="209"/>
      <c r="P85" s="209"/>
      <c r="Q85" s="209"/>
      <c r="R85" s="209"/>
      <c r="S85" s="209"/>
      <c r="T85" s="209"/>
      <c r="V85" s="209"/>
      <c r="W85" s="209"/>
      <c r="X85" s="209"/>
      <c r="Y85" s="209"/>
      <c r="Z85" s="209"/>
      <c r="AB85" s="209"/>
      <c r="AC85" s="209"/>
      <c r="AD85" s="209"/>
      <c r="AE85" s="209"/>
      <c r="AF85" s="209"/>
    </row>
  </sheetData>
  <mergeCells count="23">
    <mergeCell ref="AB4:AF4"/>
    <mergeCell ref="J4:N4"/>
    <mergeCell ref="P4:T4"/>
    <mergeCell ref="V4:Z4"/>
    <mergeCell ref="D4:H4"/>
    <mergeCell ref="C43:C44"/>
    <mergeCell ref="C70:C71"/>
    <mergeCell ref="C16:C17"/>
    <mergeCell ref="B25:B26"/>
    <mergeCell ref="C25:C26"/>
    <mergeCell ref="B34:B35"/>
    <mergeCell ref="C34:C35"/>
    <mergeCell ref="B16:B17"/>
    <mergeCell ref="B7:B8"/>
    <mergeCell ref="C7:C8"/>
    <mergeCell ref="B79:B80"/>
    <mergeCell ref="C79:C80"/>
    <mergeCell ref="B52:B53"/>
    <mergeCell ref="C52:C53"/>
    <mergeCell ref="B61:B62"/>
    <mergeCell ref="B43:B44"/>
    <mergeCell ref="C61:C62"/>
    <mergeCell ref="B70:B71"/>
  </mergeCells>
  <phoneticPr fontId="0" type="noConversion"/>
  <pageMargins left="0.75" right="0.75" top="1" bottom="1" header="0.5" footer="0.5"/>
  <pageSetup paperSize="9" scale="56" orientation="landscape" r:id="rId1"/>
  <headerFooter alignWithMargins="0"/>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9"/>
  <sheetViews>
    <sheetView workbookViewId="0">
      <selection activeCell="A2" sqref="A2"/>
    </sheetView>
  </sheetViews>
  <sheetFormatPr defaultRowHeight="13.2" x14ac:dyDescent="0.25"/>
  <cols>
    <col min="3" max="3" width="6.109375" customWidth="1"/>
    <col min="4" max="4" width="6.44140625" customWidth="1"/>
    <col min="5" max="5" width="6.109375" customWidth="1"/>
    <col min="6" max="6" width="7" customWidth="1"/>
    <col min="7" max="7" width="6.33203125" customWidth="1"/>
    <col min="8" max="8" width="6" customWidth="1"/>
    <col min="9" max="9" width="6.109375" customWidth="1"/>
    <col min="10" max="10" width="5.77734375" customWidth="1"/>
    <col min="11" max="11" width="7" customWidth="1"/>
    <col min="12" max="12" width="7.109375" customWidth="1"/>
    <col min="13" max="14" width="6.33203125" customWidth="1"/>
    <col min="15" max="15" width="5.44140625" customWidth="1"/>
    <col min="16" max="16" width="7.109375" customWidth="1"/>
    <col min="17" max="17" width="5" customWidth="1"/>
    <col min="18" max="18" width="7.44140625" customWidth="1"/>
    <col min="19" max="19" width="6.109375" customWidth="1"/>
    <col min="20" max="20" width="7.44140625" customWidth="1"/>
    <col min="21" max="21" width="5" customWidth="1"/>
    <col min="22" max="22" width="6.77734375" customWidth="1"/>
    <col min="23" max="23" width="5.109375" customWidth="1"/>
  </cols>
  <sheetData>
    <row r="1" spans="1:26" x14ac:dyDescent="0.25">
      <c r="A1" s="167"/>
      <c r="B1" s="167"/>
      <c r="C1" s="167"/>
      <c r="D1" s="167"/>
      <c r="E1" s="167"/>
      <c r="F1" s="167"/>
      <c r="G1" s="167"/>
      <c r="H1" s="167"/>
      <c r="I1" s="167"/>
      <c r="J1" s="167"/>
      <c r="K1" s="167"/>
      <c r="L1" s="167"/>
      <c r="M1" s="167"/>
      <c r="N1" s="167"/>
      <c r="O1" s="167"/>
      <c r="P1" s="167"/>
      <c r="Q1" s="167"/>
      <c r="R1" s="167"/>
      <c r="S1" s="167"/>
      <c r="T1" s="167"/>
      <c r="U1" s="167"/>
      <c r="V1" s="167"/>
      <c r="W1" s="167"/>
      <c r="X1" s="167"/>
      <c r="Y1" s="522"/>
      <c r="Z1" s="522"/>
    </row>
    <row r="2" spans="1:26" ht="15.6" x14ac:dyDescent="0.3">
      <c r="A2" s="168" t="s">
        <v>218</v>
      </c>
      <c r="B2" s="635" t="s">
        <v>220</v>
      </c>
      <c r="C2" s="635"/>
      <c r="D2" s="635"/>
      <c r="E2" s="635"/>
      <c r="F2" s="635"/>
      <c r="G2" s="635"/>
      <c r="H2" s="635"/>
      <c r="I2" s="635"/>
      <c r="J2" s="167"/>
      <c r="K2" s="167"/>
      <c r="L2" s="167"/>
      <c r="M2" s="167"/>
      <c r="N2" s="167"/>
      <c r="O2" s="167"/>
      <c r="P2" s="167"/>
      <c r="Q2" s="167"/>
      <c r="R2" s="167"/>
      <c r="S2" s="167"/>
      <c r="T2" s="167"/>
      <c r="U2" s="167"/>
      <c r="V2" s="167"/>
      <c r="W2" s="167"/>
      <c r="X2" s="167"/>
      <c r="Y2" s="522"/>
      <c r="Z2" s="522"/>
    </row>
    <row r="3" spans="1:26" x14ac:dyDescent="0.25">
      <c r="A3" s="167"/>
      <c r="B3" s="167"/>
      <c r="C3" s="167"/>
      <c r="D3" s="167"/>
      <c r="E3" s="167"/>
      <c r="F3" s="167"/>
      <c r="G3" s="167"/>
      <c r="H3" s="167"/>
      <c r="I3" s="167"/>
      <c r="J3" s="167"/>
      <c r="K3" s="167"/>
      <c r="L3" s="167"/>
      <c r="M3" s="167"/>
      <c r="N3" s="167"/>
      <c r="O3" s="167"/>
      <c r="P3" s="167"/>
      <c r="Q3" s="167"/>
      <c r="R3" s="167"/>
      <c r="S3" s="167"/>
      <c r="T3" s="167"/>
      <c r="U3" s="167"/>
      <c r="V3" s="167"/>
      <c r="W3" s="167"/>
      <c r="X3" s="167"/>
      <c r="Y3" s="522"/>
      <c r="Z3" s="522"/>
    </row>
    <row r="4" spans="1:26" ht="15.6" x14ac:dyDescent="0.3">
      <c r="A4" s="169" t="s">
        <v>202</v>
      </c>
      <c r="B4" s="639">
        <v>2009</v>
      </c>
      <c r="C4" s="641"/>
      <c r="D4" s="638" t="s">
        <v>203</v>
      </c>
      <c r="E4" s="638"/>
      <c r="F4" s="638"/>
      <c r="G4" s="639">
        <v>4</v>
      </c>
      <c r="H4" s="640"/>
      <c r="I4" s="641"/>
      <c r="J4" s="167"/>
      <c r="K4" s="167"/>
      <c r="L4" s="167"/>
      <c r="M4" s="167"/>
      <c r="N4" s="167"/>
      <c r="O4" s="167"/>
      <c r="P4" s="167"/>
      <c r="Q4" s="167"/>
      <c r="R4" s="167"/>
      <c r="S4" s="167"/>
      <c r="T4" s="167"/>
      <c r="U4" s="167"/>
      <c r="V4" s="167"/>
      <c r="W4" s="167"/>
      <c r="X4" s="167"/>
      <c r="Y4" s="522"/>
      <c r="Z4" s="522"/>
    </row>
    <row r="5" spans="1:26" ht="15.6" x14ac:dyDescent="0.3">
      <c r="A5" s="169" t="s">
        <v>202</v>
      </c>
      <c r="B5" s="639">
        <v>2010</v>
      </c>
      <c r="C5" s="641"/>
      <c r="D5" s="638" t="s">
        <v>203</v>
      </c>
      <c r="E5" s="638"/>
      <c r="F5" s="638"/>
      <c r="G5" s="638">
        <v>4</v>
      </c>
      <c r="H5" s="638"/>
      <c r="I5" s="638"/>
      <c r="J5" s="167"/>
      <c r="K5" s="167"/>
      <c r="L5" s="167"/>
      <c r="M5" s="167"/>
      <c r="N5" s="167"/>
      <c r="O5" s="167"/>
      <c r="P5" s="167"/>
      <c r="Q5" s="167"/>
      <c r="R5" s="167"/>
      <c r="S5" s="167"/>
      <c r="T5" s="167"/>
      <c r="U5" s="167"/>
      <c r="V5" s="167"/>
      <c r="W5" s="167"/>
      <c r="X5" s="167"/>
      <c r="Y5" s="522"/>
      <c r="Z5" s="522"/>
    </row>
    <row r="6" spans="1:26" ht="15.6" x14ac:dyDescent="0.3">
      <c r="A6" s="639" t="s">
        <v>221</v>
      </c>
      <c r="B6" s="640"/>
      <c r="C6" s="640"/>
      <c r="D6" s="640"/>
      <c r="E6" s="640"/>
      <c r="F6" s="640"/>
      <c r="G6" s="640"/>
      <c r="H6" s="640"/>
      <c r="I6" s="641"/>
      <c r="J6" s="170"/>
      <c r="K6" s="170"/>
      <c r="L6" s="170"/>
      <c r="M6" s="170"/>
      <c r="N6" s="170"/>
      <c r="O6" s="170"/>
      <c r="P6" s="170"/>
      <c r="Q6" s="170"/>
      <c r="R6" s="170"/>
      <c r="S6" s="170"/>
      <c r="T6" s="170"/>
      <c r="U6" s="170"/>
      <c r="V6" s="170"/>
      <c r="W6" s="170"/>
      <c r="X6" s="170"/>
      <c r="Y6" s="522"/>
      <c r="Z6" s="522"/>
    </row>
    <row r="7" spans="1:26" ht="15.6" x14ac:dyDescent="0.3">
      <c r="A7" s="632" t="s">
        <v>88</v>
      </c>
      <c r="B7" s="633"/>
      <c r="C7" s="633"/>
      <c r="D7" s="633"/>
      <c r="E7" s="633"/>
      <c r="F7" s="633"/>
      <c r="G7" s="633"/>
      <c r="H7" s="633"/>
      <c r="I7" s="634"/>
      <c r="J7" s="170"/>
      <c r="K7" s="170"/>
      <c r="L7" s="170"/>
      <c r="M7" s="170"/>
      <c r="N7" s="170"/>
      <c r="O7" s="170"/>
      <c r="P7" s="170"/>
      <c r="Q7" s="170"/>
      <c r="R7" s="170"/>
      <c r="S7" s="170"/>
      <c r="T7" s="170"/>
      <c r="U7" s="170"/>
      <c r="V7" s="170"/>
      <c r="W7" s="170"/>
      <c r="X7" s="170"/>
      <c r="Y7" s="522"/>
      <c r="Z7" s="522"/>
    </row>
    <row r="8" spans="1:26" ht="15.6" x14ac:dyDescent="0.3">
      <c r="A8" s="632" t="s">
        <v>83</v>
      </c>
      <c r="B8" s="633"/>
      <c r="C8" s="633"/>
      <c r="D8" s="633"/>
      <c r="E8" s="633"/>
      <c r="F8" s="633"/>
      <c r="G8" s="633"/>
      <c r="H8" s="633"/>
      <c r="I8" s="634"/>
      <c r="J8" s="170"/>
      <c r="K8" s="170"/>
      <c r="L8" s="170"/>
      <c r="M8" s="170"/>
      <c r="N8" s="170"/>
      <c r="O8" s="170"/>
      <c r="P8" s="170"/>
      <c r="Q8" s="170"/>
      <c r="R8" s="170"/>
      <c r="S8" s="170"/>
      <c r="T8" s="170"/>
      <c r="U8" s="170"/>
      <c r="V8" s="170"/>
      <c r="W8" s="170"/>
      <c r="X8" s="170"/>
      <c r="Y8" s="522"/>
      <c r="Z8" s="522"/>
    </row>
    <row r="9" spans="1:26" ht="15.6" x14ac:dyDescent="0.3">
      <c r="A9" s="632" t="s">
        <v>89</v>
      </c>
      <c r="B9" s="633"/>
      <c r="C9" s="633"/>
      <c r="D9" s="633"/>
      <c r="E9" s="633"/>
      <c r="F9" s="633"/>
      <c r="G9" s="633"/>
      <c r="H9" s="633"/>
      <c r="I9" s="634"/>
      <c r="J9" s="170"/>
      <c r="K9" s="170"/>
      <c r="L9" s="170"/>
      <c r="M9" s="170"/>
      <c r="N9" s="170"/>
      <c r="O9" s="170"/>
      <c r="P9" s="170"/>
      <c r="Q9" s="170"/>
      <c r="R9" s="170"/>
      <c r="S9" s="170"/>
      <c r="T9" s="170"/>
      <c r="U9" s="170"/>
      <c r="V9" s="170"/>
      <c r="W9" s="170"/>
      <c r="X9" s="170"/>
      <c r="Y9" s="522"/>
      <c r="Z9" s="522"/>
    </row>
    <row r="10" spans="1:26" ht="15.6" x14ac:dyDescent="0.3">
      <c r="A10" s="632" t="s">
        <v>116</v>
      </c>
      <c r="B10" s="633"/>
      <c r="C10" s="633"/>
      <c r="D10" s="633"/>
      <c r="E10" s="633"/>
      <c r="F10" s="633"/>
      <c r="G10" s="633"/>
      <c r="H10" s="633"/>
      <c r="I10" s="634"/>
      <c r="J10" s="170"/>
      <c r="K10" s="170"/>
      <c r="L10" s="170"/>
      <c r="M10" s="170"/>
      <c r="N10" s="170"/>
      <c r="O10" s="170"/>
      <c r="P10" s="170"/>
      <c r="Q10" s="170"/>
      <c r="R10" s="170"/>
      <c r="S10" s="170"/>
      <c r="T10" s="170"/>
      <c r="U10" s="170"/>
      <c r="V10" s="170"/>
      <c r="W10" s="170"/>
      <c r="X10" s="170"/>
      <c r="Y10" s="522"/>
      <c r="Z10" s="522"/>
    </row>
    <row r="11" spans="1:26" ht="15.6" x14ac:dyDescent="0.3">
      <c r="A11" s="632" t="s">
        <v>82</v>
      </c>
      <c r="B11" s="633"/>
      <c r="C11" s="633"/>
      <c r="D11" s="633"/>
      <c r="E11" s="633"/>
      <c r="F11" s="633"/>
      <c r="G11" s="633"/>
      <c r="H11" s="633"/>
      <c r="I11" s="634"/>
      <c r="J11" s="170"/>
      <c r="K11" s="170"/>
      <c r="L11" s="170"/>
      <c r="M11" s="170"/>
      <c r="N11" s="170"/>
      <c r="O11" s="170"/>
      <c r="P11" s="170"/>
      <c r="Q11" s="170"/>
      <c r="R11" s="170"/>
      <c r="S11" s="170"/>
      <c r="T11" s="170"/>
      <c r="U11" s="170"/>
      <c r="V11" s="170"/>
      <c r="W11" s="170"/>
      <c r="X11" s="170"/>
      <c r="Y11" s="522"/>
      <c r="Z11" s="522"/>
    </row>
    <row r="12" spans="1:26" ht="15.6" x14ac:dyDescent="0.3">
      <c r="A12" s="632" t="s">
        <v>155</v>
      </c>
      <c r="B12" s="633"/>
      <c r="C12" s="633"/>
      <c r="D12" s="633"/>
      <c r="E12" s="633"/>
      <c r="F12" s="633"/>
      <c r="G12" s="633"/>
      <c r="H12" s="633"/>
      <c r="I12" s="634"/>
      <c r="J12" s="170"/>
      <c r="K12" s="170"/>
      <c r="L12" s="170"/>
      <c r="M12" s="170"/>
      <c r="N12" s="170"/>
      <c r="O12" s="170"/>
      <c r="P12" s="170"/>
      <c r="Q12" s="170"/>
      <c r="R12" s="170"/>
      <c r="S12" s="170"/>
      <c r="T12" s="170"/>
      <c r="U12" s="170"/>
      <c r="V12" s="170"/>
      <c r="W12" s="170"/>
      <c r="X12" s="170"/>
      <c r="Y12" s="522"/>
      <c r="Z12" s="522"/>
    </row>
    <row r="13" spans="1:26" ht="15.6" x14ac:dyDescent="0.3">
      <c r="A13" s="632" t="s">
        <v>112</v>
      </c>
      <c r="B13" s="633"/>
      <c r="C13" s="633"/>
      <c r="D13" s="633"/>
      <c r="E13" s="633"/>
      <c r="F13" s="633"/>
      <c r="G13" s="633"/>
      <c r="H13" s="633"/>
      <c r="I13" s="634"/>
      <c r="J13" s="170"/>
      <c r="K13" s="170"/>
      <c r="L13" s="170"/>
      <c r="M13" s="170"/>
      <c r="N13" s="170"/>
      <c r="O13" s="170"/>
      <c r="P13" s="170"/>
      <c r="Q13" s="170"/>
      <c r="R13" s="170"/>
      <c r="S13" s="170"/>
      <c r="T13" s="170"/>
      <c r="U13" s="170"/>
      <c r="V13" s="170"/>
      <c r="W13" s="170"/>
      <c r="X13" s="170"/>
      <c r="Y13" s="522"/>
      <c r="Z13" s="522"/>
    </row>
    <row r="14" spans="1:26" ht="15.6" x14ac:dyDescent="0.3">
      <c r="A14" s="632" t="s">
        <v>113</v>
      </c>
      <c r="B14" s="633"/>
      <c r="C14" s="633"/>
      <c r="D14" s="633"/>
      <c r="E14" s="633"/>
      <c r="F14" s="633"/>
      <c r="G14" s="633"/>
      <c r="H14" s="633"/>
      <c r="I14" s="634"/>
      <c r="J14" s="170"/>
      <c r="K14" s="170"/>
      <c r="L14" s="170"/>
      <c r="M14" s="170"/>
      <c r="N14" s="170"/>
      <c r="O14" s="170"/>
      <c r="P14" s="170"/>
      <c r="Q14" s="170"/>
      <c r="R14" s="170"/>
      <c r="S14" s="170"/>
      <c r="T14" s="170"/>
      <c r="U14" s="170"/>
      <c r="V14" s="170"/>
      <c r="W14" s="170"/>
      <c r="X14" s="170"/>
      <c r="Y14" s="522"/>
      <c r="Z14" s="522"/>
    </row>
    <row r="15" spans="1:26" ht="15.6" x14ac:dyDescent="0.3">
      <c r="A15" s="632" t="s">
        <v>114</v>
      </c>
      <c r="B15" s="633"/>
      <c r="C15" s="633"/>
      <c r="D15" s="633"/>
      <c r="E15" s="633"/>
      <c r="F15" s="633"/>
      <c r="G15" s="633"/>
      <c r="H15" s="633"/>
      <c r="I15" s="634"/>
      <c r="J15" s="170"/>
      <c r="K15" s="170"/>
      <c r="L15" s="170"/>
      <c r="M15" s="170"/>
      <c r="N15" s="170"/>
      <c r="O15" s="170"/>
      <c r="P15" s="170"/>
      <c r="Q15" s="170"/>
      <c r="R15" s="170"/>
      <c r="S15" s="170"/>
      <c r="T15" s="170"/>
      <c r="U15" s="170"/>
      <c r="V15" s="170"/>
      <c r="W15" s="170"/>
      <c r="X15" s="170"/>
      <c r="Y15" s="522"/>
      <c r="Z15" s="522"/>
    </row>
    <row r="16" spans="1:26" ht="15.6" x14ac:dyDescent="0.3">
      <c r="A16" s="632" t="s">
        <v>115</v>
      </c>
      <c r="B16" s="633"/>
      <c r="C16" s="633"/>
      <c r="D16" s="633"/>
      <c r="E16" s="633"/>
      <c r="F16" s="633"/>
      <c r="G16" s="633"/>
      <c r="H16" s="633"/>
      <c r="I16" s="634"/>
      <c r="J16" s="170"/>
      <c r="K16" s="170"/>
      <c r="L16" s="170"/>
      <c r="M16" s="170"/>
      <c r="N16" s="170"/>
      <c r="O16" s="170"/>
      <c r="P16" s="170"/>
      <c r="Q16" s="170"/>
      <c r="R16" s="170"/>
      <c r="S16" s="170"/>
      <c r="T16" s="170"/>
      <c r="U16" s="170"/>
      <c r="V16" s="170"/>
      <c r="W16" s="170"/>
      <c r="X16" s="170"/>
      <c r="Y16" s="522"/>
      <c r="Z16" s="522"/>
    </row>
    <row r="17" spans="1:26" ht="15.6" x14ac:dyDescent="0.3">
      <c r="A17" s="632" t="s">
        <v>110</v>
      </c>
      <c r="B17" s="633"/>
      <c r="C17" s="633"/>
      <c r="D17" s="633"/>
      <c r="E17" s="633"/>
      <c r="F17" s="633"/>
      <c r="G17" s="633"/>
      <c r="H17" s="633"/>
      <c r="I17" s="634"/>
      <c r="J17" s="170"/>
      <c r="K17" s="170"/>
      <c r="L17" s="170"/>
      <c r="M17" s="170"/>
      <c r="N17" s="170"/>
      <c r="O17" s="170"/>
      <c r="P17" s="170"/>
      <c r="Q17" s="170"/>
      <c r="R17" s="170"/>
      <c r="S17" s="170"/>
      <c r="T17" s="170"/>
      <c r="U17" s="170"/>
      <c r="V17" s="170"/>
      <c r="W17" s="170"/>
      <c r="X17" s="170"/>
      <c r="Y17" s="170"/>
      <c r="Z17" s="170"/>
    </row>
    <row r="18" spans="1:26" ht="15.6" x14ac:dyDescent="0.3">
      <c r="A18" s="639" t="s">
        <v>204</v>
      </c>
      <c r="B18" s="640"/>
      <c r="C18" s="640"/>
      <c r="D18" s="640"/>
      <c r="E18" s="640"/>
      <c r="F18" s="640"/>
      <c r="G18" s="640"/>
      <c r="H18" s="640"/>
      <c r="I18" s="641"/>
      <c r="J18" s="171"/>
      <c r="K18" s="167"/>
      <c r="L18" s="167"/>
      <c r="M18" s="167"/>
      <c r="N18" s="167"/>
      <c r="O18" s="167"/>
      <c r="P18" s="167"/>
      <c r="Q18" s="167"/>
      <c r="R18" s="167"/>
      <c r="S18" s="167"/>
      <c r="T18" s="167"/>
      <c r="U18" s="167"/>
      <c r="V18" s="167"/>
      <c r="W18" s="167"/>
      <c r="X18" s="167"/>
      <c r="Y18" s="523"/>
      <c r="Z18" s="523"/>
    </row>
    <row r="19" spans="1:26" ht="15.6" x14ac:dyDescent="0.3">
      <c r="A19" s="639" t="s">
        <v>222</v>
      </c>
      <c r="B19" s="640"/>
      <c r="C19" s="640"/>
      <c r="D19" s="640"/>
      <c r="E19" s="640"/>
      <c r="F19" s="640"/>
      <c r="G19" s="640"/>
      <c r="H19" s="640"/>
      <c r="I19" s="641"/>
      <c r="J19" s="171"/>
      <c r="K19" s="167"/>
      <c r="L19" s="167"/>
      <c r="M19" s="167"/>
      <c r="N19" s="167"/>
      <c r="O19" s="167"/>
      <c r="P19" s="167"/>
      <c r="Q19" s="167"/>
      <c r="R19" s="167"/>
      <c r="S19" s="167"/>
      <c r="T19" s="167"/>
      <c r="U19" s="167"/>
      <c r="V19" s="167"/>
      <c r="W19" s="167"/>
      <c r="X19" s="167"/>
      <c r="Y19" s="523"/>
      <c r="Z19" s="523"/>
    </row>
    <row r="20" spans="1:26" ht="15.6" x14ac:dyDescent="0.3">
      <c r="A20" s="639" t="s">
        <v>223</v>
      </c>
      <c r="B20" s="640"/>
      <c r="C20" s="640"/>
      <c r="D20" s="640"/>
      <c r="E20" s="640"/>
      <c r="F20" s="640"/>
      <c r="G20" s="640"/>
      <c r="H20" s="640"/>
      <c r="I20" s="641"/>
      <c r="J20" s="171"/>
      <c r="K20" s="167"/>
      <c r="L20" s="167"/>
      <c r="M20" s="167"/>
      <c r="N20" s="167"/>
      <c r="O20" s="167"/>
      <c r="P20" s="167"/>
      <c r="Q20" s="167"/>
      <c r="R20" s="167"/>
      <c r="S20" s="167"/>
      <c r="T20" s="167"/>
      <c r="U20" s="167"/>
      <c r="V20" s="167"/>
      <c r="W20" s="167"/>
      <c r="X20" s="167"/>
      <c r="Y20" s="523"/>
      <c r="Z20" s="523"/>
    </row>
    <row r="21" spans="1:26" ht="15.6" x14ac:dyDescent="0.3">
      <c r="A21" s="639" t="s">
        <v>205</v>
      </c>
      <c r="B21" s="640"/>
      <c r="C21" s="640"/>
      <c r="D21" s="640"/>
      <c r="E21" s="640"/>
      <c r="F21" s="640"/>
      <c r="G21" s="640"/>
      <c r="H21" s="640"/>
      <c r="I21" s="641"/>
      <c r="J21" s="171"/>
      <c r="K21" s="167"/>
      <c r="L21" s="167"/>
      <c r="M21" s="167"/>
      <c r="N21" s="167"/>
      <c r="O21" s="167"/>
      <c r="P21" s="167"/>
      <c r="Q21" s="167"/>
      <c r="R21" s="167"/>
      <c r="S21" s="167"/>
      <c r="T21" s="167"/>
      <c r="U21" s="167"/>
      <c r="V21" s="167"/>
      <c r="W21" s="167"/>
      <c r="X21" s="167"/>
      <c r="Y21" s="523"/>
      <c r="Z21" s="523"/>
    </row>
    <row r="22" spans="1:26" ht="15.6" x14ac:dyDescent="0.3">
      <c r="A22" s="172"/>
      <c r="B22" s="172"/>
      <c r="C22" s="172"/>
      <c r="D22" s="172"/>
      <c r="E22" s="171"/>
      <c r="F22" s="171"/>
      <c r="G22" s="171"/>
      <c r="H22" s="171"/>
      <c r="I22" s="171"/>
      <c r="J22" s="523"/>
      <c r="K22" s="523"/>
      <c r="L22" s="523"/>
      <c r="M22" s="523"/>
      <c r="N22" s="523"/>
      <c r="O22" s="523"/>
      <c r="P22" s="523"/>
      <c r="Q22" s="523"/>
      <c r="R22" s="523"/>
      <c r="S22" s="523"/>
      <c r="T22" s="523"/>
      <c r="U22" s="523"/>
      <c r="V22" s="523"/>
      <c r="W22" s="523"/>
      <c r="X22" s="523"/>
      <c r="Y22" s="523"/>
      <c r="Z22" s="523"/>
    </row>
    <row r="23" spans="1:26" ht="12.75" customHeight="1" x14ac:dyDescent="0.25">
      <c r="A23" s="636" t="s">
        <v>219</v>
      </c>
      <c r="B23" s="646" t="s">
        <v>88</v>
      </c>
      <c r="C23" s="647"/>
      <c r="D23" s="646" t="s">
        <v>83</v>
      </c>
      <c r="E23" s="647"/>
      <c r="F23" s="646" t="s">
        <v>89</v>
      </c>
      <c r="G23" s="647"/>
      <c r="H23" s="646" t="s">
        <v>116</v>
      </c>
      <c r="I23" s="647"/>
      <c r="J23" s="646" t="s">
        <v>82</v>
      </c>
      <c r="K23" s="647"/>
      <c r="L23" s="646" t="s">
        <v>155</v>
      </c>
      <c r="M23" s="647"/>
      <c r="N23" s="646" t="s">
        <v>112</v>
      </c>
      <c r="O23" s="647"/>
      <c r="P23" s="646" t="s">
        <v>113</v>
      </c>
      <c r="Q23" s="647"/>
      <c r="R23" s="646" t="s">
        <v>114</v>
      </c>
      <c r="S23" s="647"/>
      <c r="T23" s="646" t="s">
        <v>115</v>
      </c>
      <c r="U23" s="647"/>
      <c r="V23" s="646" t="s">
        <v>110</v>
      </c>
      <c r="W23" s="647"/>
      <c r="X23" s="646" t="s">
        <v>226</v>
      </c>
      <c r="Y23" s="647"/>
      <c r="Z23" s="523"/>
    </row>
    <row r="24" spans="1:26" ht="177" x14ac:dyDescent="0.25">
      <c r="A24" s="637"/>
      <c r="B24" s="173" t="s">
        <v>224</v>
      </c>
      <c r="C24" s="174" t="s">
        <v>225</v>
      </c>
      <c r="D24" s="173" t="s">
        <v>224</v>
      </c>
      <c r="E24" s="174" t="s">
        <v>225</v>
      </c>
      <c r="F24" s="173" t="s">
        <v>224</v>
      </c>
      <c r="G24" s="174" t="s">
        <v>225</v>
      </c>
      <c r="H24" s="173" t="s">
        <v>224</v>
      </c>
      <c r="I24" s="174" t="s">
        <v>225</v>
      </c>
      <c r="J24" s="173" t="s">
        <v>224</v>
      </c>
      <c r="K24" s="174" t="s">
        <v>225</v>
      </c>
      <c r="L24" s="173" t="s">
        <v>224</v>
      </c>
      <c r="M24" s="174" t="s">
        <v>225</v>
      </c>
      <c r="N24" s="173" t="s">
        <v>224</v>
      </c>
      <c r="O24" s="174" t="s">
        <v>225</v>
      </c>
      <c r="P24" s="173" t="s">
        <v>224</v>
      </c>
      <c r="Q24" s="174" t="s">
        <v>225</v>
      </c>
      <c r="R24" s="173" t="s">
        <v>224</v>
      </c>
      <c r="S24" s="174" t="s">
        <v>225</v>
      </c>
      <c r="T24" s="173" t="s">
        <v>224</v>
      </c>
      <c r="U24" s="174" t="s">
        <v>225</v>
      </c>
      <c r="V24" s="173" t="s">
        <v>224</v>
      </c>
      <c r="W24" s="174" t="s">
        <v>225</v>
      </c>
      <c r="X24" s="173" t="s">
        <v>224</v>
      </c>
      <c r="Y24" s="174" t="s">
        <v>225</v>
      </c>
      <c r="Z24" s="523"/>
    </row>
    <row r="25" spans="1:26" x14ac:dyDescent="0.25">
      <c r="A25" s="642" t="s">
        <v>244</v>
      </c>
      <c r="B25" s="643"/>
      <c r="C25" s="644"/>
      <c r="D25" s="643"/>
      <c r="E25" s="644"/>
      <c r="F25" s="643"/>
      <c r="G25" s="644"/>
      <c r="H25" s="643"/>
      <c r="I25" s="644"/>
      <c r="J25" s="643"/>
      <c r="K25" s="644"/>
      <c r="L25" s="643"/>
      <c r="M25" s="644"/>
      <c r="N25" s="643"/>
      <c r="O25" s="644"/>
      <c r="P25" s="643"/>
      <c r="Q25" s="644"/>
      <c r="R25" s="643"/>
      <c r="S25" s="644"/>
      <c r="T25" s="643"/>
      <c r="U25" s="644"/>
      <c r="V25" s="643"/>
      <c r="W25" s="644"/>
      <c r="X25" s="643"/>
      <c r="Y25" s="645"/>
      <c r="Z25" s="524"/>
    </row>
    <row r="26" spans="1:26" x14ac:dyDescent="0.25">
      <c r="A26" s="175" t="s">
        <v>227</v>
      </c>
      <c r="B26" s="176">
        <v>0</v>
      </c>
      <c r="C26" s="177">
        <v>0</v>
      </c>
      <c r="D26" s="178">
        <v>139.218346800776</v>
      </c>
      <c r="E26" s="177">
        <v>0</v>
      </c>
      <c r="F26" s="179">
        <v>35.177547803797601</v>
      </c>
      <c r="G26" s="177">
        <v>1</v>
      </c>
      <c r="H26" s="179">
        <v>22.302096387664175</v>
      </c>
      <c r="I26" s="177">
        <v>0</v>
      </c>
      <c r="J26" s="179">
        <v>26.711076864403168</v>
      </c>
      <c r="K26" s="177">
        <v>0</v>
      </c>
      <c r="L26" s="179">
        <v>2.7502084663575164</v>
      </c>
      <c r="M26" s="177">
        <v>0</v>
      </c>
      <c r="N26" s="179">
        <v>13.826024879615233</v>
      </c>
      <c r="O26" s="177">
        <v>0</v>
      </c>
      <c r="P26" s="179">
        <v>29.652136357862204</v>
      </c>
      <c r="Q26" s="177">
        <v>1</v>
      </c>
      <c r="R26" s="179">
        <v>0.84960282651283325</v>
      </c>
      <c r="S26" s="177">
        <v>2</v>
      </c>
      <c r="T26" s="176">
        <v>0</v>
      </c>
      <c r="U26" s="177">
        <v>0</v>
      </c>
      <c r="V26" s="176">
        <v>0</v>
      </c>
      <c r="W26" s="177">
        <v>0</v>
      </c>
      <c r="X26" s="179">
        <v>13.037961179149583</v>
      </c>
      <c r="Y26" s="177">
        <v>4</v>
      </c>
      <c r="Z26" s="524"/>
    </row>
    <row r="27" spans="1:26" x14ac:dyDescent="0.25">
      <c r="A27" s="175" t="s">
        <v>228</v>
      </c>
      <c r="B27" s="181">
        <v>57.078297943221493</v>
      </c>
      <c r="C27" s="177">
        <v>0</v>
      </c>
      <c r="D27" s="178">
        <v>96.291790552603501</v>
      </c>
      <c r="E27" s="177">
        <v>0</v>
      </c>
      <c r="F27" s="179">
        <v>24.43827905349173</v>
      </c>
      <c r="G27" s="177">
        <v>2</v>
      </c>
      <c r="H27" s="181">
        <v>61.532500971722698</v>
      </c>
      <c r="I27" s="177">
        <v>0</v>
      </c>
      <c r="J27" s="179">
        <v>19.204915312729874</v>
      </c>
      <c r="K27" s="177">
        <v>1</v>
      </c>
      <c r="L27" s="179">
        <v>39.109603421589384</v>
      </c>
      <c r="M27" s="177">
        <v>0</v>
      </c>
      <c r="N27" s="179">
        <v>9.2083496988271314</v>
      </c>
      <c r="O27" s="177">
        <v>0</v>
      </c>
      <c r="P27" s="178">
        <v>90.574214682840051</v>
      </c>
      <c r="Q27" s="177">
        <v>0</v>
      </c>
      <c r="R27" s="179">
        <v>20.651311731917723</v>
      </c>
      <c r="S27" s="177">
        <v>9</v>
      </c>
      <c r="T27" s="176">
        <v>0</v>
      </c>
      <c r="U27" s="177">
        <v>0</v>
      </c>
      <c r="V27" s="176">
        <v>0</v>
      </c>
      <c r="W27" s="177">
        <v>0</v>
      </c>
      <c r="X27" s="181">
        <v>60.926605458732382</v>
      </c>
      <c r="Y27" s="177">
        <v>12</v>
      </c>
      <c r="Z27" s="524"/>
    </row>
    <row r="28" spans="1:26" x14ac:dyDescent="0.25">
      <c r="A28" s="175" t="s">
        <v>229</v>
      </c>
      <c r="B28" s="179">
        <v>19.064054222198731</v>
      </c>
      <c r="C28" s="177">
        <v>0</v>
      </c>
      <c r="D28" s="181">
        <v>70.348019477316583</v>
      </c>
      <c r="E28" s="177">
        <v>0</v>
      </c>
      <c r="F28" s="178">
        <v>176.96695035891426</v>
      </c>
      <c r="G28" s="177">
        <v>0</v>
      </c>
      <c r="H28" s="179">
        <v>25.03102870367087</v>
      </c>
      <c r="I28" s="177">
        <v>0</v>
      </c>
      <c r="J28" s="179">
        <v>12.949578812637251</v>
      </c>
      <c r="K28" s="177">
        <v>0</v>
      </c>
      <c r="L28" s="179">
        <v>12.228058179256546</v>
      </c>
      <c r="M28" s="177">
        <v>0</v>
      </c>
      <c r="N28" s="179">
        <v>4.1030127644300878</v>
      </c>
      <c r="O28" s="177">
        <v>0</v>
      </c>
      <c r="P28" s="179">
        <v>4.0428560007974679E-2</v>
      </c>
      <c r="Q28" s="177">
        <v>0</v>
      </c>
      <c r="R28" s="179">
        <v>36.082849772077175</v>
      </c>
      <c r="S28" s="177">
        <v>0</v>
      </c>
      <c r="T28" s="176">
        <v>0</v>
      </c>
      <c r="U28" s="177">
        <v>0</v>
      </c>
      <c r="V28" s="176">
        <v>0</v>
      </c>
      <c r="W28" s="177">
        <v>0</v>
      </c>
      <c r="X28" s="181">
        <v>60.942288731542369</v>
      </c>
      <c r="Y28" s="177">
        <v>0</v>
      </c>
      <c r="Z28" s="524"/>
    </row>
    <row r="29" spans="1:26" x14ac:dyDescent="0.25">
      <c r="A29" s="175" t="s">
        <v>230</v>
      </c>
      <c r="B29" s="179">
        <v>3.5766667906275145</v>
      </c>
      <c r="C29" s="177">
        <v>0</v>
      </c>
      <c r="D29" s="179">
        <v>18.097200652450141</v>
      </c>
      <c r="E29" s="177">
        <v>0</v>
      </c>
      <c r="F29" s="179">
        <v>46.21873608793365</v>
      </c>
      <c r="G29" s="177">
        <v>1</v>
      </c>
      <c r="H29" s="179">
        <v>43.951482753077613</v>
      </c>
      <c r="I29" s="177">
        <v>0</v>
      </c>
      <c r="J29" s="179">
        <v>6.3904844867940396</v>
      </c>
      <c r="K29" s="177">
        <v>0</v>
      </c>
      <c r="L29" s="179">
        <v>7.699827754718279</v>
      </c>
      <c r="M29" s="177">
        <v>1</v>
      </c>
      <c r="N29" s="176">
        <v>0</v>
      </c>
      <c r="O29" s="177">
        <v>0</v>
      </c>
      <c r="P29" s="179">
        <v>5.0470757170253675</v>
      </c>
      <c r="Q29" s="177">
        <v>1</v>
      </c>
      <c r="R29" s="179">
        <v>1.9603273999146857</v>
      </c>
      <c r="S29" s="177">
        <v>0</v>
      </c>
      <c r="T29" s="176">
        <v>0</v>
      </c>
      <c r="U29" s="177">
        <v>0</v>
      </c>
      <c r="V29" s="176">
        <v>0</v>
      </c>
      <c r="W29" s="177">
        <v>0</v>
      </c>
      <c r="X29" s="179">
        <v>15.816957383174008</v>
      </c>
      <c r="Y29" s="177">
        <v>3</v>
      </c>
      <c r="Z29" s="524"/>
    </row>
    <row r="30" spans="1:26" x14ac:dyDescent="0.25">
      <c r="A30" s="175" t="s">
        <v>231</v>
      </c>
      <c r="B30" s="179">
        <v>11.941021443654924</v>
      </c>
      <c r="C30" s="177">
        <v>1</v>
      </c>
      <c r="D30" s="178">
        <v>92.182298496868469</v>
      </c>
      <c r="E30" s="177">
        <v>0</v>
      </c>
      <c r="F30" s="178">
        <v>94.638984152441822</v>
      </c>
      <c r="G30" s="177">
        <v>1</v>
      </c>
      <c r="H30" s="181">
        <v>67.370735258424659</v>
      </c>
      <c r="I30" s="177">
        <v>0</v>
      </c>
      <c r="J30" s="179">
        <v>12.578463377940187</v>
      </c>
      <c r="K30" s="177">
        <v>1</v>
      </c>
      <c r="L30" s="179">
        <v>8.3926922755893578</v>
      </c>
      <c r="M30" s="177">
        <v>1</v>
      </c>
      <c r="N30" s="179">
        <v>12.814006529464141</v>
      </c>
      <c r="O30" s="177">
        <v>0</v>
      </c>
      <c r="P30" s="179">
        <v>31.841801652841571</v>
      </c>
      <c r="Q30" s="177">
        <v>3</v>
      </c>
      <c r="R30" s="179">
        <v>7.1547377959248992</v>
      </c>
      <c r="S30" s="177">
        <v>0</v>
      </c>
      <c r="T30" s="176">
        <v>0</v>
      </c>
      <c r="U30" s="177">
        <v>0</v>
      </c>
      <c r="V30" s="179">
        <v>2.9320301027169653</v>
      </c>
      <c r="W30" s="177">
        <v>0</v>
      </c>
      <c r="X30" s="181">
        <v>51.354326110062665</v>
      </c>
      <c r="Y30" s="177">
        <v>7</v>
      </c>
      <c r="Z30" s="524"/>
    </row>
    <row r="31" spans="1:26" x14ac:dyDescent="0.25">
      <c r="A31" s="175" t="s">
        <v>232</v>
      </c>
      <c r="B31" s="179">
        <v>33.534524023215461</v>
      </c>
      <c r="C31" s="177">
        <v>0</v>
      </c>
      <c r="D31" s="178">
        <v>96.321458780244967</v>
      </c>
      <c r="E31" s="177">
        <v>0</v>
      </c>
      <c r="F31" s="178">
        <v>122.92179974732524</v>
      </c>
      <c r="G31" s="177">
        <v>0</v>
      </c>
      <c r="H31" s="179">
        <v>47.331443927762336</v>
      </c>
      <c r="I31" s="177">
        <v>0</v>
      </c>
      <c r="J31" s="179">
        <v>12.964928918040362</v>
      </c>
      <c r="K31" s="177">
        <v>4</v>
      </c>
      <c r="L31" s="179">
        <v>33.612983322347574</v>
      </c>
      <c r="M31" s="177">
        <v>0</v>
      </c>
      <c r="N31" s="181">
        <v>58.86002171081266</v>
      </c>
      <c r="O31" s="177">
        <v>0</v>
      </c>
      <c r="P31" s="181">
        <v>67.071099347257544</v>
      </c>
      <c r="Q31" s="177">
        <v>3</v>
      </c>
      <c r="R31" s="179">
        <v>16.22723074329739</v>
      </c>
      <c r="S31" s="177">
        <v>0</v>
      </c>
      <c r="T31" s="179">
        <v>34.868228926687131</v>
      </c>
      <c r="U31" s="177">
        <v>0</v>
      </c>
      <c r="V31" s="181">
        <v>58.564080166160039</v>
      </c>
      <c r="W31" s="177">
        <v>0</v>
      </c>
      <c r="X31" s="181">
        <v>76.464470598723764</v>
      </c>
      <c r="Y31" s="177">
        <v>7</v>
      </c>
      <c r="Z31" s="524"/>
    </row>
    <row r="32" spans="1:26" x14ac:dyDescent="0.25">
      <c r="A32" s="175" t="s">
        <v>233</v>
      </c>
      <c r="B32" s="179">
        <v>39.289832084651678</v>
      </c>
      <c r="C32" s="177">
        <v>1</v>
      </c>
      <c r="D32" s="181">
        <v>65.70178901556001</v>
      </c>
      <c r="E32" s="177">
        <v>0</v>
      </c>
      <c r="F32" s="178">
        <v>96.231131584604043</v>
      </c>
      <c r="G32" s="177">
        <v>0</v>
      </c>
      <c r="H32" s="181">
        <v>70.421816764395203</v>
      </c>
      <c r="I32" s="177">
        <v>0</v>
      </c>
      <c r="J32" s="179">
        <v>17.54528189967235</v>
      </c>
      <c r="K32" s="177">
        <v>1</v>
      </c>
      <c r="L32" s="179">
        <v>32.043849059248281</v>
      </c>
      <c r="M32" s="177">
        <v>4</v>
      </c>
      <c r="N32" s="179">
        <v>13.018823948779115</v>
      </c>
      <c r="O32" s="177">
        <v>0</v>
      </c>
      <c r="P32" s="181">
        <v>58.504699487863746</v>
      </c>
      <c r="Q32" s="177">
        <v>0</v>
      </c>
      <c r="R32" s="179">
        <v>15.175509707250587</v>
      </c>
      <c r="S32" s="177">
        <v>0</v>
      </c>
      <c r="T32" s="176">
        <v>0</v>
      </c>
      <c r="U32" s="177">
        <v>0</v>
      </c>
      <c r="V32" s="176">
        <v>0</v>
      </c>
      <c r="W32" s="177">
        <v>0</v>
      </c>
      <c r="X32" s="179">
        <v>48.245794323679632</v>
      </c>
      <c r="Y32" s="177">
        <v>6</v>
      </c>
      <c r="Z32" s="524"/>
    </row>
    <row r="33" spans="1:26" x14ac:dyDescent="0.25">
      <c r="A33" s="175" t="s">
        <v>234</v>
      </c>
      <c r="B33" s="179">
        <v>15.715654752469266</v>
      </c>
      <c r="C33" s="177">
        <v>1</v>
      </c>
      <c r="D33" s="179">
        <v>31.878633905242449</v>
      </c>
      <c r="E33" s="177">
        <v>0</v>
      </c>
      <c r="F33" s="178">
        <v>88.145780579456797</v>
      </c>
      <c r="G33" s="177">
        <v>0</v>
      </c>
      <c r="H33" s="179">
        <v>21.534401990174189</v>
      </c>
      <c r="I33" s="177">
        <v>0</v>
      </c>
      <c r="J33" s="179">
        <v>6.2144125081764434</v>
      </c>
      <c r="K33" s="177">
        <v>4</v>
      </c>
      <c r="L33" s="179">
        <v>16.072625696886085</v>
      </c>
      <c r="M33" s="177">
        <v>1</v>
      </c>
      <c r="N33" s="179">
        <v>20.746699174149683</v>
      </c>
      <c r="O33" s="177">
        <v>0</v>
      </c>
      <c r="P33" s="179">
        <v>37.16060434569831</v>
      </c>
      <c r="Q33" s="177">
        <v>2</v>
      </c>
      <c r="R33" s="179">
        <v>20.470100368598647</v>
      </c>
      <c r="S33" s="177">
        <v>2</v>
      </c>
      <c r="T33" s="181">
        <v>53.879099906795084</v>
      </c>
      <c r="U33" s="177">
        <v>0</v>
      </c>
      <c r="V33" s="179">
        <v>0.93487384617403946</v>
      </c>
      <c r="W33" s="177">
        <v>0</v>
      </c>
      <c r="X33" s="181">
        <v>54.983765830807201</v>
      </c>
      <c r="Y33" s="177">
        <v>10</v>
      </c>
      <c r="Z33" s="524"/>
    </row>
    <row r="34" spans="1:26" x14ac:dyDescent="0.25">
      <c r="A34" s="175" t="s">
        <v>235</v>
      </c>
      <c r="B34" s="179">
        <v>14.005855151072634</v>
      </c>
      <c r="C34" s="177">
        <v>0</v>
      </c>
      <c r="D34" s="178">
        <v>97.268357186656431</v>
      </c>
      <c r="E34" s="177">
        <v>0</v>
      </c>
      <c r="F34" s="181">
        <v>58.775051088789105</v>
      </c>
      <c r="G34" s="177">
        <v>0</v>
      </c>
      <c r="H34" s="179">
        <v>9.6983081278763468</v>
      </c>
      <c r="I34" s="177">
        <v>0</v>
      </c>
      <c r="J34" s="181">
        <v>65.970679082366402</v>
      </c>
      <c r="K34" s="177">
        <v>1</v>
      </c>
      <c r="L34" s="179">
        <v>18.938729223735717</v>
      </c>
      <c r="M34" s="177">
        <v>3</v>
      </c>
      <c r="N34" s="179">
        <v>14.021716081638834</v>
      </c>
      <c r="O34" s="177">
        <v>0</v>
      </c>
      <c r="P34" s="179">
        <v>22.200050423714512</v>
      </c>
      <c r="Q34" s="177">
        <v>0</v>
      </c>
      <c r="R34" s="181">
        <v>78.886233086934155</v>
      </c>
      <c r="S34" s="177">
        <v>1</v>
      </c>
      <c r="T34" s="178">
        <v>643.54761385922859</v>
      </c>
      <c r="U34" s="177">
        <v>0</v>
      </c>
      <c r="V34" s="179">
        <v>7.4705980311756699</v>
      </c>
      <c r="W34" s="177">
        <v>0</v>
      </c>
      <c r="X34" s="180">
        <v>83.618955506330764</v>
      </c>
      <c r="Y34" s="177">
        <v>5</v>
      </c>
      <c r="Z34" s="524"/>
    </row>
    <row r="35" spans="1:26" x14ac:dyDescent="0.25">
      <c r="A35" s="175" t="s">
        <v>236</v>
      </c>
      <c r="B35" s="179">
        <v>44.809708228353173</v>
      </c>
      <c r="C35" s="177">
        <v>0</v>
      </c>
      <c r="D35" s="178">
        <v>101.16777050747682</v>
      </c>
      <c r="E35" s="177">
        <v>1</v>
      </c>
      <c r="F35" s="181">
        <v>58.204520371432402</v>
      </c>
      <c r="G35" s="177">
        <v>1</v>
      </c>
      <c r="H35" s="179">
        <v>37.106931856542367</v>
      </c>
      <c r="I35" s="177">
        <v>0</v>
      </c>
      <c r="J35" s="179">
        <v>25.604822903024854</v>
      </c>
      <c r="K35" s="177">
        <v>2</v>
      </c>
      <c r="L35" s="179">
        <v>13.345874656952244</v>
      </c>
      <c r="M35" s="177">
        <v>3</v>
      </c>
      <c r="N35" s="179">
        <v>2.9055006535085064</v>
      </c>
      <c r="O35" s="177">
        <v>0</v>
      </c>
      <c r="P35" s="179">
        <v>24.986457899142628</v>
      </c>
      <c r="Q35" s="177">
        <v>0</v>
      </c>
      <c r="R35" s="179">
        <v>24.274051287468108</v>
      </c>
      <c r="S35" s="177">
        <v>0</v>
      </c>
      <c r="T35" s="176">
        <v>0</v>
      </c>
      <c r="U35" s="177">
        <v>0</v>
      </c>
      <c r="V35" s="176">
        <v>0</v>
      </c>
      <c r="W35" s="177">
        <v>0</v>
      </c>
      <c r="X35" s="179">
        <v>42.554706128853901</v>
      </c>
      <c r="Y35" s="177">
        <v>7</v>
      </c>
      <c r="Z35" s="524"/>
    </row>
    <row r="36" spans="1:26" x14ac:dyDescent="0.25">
      <c r="A36" s="175" t="s">
        <v>237</v>
      </c>
      <c r="B36" s="176">
        <v>0</v>
      </c>
      <c r="C36" s="177">
        <v>0</v>
      </c>
      <c r="D36" s="179">
        <v>32.488303924153584</v>
      </c>
      <c r="E36" s="177">
        <v>0</v>
      </c>
      <c r="F36" s="179">
        <v>35.903254185693804</v>
      </c>
      <c r="G36" s="177">
        <v>2</v>
      </c>
      <c r="H36" s="181">
        <v>72.459090707923778</v>
      </c>
      <c r="I36" s="177">
        <v>0</v>
      </c>
      <c r="J36" s="179">
        <v>9.0924904240178677</v>
      </c>
      <c r="K36" s="177">
        <v>0</v>
      </c>
      <c r="L36" s="179">
        <v>4.0059632053283414</v>
      </c>
      <c r="M36" s="177">
        <v>0</v>
      </c>
      <c r="N36" s="179">
        <v>7.8406671504983674</v>
      </c>
      <c r="O36" s="177">
        <v>0</v>
      </c>
      <c r="P36" s="179">
        <v>43.666804232400906</v>
      </c>
      <c r="Q36" s="177">
        <v>0</v>
      </c>
      <c r="R36" s="179">
        <v>32.966371290666146</v>
      </c>
      <c r="S36" s="177">
        <v>0</v>
      </c>
      <c r="T36" s="178">
        <v>100</v>
      </c>
      <c r="U36" s="177">
        <v>0</v>
      </c>
      <c r="V36" s="176">
        <v>0</v>
      </c>
      <c r="W36" s="177">
        <v>0</v>
      </c>
      <c r="X36" s="179">
        <v>29.74032508978798</v>
      </c>
      <c r="Y36" s="177">
        <v>2</v>
      </c>
      <c r="Z36" s="524"/>
    </row>
    <row r="37" spans="1:26" x14ac:dyDescent="0.25">
      <c r="A37" s="175" t="s">
        <v>238</v>
      </c>
      <c r="B37" s="179">
        <v>30.614407875953248</v>
      </c>
      <c r="C37" s="177">
        <v>0</v>
      </c>
      <c r="D37" s="181">
        <v>59.52835873599809</v>
      </c>
      <c r="E37" s="177">
        <v>1</v>
      </c>
      <c r="F37" s="179">
        <v>26.522567466869209</v>
      </c>
      <c r="G37" s="177">
        <v>6</v>
      </c>
      <c r="H37" s="178">
        <v>88.625967696006029</v>
      </c>
      <c r="I37" s="177">
        <v>0</v>
      </c>
      <c r="J37" s="179">
        <v>8.9997313862750126</v>
      </c>
      <c r="K37" s="177">
        <v>0</v>
      </c>
      <c r="L37" s="179">
        <v>16.39822581728383</v>
      </c>
      <c r="M37" s="177">
        <v>2</v>
      </c>
      <c r="N37" s="179">
        <v>18.809828937001882</v>
      </c>
      <c r="O37" s="177">
        <v>0</v>
      </c>
      <c r="P37" s="179">
        <v>50.615988092785742</v>
      </c>
      <c r="Q37" s="177">
        <v>1</v>
      </c>
      <c r="R37" s="179">
        <v>3.8105987497748122</v>
      </c>
      <c r="S37" s="177">
        <v>0</v>
      </c>
      <c r="T37" s="179">
        <v>9.720246562351825</v>
      </c>
      <c r="U37" s="177">
        <v>1</v>
      </c>
      <c r="V37" s="179">
        <v>12.038429422632968</v>
      </c>
      <c r="W37" s="177">
        <v>1</v>
      </c>
      <c r="X37" s="179">
        <v>40.790123183423468</v>
      </c>
      <c r="Y37" s="177">
        <v>12</v>
      </c>
      <c r="Z37" s="524"/>
    </row>
    <row r="38" spans="1:26" x14ac:dyDescent="0.25">
      <c r="A38" s="175" t="s">
        <v>239</v>
      </c>
      <c r="B38" s="179">
        <v>26.810827866760526</v>
      </c>
      <c r="C38" s="177">
        <v>0</v>
      </c>
      <c r="D38" s="179">
        <v>37.286620407815754</v>
      </c>
      <c r="E38" s="177">
        <v>0</v>
      </c>
      <c r="F38" s="181">
        <v>62.662367764525015</v>
      </c>
      <c r="G38" s="177">
        <v>2</v>
      </c>
      <c r="H38" s="181">
        <v>57.582000937317979</v>
      </c>
      <c r="I38" s="177">
        <v>0</v>
      </c>
      <c r="J38" s="179">
        <v>30.338462231283323</v>
      </c>
      <c r="K38" s="177">
        <v>0</v>
      </c>
      <c r="L38" s="179">
        <v>19.9225560366698</v>
      </c>
      <c r="M38" s="177">
        <v>7</v>
      </c>
      <c r="N38" s="176">
        <v>0</v>
      </c>
      <c r="O38" s="177">
        <v>0</v>
      </c>
      <c r="P38" s="181">
        <v>65.43426331277827</v>
      </c>
      <c r="Q38" s="177">
        <v>0</v>
      </c>
      <c r="R38" s="179">
        <v>7.9974909471904114</v>
      </c>
      <c r="S38" s="177">
        <v>1</v>
      </c>
      <c r="T38" s="176">
        <v>0</v>
      </c>
      <c r="U38" s="177">
        <v>0</v>
      </c>
      <c r="V38" s="176">
        <v>0</v>
      </c>
      <c r="W38" s="177">
        <v>0</v>
      </c>
      <c r="X38" s="179">
        <v>31.123664650304512</v>
      </c>
      <c r="Y38" s="177">
        <v>10</v>
      </c>
      <c r="Z38" s="524"/>
    </row>
    <row r="39" spans="1:26" x14ac:dyDescent="0.25">
      <c r="A39" s="175" t="s">
        <v>240</v>
      </c>
      <c r="B39" s="181">
        <v>62.6928830385487</v>
      </c>
      <c r="C39" s="177">
        <v>0</v>
      </c>
      <c r="D39" s="178">
        <v>97.186899496486689</v>
      </c>
      <c r="E39" s="177">
        <v>0</v>
      </c>
      <c r="F39" s="181">
        <v>67.561881295106645</v>
      </c>
      <c r="G39" s="177">
        <v>0</v>
      </c>
      <c r="H39" s="178">
        <v>110.22839344730022</v>
      </c>
      <c r="I39" s="177">
        <v>0</v>
      </c>
      <c r="J39" s="181">
        <v>56.010917332857197</v>
      </c>
      <c r="K39" s="177">
        <v>0</v>
      </c>
      <c r="L39" s="179">
        <v>7.2318229416123687</v>
      </c>
      <c r="M39" s="177">
        <v>0</v>
      </c>
      <c r="N39" s="181">
        <v>80.229366251745176</v>
      </c>
      <c r="O39" s="177">
        <v>0</v>
      </c>
      <c r="P39" s="179">
        <v>42.139746035322432</v>
      </c>
      <c r="Q39" s="177">
        <v>0</v>
      </c>
      <c r="R39" s="179">
        <v>16.089115307634149</v>
      </c>
      <c r="S39" s="177">
        <v>0</v>
      </c>
      <c r="T39" s="176">
        <v>0</v>
      </c>
      <c r="U39" s="177">
        <v>0</v>
      </c>
      <c r="V39" s="176">
        <v>0</v>
      </c>
      <c r="W39" s="177">
        <v>0</v>
      </c>
      <c r="X39" s="181">
        <v>77.401268867021926</v>
      </c>
      <c r="Y39" s="177">
        <v>0</v>
      </c>
      <c r="Z39" s="524"/>
    </row>
    <row r="40" spans="1:26" x14ac:dyDescent="0.25">
      <c r="A40" s="175" t="s">
        <v>241</v>
      </c>
      <c r="B40" s="179">
        <v>37.438742992002716</v>
      </c>
      <c r="C40" s="177">
        <v>4</v>
      </c>
      <c r="D40" s="179">
        <v>16.447591779457696</v>
      </c>
      <c r="E40" s="177">
        <v>0</v>
      </c>
      <c r="F40" s="179">
        <v>49.634755878251624</v>
      </c>
      <c r="G40" s="177">
        <v>0</v>
      </c>
      <c r="H40" s="179">
        <v>49.374305599375674</v>
      </c>
      <c r="I40" s="177">
        <v>0</v>
      </c>
      <c r="J40" s="178">
        <v>102.84449704595247</v>
      </c>
      <c r="K40" s="177">
        <v>4</v>
      </c>
      <c r="L40" s="179">
        <v>12.91730063893961</v>
      </c>
      <c r="M40" s="177">
        <v>5</v>
      </c>
      <c r="N40" s="179">
        <v>46.581198828410514</v>
      </c>
      <c r="O40" s="177">
        <v>0</v>
      </c>
      <c r="P40" s="179">
        <v>45.134681130297245</v>
      </c>
      <c r="Q40" s="177">
        <v>0</v>
      </c>
      <c r="R40" s="179">
        <v>18.009157644489264</v>
      </c>
      <c r="S40" s="177">
        <v>4</v>
      </c>
      <c r="T40" s="181">
        <v>71.929824561403507</v>
      </c>
      <c r="U40" s="177">
        <v>1</v>
      </c>
      <c r="V40" s="178">
        <v>138.93689271425208</v>
      </c>
      <c r="W40" s="177">
        <v>0</v>
      </c>
      <c r="X40" s="179">
        <v>34.862420145320371</v>
      </c>
      <c r="Y40" s="177">
        <v>18</v>
      </c>
      <c r="Z40" s="524"/>
    </row>
    <row r="41" spans="1:26" x14ac:dyDescent="0.25">
      <c r="A41" s="175" t="s">
        <v>242</v>
      </c>
      <c r="B41" s="179">
        <v>17.616122413665241</v>
      </c>
      <c r="C41" s="177">
        <v>1</v>
      </c>
      <c r="D41" s="181">
        <v>67.149028492477669</v>
      </c>
      <c r="E41" s="177">
        <v>0</v>
      </c>
      <c r="F41" s="181">
        <v>54.390941162557326</v>
      </c>
      <c r="G41" s="177">
        <v>3</v>
      </c>
      <c r="H41" s="181">
        <v>51.047135828631518</v>
      </c>
      <c r="I41" s="177">
        <v>0</v>
      </c>
      <c r="J41" s="179">
        <v>16.926383019842696</v>
      </c>
      <c r="K41" s="177">
        <v>0</v>
      </c>
      <c r="L41" s="179">
        <v>7.7026008331318332</v>
      </c>
      <c r="M41" s="177">
        <v>1</v>
      </c>
      <c r="N41" s="176">
        <v>0</v>
      </c>
      <c r="O41" s="177">
        <v>0</v>
      </c>
      <c r="P41" s="179">
        <v>18.058324199042289</v>
      </c>
      <c r="Q41" s="177">
        <v>0</v>
      </c>
      <c r="R41" s="179">
        <v>31.395476267823103</v>
      </c>
      <c r="S41" s="177">
        <v>0</v>
      </c>
      <c r="T41" s="176">
        <v>0</v>
      </c>
      <c r="U41" s="177">
        <v>0</v>
      </c>
      <c r="V41" s="176">
        <v>0</v>
      </c>
      <c r="W41" s="177">
        <v>0</v>
      </c>
      <c r="X41" s="179">
        <v>41.762638344992865</v>
      </c>
      <c r="Y41" s="177">
        <v>5</v>
      </c>
      <c r="Z41" s="524"/>
    </row>
    <row r="42" spans="1:26" x14ac:dyDescent="0.25">
      <c r="A42" s="175" t="s">
        <v>226</v>
      </c>
      <c r="B42" s="179">
        <v>31.495411486925516</v>
      </c>
      <c r="C42" s="177">
        <v>8</v>
      </c>
      <c r="D42" s="180">
        <v>82.226969187364901</v>
      </c>
      <c r="E42" s="177">
        <v>2</v>
      </c>
      <c r="F42" s="181">
        <v>64.293297220979909</v>
      </c>
      <c r="G42" s="177">
        <v>19</v>
      </c>
      <c r="H42" s="179">
        <v>50.854298955853139</v>
      </c>
      <c r="I42" s="177">
        <v>0</v>
      </c>
      <c r="J42" s="179">
        <v>22.254882269221476</v>
      </c>
      <c r="K42" s="177">
        <v>18</v>
      </c>
      <c r="L42" s="179">
        <v>11.41957756599307</v>
      </c>
      <c r="M42" s="177">
        <v>28</v>
      </c>
      <c r="N42" s="179">
        <v>26.739919052325384</v>
      </c>
      <c r="O42" s="177">
        <v>0</v>
      </c>
      <c r="P42" s="181">
        <v>65.987624958520072</v>
      </c>
      <c r="Q42" s="177">
        <v>11</v>
      </c>
      <c r="R42" s="179">
        <v>13.843062428915946</v>
      </c>
      <c r="S42" s="177">
        <v>19</v>
      </c>
      <c r="T42" s="179">
        <v>27.18707197770453</v>
      </c>
      <c r="U42" s="177">
        <v>2</v>
      </c>
      <c r="V42" s="179">
        <v>4.3894833423846409</v>
      </c>
      <c r="W42" s="177">
        <v>1</v>
      </c>
      <c r="X42" s="179">
        <v>45.776875177214151</v>
      </c>
      <c r="Y42" s="177">
        <v>108</v>
      </c>
      <c r="Z42" s="524"/>
    </row>
    <row r="43" spans="1:26" x14ac:dyDescent="0.25">
      <c r="A43" s="175" t="s">
        <v>243</v>
      </c>
      <c r="B43" s="176">
        <v>0</v>
      </c>
      <c r="C43" s="177">
        <v>8</v>
      </c>
      <c r="D43" s="176">
        <v>0</v>
      </c>
      <c r="E43" s="177">
        <v>2</v>
      </c>
      <c r="F43" s="176">
        <v>0</v>
      </c>
      <c r="G43" s="177">
        <v>19</v>
      </c>
      <c r="H43" s="176">
        <v>0</v>
      </c>
      <c r="I43" s="177">
        <v>0</v>
      </c>
      <c r="J43" s="176">
        <v>0</v>
      </c>
      <c r="K43" s="177">
        <v>18</v>
      </c>
      <c r="L43" s="176">
        <v>0</v>
      </c>
      <c r="M43" s="177">
        <v>28</v>
      </c>
      <c r="N43" s="176">
        <v>0</v>
      </c>
      <c r="O43" s="177">
        <v>0</v>
      </c>
      <c r="P43" s="176">
        <v>0</v>
      </c>
      <c r="Q43" s="177">
        <v>11</v>
      </c>
      <c r="R43" s="176">
        <v>0</v>
      </c>
      <c r="S43" s="177">
        <v>19</v>
      </c>
      <c r="T43" s="176">
        <v>0</v>
      </c>
      <c r="U43" s="177">
        <v>2</v>
      </c>
      <c r="V43" s="176">
        <v>0</v>
      </c>
      <c r="W43" s="177">
        <v>1</v>
      </c>
      <c r="X43" s="176">
        <v>0</v>
      </c>
      <c r="Y43" s="177">
        <v>108</v>
      </c>
      <c r="Z43" s="524"/>
    </row>
    <row r="44" spans="1:26" x14ac:dyDescent="0.25">
      <c r="A44" s="642" t="s">
        <v>245</v>
      </c>
      <c r="B44" s="643"/>
      <c r="C44" s="644"/>
      <c r="D44" s="643"/>
      <c r="E44" s="644"/>
      <c r="F44" s="643"/>
      <c r="G44" s="644"/>
      <c r="H44" s="643"/>
      <c r="I44" s="644"/>
      <c r="J44" s="643"/>
      <c r="K44" s="644"/>
      <c r="L44" s="643"/>
      <c r="M44" s="644"/>
      <c r="N44" s="643"/>
      <c r="O44" s="644"/>
      <c r="P44" s="643"/>
      <c r="Q44" s="644"/>
      <c r="R44" s="643"/>
      <c r="S44" s="644"/>
      <c r="T44" s="643"/>
      <c r="U44" s="644"/>
      <c r="V44" s="643"/>
      <c r="W44" s="644"/>
      <c r="X44" s="643"/>
      <c r="Y44" s="645"/>
      <c r="Z44" s="524"/>
    </row>
    <row r="45" spans="1:26" x14ac:dyDescent="0.25">
      <c r="A45" s="175" t="s">
        <v>227</v>
      </c>
      <c r="B45" s="176">
        <v>0</v>
      </c>
      <c r="C45" s="177">
        <v>0</v>
      </c>
      <c r="D45" s="178">
        <v>1324.9763373738115</v>
      </c>
      <c r="E45" s="177">
        <v>0</v>
      </c>
      <c r="F45" s="179">
        <v>41.776997696984481</v>
      </c>
      <c r="G45" s="177">
        <v>0</v>
      </c>
      <c r="H45" s="179">
        <v>38.512783588172049</v>
      </c>
      <c r="I45" s="177">
        <v>0</v>
      </c>
      <c r="J45" s="179">
        <v>16.671245039407257</v>
      </c>
      <c r="K45" s="177">
        <v>1</v>
      </c>
      <c r="L45" s="179">
        <v>2.7682995295913995</v>
      </c>
      <c r="M45" s="177">
        <v>2</v>
      </c>
      <c r="N45" s="179">
        <v>16.515577990062543</v>
      </c>
      <c r="O45" s="177">
        <v>1</v>
      </c>
      <c r="P45" s="179">
        <v>49.970738216308519</v>
      </c>
      <c r="Q45" s="177">
        <v>2</v>
      </c>
      <c r="R45" s="179">
        <v>1.0223541493202009</v>
      </c>
      <c r="S45" s="177">
        <v>1</v>
      </c>
      <c r="T45" s="176">
        <v>0</v>
      </c>
      <c r="U45" s="177">
        <v>0</v>
      </c>
      <c r="V45" s="176">
        <v>0</v>
      </c>
      <c r="W45" s="177">
        <v>0</v>
      </c>
      <c r="X45" s="179">
        <v>15.545432104972244</v>
      </c>
      <c r="Y45" s="177">
        <v>7</v>
      </c>
      <c r="Z45" s="524"/>
    </row>
    <row r="46" spans="1:26" x14ac:dyDescent="0.25">
      <c r="A46" s="175" t="s">
        <v>228</v>
      </c>
      <c r="B46" s="178">
        <v>94.238727194729137</v>
      </c>
      <c r="C46" s="177">
        <v>0</v>
      </c>
      <c r="D46" s="178">
        <v>97.644594977515368</v>
      </c>
      <c r="E46" s="177">
        <v>0</v>
      </c>
      <c r="F46" s="179">
        <v>19.890151188660681</v>
      </c>
      <c r="G46" s="177">
        <v>0</v>
      </c>
      <c r="H46" s="179">
        <v>45.209942586887358</v>
      </c>
      <c r="I46" s="177">
        <v>0</v>
      </c>
      <c r="J46" s="179">
        <v>5.5926634473693575</v>
      </c>
      <c r="K46" s="177">
        <v>0</v>
      </c>
      <c r="L46" s="179">
        <v>9.662031743656966</v>
      </c>
      <c r="M46" s="177">
        <v>0</v>
      </c>
      <c r="N46" s="179">
        <v>10.099746501789083</v>
      </c>
      <c r="O46" s="177">
        <v>0</v>
      </c>
      <c r="P46" s="181">
        <v>74.622488238450472</v>
      </c>
      <c r="Q46" s="177">
        <v>0</v>
      </c>
      <c r="R46" s="179">
        <v>6.5993701218371141</v>
      </c>
      <c r="S46" s="177">
        <v>0</v>
      </c>
      <c r="T46" s="176">
        <v>0</v>
      </c>
      <c r="U46" s="177">
        <v>0</v>
      </c>
      <c r="V46" s="176">
        <v>0</v>
      </c>
      <c r="W46" s="177">
        <v>0</v>
      </c>
      <c r="X46" s="179">
        <v>41.371182930723521</v>
      </c>
      <c r="Y46" s="177">
        <v>0</v>
      </c>
      <c r="Z46" s="524"/>
    </row>
    <row r="47" spans="1:26" x14ac:dyDescent="0.25">
      <c r="A47" s="175" t="s">
        <v>229</v>
      </c>
      <c r="B47" s="179">
        <v>0.13383576424908242</v>
      </c>
      <c r="C47" s="177">
        <v>0</v>
      </c>
      <c r="D47" s="178">
        <v>100.59763777818905</v>
      </c>
      <c r="E47" s="177">
        <v>0</v>
      </c>
      <c r="F47" s="178">
        <v>96.77508901456217</v>
      </c>
      <c r="G47" s="177">
        <v>0</v>
      </c>
      <c r="H47" s="179">
        <v>26.288799074980833</v>
      </c>
      <c r="I47" s="177">
        <v>0</v>
      </c>
      <c r="J47" s="179">
        <v>15.221326461732854</v>
      </c>
      <c r="K47" s="177">
        <v>0</v>
      </c>
      <c r="L47" s="179">
        <v>10.521840696428194</v>
      </c>
      <c r="M47" s="177">
        <v>1</v>
      </c>
      <c r="N47" s="179">
        <v>2.164639536517809</v>
      </c>
      <c r="O47" s="177">
        <v>0</v>
      </c>
      <c r="P47" s="179">
        <v>4.2929909934214208E-2</v>
      </c>
      <c r="Q47" s="177">
        <v>0</v>
      </c>
      <c r="R47" s="179">
        <v>36.509570666275025</v>
      </c>
      <c r="S47" s="177">
        <v>0</v>
      </c>
      <c r="T47" s="176">
        <v>0</v>
      </c>
      <c r="U47" s="177">
        <v>0</v>
      </c>
      <c r="V47" s="176">
        <v>0</v>
      </c>
      <c r="W47" s="177">
        <v>0</v>
      </c>
      <c r="X47" s="181">
        <v>73.960997536744031</v>
      </c>
      <c r="Y47" s="177">
        <v>1</v>
      </c>
      <c r="Z47" s="524"/>
    </row>
    <row r="48" spans="1:26" x14ac:dyDescent="0.25">
      <c r="A48" s="175" t="s">
        <v>230</v>
      </c>
      <c r="B48" s="179">
        <v>6.7723978401979839</v>
      </c>
      <c r="C48" s="177">
        <v>0</v>
      </c>
      <c r="D48" s="179">
        <v>7.8415446350561631</v>
      </c>
      <c r="E48" s="177">
        <v>0</v>
      </c>
      <c r="F48" s="181">
        <v>55.985838855226696</v>
      </c>
      <c r="G48" s="177">
        <v>3</v>
      </c>
      <c r="H48" s="179">
        <v>41.826958470877265</v>
      </c>
      <c r="I48" s="177">
        <v>0</v>
      </c>
      <c r="J48" s="179">
        <v>6.3708847645792606</v>
      </c>
      <c r="K48" s="177">
        <v>3</v>
      </c>
      <c r="L48" s="179">
        <v>12.630468522318479</v>
      </c>
      <c r="M48" s="177">
        <v>2</v>
      </c>
      <c r="N48" s="176">
        <v>0</v>
      </c>
      <c r="O48" s="177">
        <v>0</v>
      </c>
      <c r="P48" s="179">
        <v>7.308068668500951</v>
      </c>
      <c r="Q48" s="177">
        <v>1</v>
      </c>
      <c r="R48" s="179">
        <v>3.1686619726342831</v>
      </c>
      <c r="S48" s="177">
        <v>0</v>
      </c>
      <c r="T48" s="176">
        <v>0</v>
      </c>
      <c r="U48" s="177">
        <v>0</v>
      </c>
      <c r="V48" s="176">
        <v>0</v>
      </c>
      <c r="W48" s="177">
        <v>0</v>
      </c>
      <c r="X48" s="179">
        <v>24.976612493630711</v>
      </c>
      <c r="Y48" s="177">
        <v>9</v>
      </c>
      <c r="Z48" s="524"/>
    </row>
    <row r="49" spans="1:26" x14ac:dyDescent="0.25">
      <c r="A49" s="175" t="s">
        <v>231</v>
      </c>
      <c r="B49" s="179">
        <v>13.71921438014747</v>
      </c>
      <c r="C49" s="177">
        <v>0</v>
      </c>
      <c r="D49" s="180">
        <v>85.59937371687441</v>
      </c>
      <c r="E49" s="177">
        <v>0</v>
      </c>
      <c r="F49" s="178">
        <v>106.51342663861895</v>
      </c>
      <c r="G49" s="177">
        <v>4</v>
      </c>
      <c r="H49" s="179">
        <v>47.803322772966503</v>
      </c>
      <c r="I49" s="177">
        <v>0</v>
      </c>
      <c r="J49" s="179">
        <v>14.004895601398538</v>
      </c>
      <c r="K49" s="177">
        <v>0</v>
      </c>
      <c r="L49" s="179">
        <v>8.1011200062170037</v>
      </c>
      <c r="M49" s="177">
        <v>5</v>
      </c>
      <c r="N49" s="179">
        <v>11.397175559822792</v>
      </c>
      <c r="O49" s="177">
        <v>0</v>
      </c>
      <c r="P49" s="179">
        <v>44.251358331087964</v>
      </c>
      <c r="Q49" s="177">
        <v>1</v>
      </c>
      <c r="R49" s="179">
        <v>9.4259895296906802</v>
      </c>
      <c r="S49" s="177">
        <v>0</v>
      </c>
      <c r="T49" s="176">
        <v>0</v>
      </c>
      <c r="U49" s="177">
        <v>0</v>
      </c>
      <c r="V49" s="179">
        <v>0.37447419251725522</v>
      </c>
      <c r="W49" s="177">
        <v>0</v>
      </c>
      <c r="X49" s="181">
        <v>62.450617307099328</v>
      </c>
      <c r="Y49" s="177">
        <v>10</v>
      </c>
      <c r="Z49" s="524"/>
    </row>
    <row r="50" spans="1:26" x14ac:dyDescent="0.25">
      <c r="A50" s="175" t="s">
        <v>232</v>
      </c>
      <c r="B50" s="181">
        <v>51.410894668346799</v>
      </c>
      <c r="C50" s="177">
        <v>0</v>
      </c>
      <c r="D50" s="178">
        <v>96.306825377542083</v>
      </c>
      <c r="E50" s="177">
        <v>0</v>
      </c>
      <c r="F50" s="178">
        <v>119.41867707495489</v>
      </c>
      <c r="G50" s="177">
        <v>0</v>
      </c>
      <c r="H50" s="179">
        <v>41.000992215167813</v>
      </c>
      <c r="I50" s="177">
        <v>0</v>
      </c>
      <c r="J50" s="179">
        <v>21.760048553801283</v>
      </c>
      <c r="K50" s="177">
        <v>1</v>
      </c>
      <c r="L50" s="179">
        <v>30.585977725340722</v>
      </c>
      <c r="M50" s="177">
        <v>0</v>
      </c>
      <c r="N50" s="178">
        <v>90.920485809441061</v>
      </c>
      <c r="O50" s="177">
        <v>0</v>
      </c>
      <c r="P50" s="181">
        <v>72.989526951771097</v>
      </c>
      <c r="Q50" s="177">
        <v>3</v>
      </c>
      <c r="R50" s="179">
        <v>14.24045719906599</v>
      </c>
      <c r="S50" s="177">
        <v>0</v>
      </c>
      <c r="T50" s="178">
        <v>120.93144134310513</v>
      </c>
      <c r="U50" s="177">
        <v>0</v>
      </c>
      <c r="V50" s="179">
        <v>16.055344721069986</v>
      </c>
      <c r="W50" s="177">
        <v>0</v>
      </c>
      <c r="X50" s="180">
        <v>82.433198394034136</v>
      </c>
      <c r="Y50" s="177">
        <v>4</v>
      </c>
      <c r="Z50" s="524"/>
    </row>
    <row r="51" spans="1:26" x14ac:dyDescent="0.25">
      <c r="A51" s="175" t="s">
        <v>233</v>
      </c>
      <c r="B51" s="180">
        <v>85.611033492300123</v>
      </c>
      <c r="C51" s="177">
        <v>0</v>
      </c>
      <c r="D51" s="181">
        <v>58.508494842464223</v>
      </c>
      <c r="E51" s="177">
        <v>0</v>
      </c>
      <c r="F51" s="178">
        <v>93.607278468098357</v>
      </c>
      <c r="G51" s="177">
        <v>0</v>
      </c>
      <c r="H51" s="181">
        <v>64.505993047684782</v>
      </c>
      <c r="I51" s="177">
        <v>0</v>
      </c>
      <c r="J51" s="178">
        <v>86.031159383525022</v>
      </c>
      <c r="K51" s="177">
        <v>1</v>
      </c>
      <c r="L51" s="181">
        <v>56.46643179609493</v>
      </c>
      <c r="M51" s="177">
        <v>2</v>
      </c>
      <c r="N51" s="179">
        <v>16.164536008874922</v>
      </c>
      <c r="O51" s="177">
        <v>0</v>
      </c>
      <c r="P51" s="181">
        <v>75.144979757543283</v>
      </c>
      <c r="Q51" s="177">
        <v>0</v>
      </c>
      <c r="R51" s="179">
        <v>28.202620842514072</v>
      </c>
      <c r="S51" s="177">
        <v>0</v>
      </c>
      <c r="T51" s="176">
        <v>0</v>
      </c>
      <c r="U51" s="177">
        <v>0</v>
      </c>
      <c r="V51" s="176">
        <v>0</v>
      </c>
      <c r="W51" s="177">
        <v>0</v>
      </c>
      <c r="X51" s="181">
        <v>69.184003105254092</v>
      </c>
      <c r="Y51" s="177">
        <v>3</v>
      </c>
      <c r="Z51" s="524"/>
    </row>
    <row r="52" spans="1:26" x14ac:dyDescent="0.25">
      <c r="A52" s="175" t="s">
        <v>234</v>
      </c>
      <c r="B52" s="179">
        <v>22.183351081854614</v>
      </c>
      <c r="C52" s="177">
        <v>0</v>
      </c>
      <c r="D52" s="179">
        <v>35.11192926546201</v>
      </c>
      <c r="E52" s="177">
        <v>0</v>
      </c>
      <c r="F52" s="178">
        <v>92.525838201259191</v>
      </c>
      <c r="G52" s="177">
        <v>3</v>
      </c>
      <c r="H52" s="179">
        <v>27.562367944191912</v>
      </c>
      <c r="I52" s="177">
        <v>0</v>
      </c>
      <c r="J52" s="179">
        <v>9.5084316095577694</v>
      </c>
      <c r="K52" s="177">
        <v>1</v>
      </c>
      <c r="L52" s="179">
        <v>24.17836733369084</v>
      </c>
      <c r="M52" s="177">
        <v>3</v>
      </c>
      <c r="N52" s="179">
        <v>13.096532655171274</v>
      </c>
      <c r="O52" s="177">
        <v>0</v>
      </c>
      <c r="P52" s="181">
        <v>55.775870677798089</v>
      </c>
      <c r="Q52" s="177">
        <v>4</v>
      </c>
      <c r="R52" s="179">
        <v>15.451092775347627</v>
      </c>
      <c r="S52" s="177">
        <v>2</v>
      </c>
      <c r="T52" s="176">
        <v>0</v>
      </c>
      <c r="U52" s="177">
        <v>0</v>
      </c>
      <c r="V52" s="179">
        <v>1.1575501557081727</v>
      </c>
      <c r="W52" s="177">
        <v>0</v>
      </c>
      <c r="X52" s="181">
        <v>68.336741823436896</v>
      </c>
      <c r="Y52" s="177">
        <v>13</v>
      </c>
      <c r="Z52" s="524"/>
    </row>
    <row r="53" spans="1:26" x14ac:dyDescent="0.25">
      <c r="A53" s="175" t="s">
        <v>235</v>
      </c>
      <c r="B53" s="179">
        <v>46.91384896262057</v>
      </c>
      <c r="C53" s="177">
        <v>1</v>
      </c>
      <c r="D53" s="178">
        <v>96.881323091261237</v>
      </c>
      <c r="E53" s="177">
        <v>0</v>
      </c>
      <c r="F53" s="178">
        <v>99.471730072669246</v>
      </c>
      <c r="G53" s="177">
        <v>0</v>
      </c>
      <c r="H53" s="179">
        <v>20.158494251165269</v>
      </c>
      <c r="I53" s="177">
        <v>1</v>
      </c>
      <c r="J53" s="181">
        <v>59.750058977506512</v>
      </c>
      <c r="K53" s="177">
        <v>1</v>
      </c>
      <c r="L53" s="179">
        <v>30.950353758093271</v>
      </c>
      <c r="M53" s="177">
        <v>2</v>
      </c>
      <c r="N53" s="179">
        <v>4.0863696417717001</v>
      </c>
      <c r="O53" s="177">
        <v>0</v>
      </c>
      <c r="P53" s="179">
        <v>40.706409884256459</v>
      </c>
      <c r="Q53" s="177">
        <v>2</v>
      </c>
      <c r="R53" s="178">
        <v>100.49969196575469</v>
      </c>
      <c r="S53" s="177">
        <v>0</v>
      </c>
      <c r="T53" s="178">
        <v>573.27166504381694</v>
      </c>
      <c r="U53" s="177">
        <v>0</v>
      </c>
      <c r="V53" s="179">
        <v>5.906886652619594</v>
      </c>
      <c r="W53" s="177">
        <v>0</v>
      </c>
      <c r="X53" s="178">
        <v>91.271516206177225</v>
      </c>
      <c r="Y53" s="177">
        <v>7</v>
      </c>
      <c r="Z53" s="524"/>
    </row>
    <row r="54" spans="1:26" x14ac:dyDescent="0.25">
      <c r="A54" s="175" t="s">
        <v>236</v>
      </c>
      <c r="B54" s="181">
        <v>51.65844809490644</v>
      </c>
      <c r="C54" s="177">
        <v>0</v>
      </c>
      <c r="D54" s="178">
        <v>100.36741977873604</v>
      </c>
      <c r="E54" s="177">
        <v>0</v>
      </c>
      <c r="F54" s="181">
        <v>61.945460087052091</v>
      </c>
      <c r="G54" s="177">
        <v>1</v>
      </c>
      <c r="H54" s="179">
        <v>42.738961329471927</v>
      </c>
      <c r="I54" s="177">
        <v>0</v>
      </c>
      <c r="J54" s="179">
        <v>42.19882740820244</v>
      </c>
      <c r="K54" s="177">
        <v>1</v>
      </c>
      <c r="L54" s="179">
        <v>22.777549440080104</v>
      </c>
      <c r="M54" s="177">
        <v>1</v>
      </c>
      <c r="N54" s="179">
        <v>5.8212599016912119</v>
      </c>
      <c r="O54" s="177">
        <v>1</v>
      </c>
      <c r="P54" s="179">
        <v>28.085247251098735</v>
      </c>
      <c r="Q54" s="177">
        <v>0</v>
      </c>
      <c r="R54" s="179">
        <v>14.666305741518611</v>
      </c>
      <c r="S54" s="177">
        <v>0</v>
      </c>
      <c r="T54" s="176">
        <v>0</v>
      </c>
      <c r="U54" s="177">
        <v>0</v>
      </c>
      <c r="V54" s="176">
        <v>0</v>
      </c>
      <c r="W54" s="177">
        <v>0</v>
      </c>
      <c r="X54" s="181">
        <v>56.59438499673567</v>
      </c>
      <c r="Y54" s="177">
        <v>4</v>
      </c>
      <c r="Z54" s="524"/>
    </row>
    <row r="55" spans="1:26" x14ac:dyDescent="0.25">
      <c r="A55" s="175" t="s">
        <v>237</v>
      </c>
      <c r="B55" s="176">
        <v>0</v>
      </c>
      <c r="C55" s="177">
        <v>0</v>
      </c>
      <c r="D55" s="179">
        <v>32.155327951484672</v>
      </c>
      <c r="E55" s="177">
        <v>0</v>
      </c>
      <c r="F55" s="181">
        <v>60.797480836443668</v>
      </c>
      <c r="G55" s="177">
        <v>0</v>
      </c>
      <c r="H55" s="181">
        <v>69.000108986713272</v>
      </c>
      <c r="I55" s="177">
        <v>0</v>
      </c>
      <c r="J55" s="179">
        <v>5.7635467695280411</v>
      </c>
      <c r="K55" s="177">
        <v>0</v>
      </c>
      <c r="L55" s="179">
        <v>1.294461093060431</v>
      </c>
      <c r="M55" s="177">
        <v>0</v>
      </c>
      <c r="N55" s="179">
        <v>7.1400306314022446</v>
      </c>
      <c r="O55" s="177">
        <v>0</v>
      </c>
      <c r="P55" s="179">
        <v>28.456012138134497</v>
      </c>
      <c r="Q55" s="177">
        <v>1</v>
      </c>
      <c r="R55" s="179">
        <v>23.094831819474226</v>
      </c>
      <c r="S55" s="177">
        <v>0</v>
      </c>
      <c r="T55" s="181">
        <v>72.52412392077197</v>
      </c>
      <c r="U55" s="177">
        <v>0</v>
      </c>
      <c r="V55" s="176">
        <v>0</v>
      </c>
      <c r="W55" s="177">
        <v>0</v>
      </c>
      <c r="X55" s="179">
        <v>30.173733681703055</v>
      </c>
      <c r="Y55" s="177">
        <v>1</v>
      </c>
      <c r="Z55" s="524"/>
    </row>
    <row r="56" spans="1:26" x14ac:dyDescent="0.25">
      <c r="A56" s="175" t="s">
        <v>238</v>
      </c>
      <c r="B56" s="179">
        <v>28.018712270526994</v>
      </c>
      <c r="C56" s="177">
        <v>1</v>
      </c>
      <c r="D56" s="181">
        <v>55.961673158695135</v>
      </c>
      <c r="E56" s="177">
        <v>0</v>
      </c>
      <c r="F56" s="179">
        <v>17.339633390918827</v>
      </c>
      <c r="G56" s="177">
        <v>2</v>
      </c>
      <c r="H56" s="180">
        <v>83.387748871656314</v>
      </c>
      <c r="I56" s="177">
        <v>0</v>
      </c>
      <c r="J56" s="181">
        <v>56.994224493101527</v>
      </c>
      <c r="K56" s="177">
        <v>1</v>
      </c>
      <c r="L56" s="179">
        <v>18.430445077112363</v>
      </c>
      <c r="M56" s="177">
        <v>5</v>
      </c>
      <c r="N56" s="179">
        <v>24.944049318980667</v>
      </c>
      <c r="O56" s="177">
        <v>1</v>
      </c>
      <c r="P56" s="181">
        <v>58.697764447705744</v>
      </c>
      <c r="Q56" s="177">
        <v>0</v>
      </c>
      <c r="R56" s="179">
        <v>1.7850275276150207</v>
      </c>
      <c r="S56" s="177">
        <v>0</v>
      </c>
      <c r="T56" s="178">
        <v>212.29050279329607</v>
      </c>
      <c r="U56" s="177">
        <v>0</v>
      </c>
      <c r="V56" s="179">
        <v>1.441560199717312</v>
      </c>
      <c r="W56" s="177">
        <v>0</v>
      </c>
      <c r="X56" s="179">
        <v>40.741694961063153</v>
      </c>
      <c r="Y56" s="177">
        <v>10</v>
      </c>
      <c r="Z56" s="524"/>
    </row>
    <row r="57" spans="1:26" x14ac:dyDescent="0.25">
      <c r="A57" s="175" t="s">
        <v>239</v>
      </c>
      <c r="B57" s="179">
        <v>25.054041939008663</v>
      </c>
      <c r="C57" s="177">
        <v>1</v>
      </c>
      <c r="D57" s="179">
        <v>10.150904944441747</v>
      </c>
      <c r="E57" s="177">
        <v>0</v>
      </c>
      <c r="F57" s="181">
        <v>79.327262025012118</v>
      </c>
      <c r="G57" s="177">
        <v>1</v>
      </c>
      <c r="H57" s="181">
        <v>62.085235034307367</v>
      </c>
      <c r="I57" s="177">
        <v>0</v>
      </c>
      <c r="J57" s="179">
        <v>33.210483876159635</v>
      </c>
      <c r="K57" s="177">
        <v>1</v>
      </c>
      <c r="L57" s="179">
        <v>29.656978630177502</v>
      </c>
      <c r="M57" s="177">
        <v>7</v>
      </c>
      <c r="N57" s="176">
        <v>0</v>
      </c>
      <c r="O57" s="177">
        <v>0</v>
      </c>
      <c r="P57" s="181">
        <v>73.299544423032827</v>
      </c>
      <c r="Q57" s="177">
        <v>0</v>
      </c>
      <c r="R57" s="179">
        <v>10.649418567138431</v>
      </c>
      <c r="S57" s="177">
        <v>0</v>
      </c>
      <c r="T57" s="176">
        <v>0</v>
      </c>
      <c r="U57" s="177">
        <v>0</v>
      </c>
      <c r="V57" s="179">
        <v>3.5280189156091093</v>
      </c>
      <c r="W57" s="177">
        <v>1</v>
      </c>
      <c r="X57" s="179">
        <v>43.721351509090859</v>
      </c>
      <c r="Y57" s="177">
        <v>11</v>
      </c>
      <c r="Z57" s="524"/>
    </row>
    <row r="58" spans="1:26" x14ac:dyDescent="0.25">
      <c r="A58" s="175" t="s">
        <v>240</v>
      </c>
      <c r="B58" s="181">
        <v>72.658089034685517</v>
      </c>
      <c r="C58" s="177">
        <v>0</v>
      </c>
      <c r="D58" s="178">
        <v>98.318636702996599</v>
      </c>
      <c r="E58" s="177">
        <v>0</v>
      </c>
      <c r="F58" s="181">
        <v>55.764615719456167</v>
      </c>
      <c r="G58" s="177">
        <v>2</v>
      </c>
      <c r="H58" s="181">
        <v>80.890473867178585</v>
      </c>
      <c r="I58" s="177">
        <v>0</v>
      </c>
      <c r="J58" s="179">
        <v>41.480626027670581</v>
      </c>
      <c r="K58" s="177">
        <v>2</v>
      </c>
      <c r="L58" s="179">
        <v>5.2791356009300676</v>
      </c>
      <c r="M58" s="177">
        <v>0</v>
      </c>
      <c r="N58" s="181">
        <v>64.416435901425714</v>
      </c>
      <c r="O58" s="177">
        <v>0</v>
      </c>
      <c r="P58" s="179">
        <v>25.098980984365756</v>
      </c>
      <c r="Q58" s="177">
        <v>0</v>
      </c>
      <c r="R58" s="179">
        <v>23.267385040080804</v>
      </c>
      <c r="S58" s="177">
        <v>0</v>
      </c>
      <c r="T58" s="176">
        <v>0</v>
      </c>
      <c r="U58" s="177">
        <v>0</v>
      </c>
      <c r="V58" s="176">
        <v>0</v>
      </c>
      <c r="W58" s="177">
        <v>0</v>
      </c>
      <c r="X58" s="181">
        <v>76.992926383824255</v>
      </c>
      <c r="Y58" s="177">
        <v>4</v>
      </c>
      <c r="Z58" s="524"/>
    </row>
    <row r="59" spans="1:26" x14ac:dyDescent="0.25">
      <c r="A59" s="175" t="s">
        <v>241</v>
      </c>
      <c r="B59" s="179">
        <v>16.833698136934139</v>
      </c>
      <c r="C59" s="177">
        <v>0</v>
      </c>
      <c r="D59" s="181">
        <v>71.352876625579071</v>
      </c>
      <c r="E59" s="177">
        <v>1</v>
      </c>
      <c r="F59" s="181">
        <v>57.263371798617655</v>
      </c>
      <c r="G59" s="177">
        <v>0</v>
      </c>
      <c r="H59" s="179">
        <v>49.302289994540885</v>
      </c>
      <c r="I59" s="177">
        <v>1</v>
      </c>
      <c r="J59" s="178">
        <v>126.25009259026265</v>
      </c>
      <c r="K59" s="177">
        <v>0</v>
      </c>
      <c r="L59" s="179">
        <v>13.247430329961569</v>
      </c>
      <c r="M59" s="177">
        <v>0</v>
      </c>
      <c r="N59" s="178">
        <v>132.91648057168379</v>
      </c>
      <c r="O59" s="177">
        <v>1</v>
      </c>
      <c r="P59" s="181">
        <v>67.790158831776893</v>
      </c>
      <c r="Q59" s="177">
        <v>0</v>
      </c>
      <c r="R59" s="179">
        <v>14.347826995089038</v>
      </c>
      <c r="S59" s="177">
        <v>0</v>
      </c>
      <c r="T59" s="176">
        <v>0</v>
      </c>
      <c r="U59" s="177">
        <v>0</v>
      </c>
      <c r="V59" s="178">
        <v>239.47088616489549</v>
      </c>
      <c r="W59" s="177">
        <v>0</v>
      </c>
      <c r="X59" s="179">
        <v>41.333699017628554</v>
      </c>
      <c r="Y59" s="177">
        <v>3</v>
      </c>
      <c r="Z59" s="524"/>
    </row>
    <row r="60" spans="1:26" x14ac:dyDescent="0.25">
      <c r="A60" s="175" t="s">
        <v>242</v>
      </c>
      <c r="B60" s="179">
        <v>28.24305523758537</v>
      </c>
      <c r="C60" s="177">
        <v>0</v>
      </c>
      <c r="D60" s="181">
        <v>73.244041134803069</v>
      </c>
      <c r="E60" s="177">
        <v>0</v>
      </c>
      <c r="F60" s="181">
        <v>59.33717206687836</v>
      </c>
      <c r="G60" s="177">
        <v>2</v>
      </c>
      <c r="H60" s="181">
        <v>54.454467873393838</v>
      </c>
      <c r="I60" s="177">
        <v>0</v>
      </c>
      <c r="J60" s="179">
        <v>16.093218700430256</v>
      </c>
      <c r="K60" s="177">
        <v>0</v>
      </c>
      <c r="L60" s="179">
        <v>13.747715456230623</v>
      </c>
      <c r="M60" s="177">
        <v>4</v>
      </c>
      <c r="N60" s="176">
        <v>0</v>
      </c>
      <c r="O60" s="177">
        <v>0</v>
      </c>
      <c r="P60" s="179">
        <v>34.66955011829004</v>
      </c>
      <c r="Q60" s="177">
        <v>0</v>
      </c>
      <c r="R60" s="179">
        <v>48.484953112280898</v>
      </c>
      <c r="S60" s="177">
        <v>1</v>
      </c>
      <c r="T60" s="176">
        <v>0</v>
      </c>
      <c r="U60" s="177">
        <v>0</v>
      </c>
      <c r="V60" s="176">
        <v>0</v>
      </c>
      <c r="W60" s="177">
        <v>0</v>
      </c>
      <c r="X60" s="179">
        <v>44.100798147804298</v>
      </c>
      <c r="Y60" s="177">
        <v>7</v>
      </c>
      <c r="Z60" s="524"/>
    </row>
    <row r="61" spans="1:26" x14ac:dyDescent="0.25">
      <c r="A61" s="175" t="s">
        <v>226</v>
      </c>
      <c r="B61" s="179">
        <v>29.13646243996174</v>
      </c>
      <c r="C61" s="177">
        <v>3</v>
      </c>
      <c r="D61" s="178">
        <v>87.941692469633523</v>
      </c>
      <c r="E61" s="177">
        <v>1</v>
      </c>
      <c r="F61" s="181">
        <v>68.410265477580964</v>
      </c>
      <c r="G61" s="177">
        <v>18</v>
      </c>
      <c r="H61" s="181">
        <v>53.300539209161521</v>
      </c>
      <c r="I61" s="177">
        <v>2</v>
      </c>
      <c r="J61" s="179">
        <v>18.184133928379932</v>
      </c>
      <c r="K61" s="177">
        <v>13</v>
      </c>
      <c r="L61" s="179">
        <v>8.7881835879568069</v>
      </c>
      <c r="M61" s="177">
        <v>34</v>
      </c>
      <c r="N61" s="179">
        <v>30.397366641342494</v>
      </c>
      <c r="O61" s="177">
        <v>4</v>
      </c>
      <c r="P61" s="181">
        <v>62.845506600263192</v>
      </c>
      <c r="Q61" s="177">
        <v>14</v>
      </c>
      <c r="R61" s="179">
        <v>14.479307169128717</v>
      </c>
      <c r="S61" s="177">
        <v>4</v>
      </c>
      <c r="T61" s="178">
        <v>101.51642096954002</v>
      </c>
      <c r="U61" s="177">
        <v>0</v>
      </c>
      <c r="V61" s="179">
        <v>6.0534957449134206</v>
      </c>
      <c r="W61" s="177">
        <v>1</v>
      </c>
      <c r="X61" s="179">
        <v>48.360537266862814</v>
      </c>
      <c r="Y61" s="177">
        <v>94</v>
      </c>
      <c r="Z61" s="524"/>
    </row>
    <row r="62" spans="1:26" x14ac:dyDescent="0.25">
      <c r="A62" s="175" t="s">
        <v>243</v>
      </c>
      <c r="B62" s="176">
        <v>0</v>
      </c>
      <c r="C62" s="177">
        <v>3</v>
      </c>
      <c r="D62" s="176">
        <v>0</v>
      </c>
      <c r="E62" s="177">
        <v>1</v>
      </c>
      <c r="F62" s="176">
        <v>0</v>
      </c>
      <c r="G62" s="177">
        <v>18</v>
      </c>
      <c r="H62" s="176">
        <v>0</v>
      </c>
      <c r="I62" s="177">
        <v>2</v>
      </c>
      <c r="J62" s="176">
        <v>0</v>
      </c>
      <c r="K62" s="177">
        <v>13</v>
      </c>
      <c r="L62" s="176">
        <v>0</v>
      </c>
      <c r="M62" s="177">
        <v>34</v>
      </c>
      <c r="N62" s="176">
        <v>0</v>
      </c>
      <c r="O62" s="177">
        <v>4</v>
      </c>
      <c r="P62" s="176">
        <v>0</v>
      </c>
      <c r="Q62" s="177">
        <v>14</v>
      </c>
      <c r="R62" s="176">
        <v>0</v>
      </c>
      <c r="S62" s="177">
        <v>4</v>
      </c>
      <c r="T62" s="176">
        <v>0</v>
      </c>
      <c r="U62" s="177">
        <v>0</v>
      </c>
      <c r="V62" s="176">
        <v>0</v>
      </c>
      <c r="W62" s="177">
        <v>1</v>
      </c>
      <c r="X62" s="176">
        <v>0</v>
      </c>
      <c r="Y62" s="177">
        <v>94</v>
      </c>
      <c r="Z62" s="524"/>
    </row>
    <row r="63" spans="1:26" x14ac:dyDescent="0.25">
      <c r="A63" s="642" t="s">
        <v>246</v>
      </c>
      <c r="B63" s="643"/>
      <c r="C63" s="644"/>
      <c r="D63" s="643"/>
      <c r="E63" s="644"/>
      <c r="F63" s="643"/>
      <c r="G63" s="644"/>
      <c r="H63" s="643"/>
      <c r="I63" s="644"/>
      <c r="J63" s="643"/>
      <c r="K63" s="644"/>
      <c r="L63" s="643"/>
      <c r="M63" s="644"/>
      <c r="N63" s="643"/>
      <c r="O63" s="644"/>
      <c r="P63" s="643"/>
      <c r="Q63" s="644"/>
      <c r="R63" s="643"/>
      <c r="S63" s="644"/>
      <c r="T63" s="643"/>
      <c r="U63" s="644"/>
      <c r="V63" s="643"/>
      <c r="W63" s="644"/>
      <c r="X63" s="643"/>
      <c r="Y63" s="645"/>
      <c r="Z63" s="524"/>
    </row>
    <row r="64" spans="1:26" x14ac:dyDescent="0.25">
      <c r="A64" s="175" t="s">
        <v>227</v>
      </c>
      <c r="B64" s="176">
        <v>0</v>
      </c>
      <c r="C64" s="177">
        <v>0</v>
      </c>
      <c r="D64" s="178">
        <v>616.30770536148987</v>
      </c>
      <c r="E64" s="177">
        <v>0</v>
      </c>
      <c r="F64" s="179">
        <v>40.390653117729478</v>
      </c>
      <c r="G64" s="177">
        <v>1</v>
      </c>
      <c r="H64" s="179">
        <v>40.135098033827532</v>
      </c>
      <c r="I64" s="177">
        <v>0</v>
      </c>
      <c r="J64" s="179">
        <v>12.606762424194487</v>
      </c>
      <c r="K64" s="177">
        <v>1</v>
      </c>
      <c r="L64" s="179">
        <v>5.2625768055668258</v>
      </c>
      <c r="M64" s="177">
        <v>1</v>
      </c>
      <c r="N64" s="179">
        <v>16.660854322271518</v>
      </c>
      <c r="O64" s="177">
        <v>0</v>
      </c>
      <c r="P64" s="181">
        <v>51.702119140482843</v>
      </c>
      <c r="Q64" s="177">
        <v>1</v>
      </c>
      <c r="R64" s="179">
        <v>1.1850567320106442</v>
      </c>
      <c r="S64" s="177">
        <v>1</v>
      </c>
      <c r="T64" s="176">
        <v>0</v>
      </c>
      <c r="U64" s="177">
        <v>0</v>
      </c>
      <c r="V64" s="176">
        <v>0</v>
      </c>
      <c r="W64" s="177">
        <v>0</v>
      </c>
      <c r="X64" s="179">
        <v>17.577426292037579</v>
      </c>
      <c r="Y64" s="177">
        <v>5</v>
      </c>
      <c r="Z64" s="524"/>
    </row>
    <row r="65" spans="1:26" x14ac:dyDescent="0.25">
      <c r="A65" s="175" t="s">
        <v>228</v>
      </c>
      <c r="B65" s="181">
        <v>72.919795256815874</v>
      </c>
      <c r="C65" s="177">
        <v>0</v>
      </c>
      <c r="D65" s="178">
        <v>97.186880824734871</v>
      </c>
      <c r="E65" s="177">
        <v>0</v>
      </c>
      <c r="F65" s="179">
        <v>14.991720293303612</v>
      </c>
      <c r="G65" s="177">
        <v>1</v>
      </c>
      <c r="H65" s="179">
        <v>48.582303180945829</v>
      </c>
      <c r="I65" s="177">
        <v>0</v>
      </c>
      <c r="J65" s="179">
        <v>19.225116487682467</v>
      </c>
      <c r="K65" s="177">
        <v>8</v>
      </c>
      <c r="L65" s="179">
        <v>11.843921657381825</v>
      </c>
      <c r="M65" s="177">
        <v>1</v>
      </c>
      <c r="N65" s="179">
        <v>8.9148653786829861</v>
      </c>
      <c r="O65" s="177">
        <v>0</v>
      </c>
      <c r="P65" s="178">
        <v>87.033087647785166</v>
      </c>
      <c r="Q65" s="177">
        <v>0</v>
      </c>
      <c r="R65" s="179">
        <v>24.957587919715095</v>
      </c>
      <c r="S65" s="177">
        <v>0</v>
      </c>
      <c r="T65" s="176">
        <v>0</v>
      </c>
      <c r="U65" s="177">
        <v>0</v>
      </c>
      <c r="V65" s="176">
        <v>0</v>
      </c>
      <c r="W65" s="177">
        <v>0</v>
      </c>
      <c r="X65" s="179">
        <v>40.676651564235534</v>
      </c>
      <c r="Y65" s="177">
        <v>10</v>
      </c>
      <c r="Z65" s="524"/>
    </row>
    <row r="66" spans="1:26" x14ac:dyDescent="0.25">
      <c r="A66" s="175" t="s">
        <v>229</v>
      </c>
      <c r="B66" s="179">
        <v>19.844945973132432</v>
      </c>
      <c r="C66" s="177">
        <v>0</v>
      </c>
      <c r="D66" s="181">
        <v>61.316266103382638</v>
      </c>
      <c r="E66" s="177">
        <v>0</v>
      </c>
      <c r="F66" s="178">
        <v>97.089377709898201</v>
      </c>
      <c r="G66" s="177">
        <v>0</v>
      </c>
      <c r="H66" s="179">
        <v>15.952201458575194</v>
      </c>
      <c r="I66" s="177">
        <v>0</v>
      </c>
      <c r="J66" s="179">
        <v>27.167166605727118</v>
      </c>
      <c r="K66" s="177">
        <v>0</v>
      </c>
      <c r="L66" s="179">
        <v>9.2274110450657894</v>
      </c>
      <c r="M66" s="177">
        <v>0</v>
      </c>
      <c r="N66" s="179">
        <v>3.4538153904656328</v>
      </c>
      <c r="O66" s="177">
        <v>0</v>
      </c>
      <c r="P66" s="179">
        <v>0.128631535797053</v>
      </c>
      <c r="Q66" s="177">
        <v>0</v>
      </c>
      <c r="R66" s="179">
        <v>28.56860524882017</v>
      </c>
      <c r="S66" s="177">
        <v>0</v>
      </c>
      <c r="T66" s="176">
        <v>0</v>
      </c>
      <c r="U66" s="177">
        <v>0</v>
      </c>
      <c r="V66" s="176">
        <v>0</v>
      </c>
      <c r="W66" s="177">
        <v>0</v>
      </c>
      <c r="X66" s="179">
        <v>50.994289399450203</v>
      </c>
      <c r="Y66" s="177">
        <v>0</v>
      </c>
      <c r="Z66" s="524"/>
    </row>
    <row r="67" spans="1:26" x14ac:dyDescent="0.25">
      <c r="A67" s="175" t="s">
        <v>230</v>
      </c>
      <c r="B67" s="179">
        <v>3.6604029992441398</v>
      </c>
      <c r="C67" s="177">
        <v>0</v>
      </c>
      <c r="D67" s="179">
        <v>12.629587783075976</v>
      </c>
      <c r="E67" s="177">
        <v>0</v>
      </c>
      <c r="F67" s="176">
        <v>0</v>
      </c>
      <c r="G67" s="177">
        <v>2</v>
      </c>
      <c r="H67" s="179">
        <v>42.827799966458166</v>
      </c>
      <c r="I67" s="177">
        <v>0</v>
      </c>
      <c r="J67" s="179">
        <v>7.1029432069538991</v>
      </c>
      <c r="K67" s="177">
        <v>0</v>
      </c>
      <c r="L67" s="179">
        <v>7.9455618958738361</v>
      </c>
      <c r="M67" s="177">
        <v>2</v>
      </c>
      <c r="N67" s="176">
        <v>0</v>
      </c>
      <c r="O67" s="177">
        <v>0</v>
      </c>
      <c r="P67" s="179">
        <v>5.6600950659560727</v>
      </c>
      <c r="Q67" s="177">
        <v>1</v>
      </c>
      <c r="R67" s="179">
        <v>4.5289525471608352</v>
      </c>
      <c r="S67" s="177">
        <v>1</v>
      </c>
      <c r="T67" s="176">
        <v>0</v>
      </c>
      <c r="U67" s="177">
        <v>0</v>
      </c>
      <c r="V67" s="176">
        <v>0</v>
      </c>
      <c r="W67" s="177">
        <v>0</v>
      </c>
      <c r="X67" s="179">
        <v>5.6957323928869146</v>
      </c>
      <c r="Y67" s="177">
        <v>6</v>
      </c>
      <c r="Z67" s="524"/>
    </row>
    <row r="68" spans="1:26" x14ac:dyDescent="0.25">
      <c r="A68" s="175" t="s">
        <v>231</v>
      </c>
      <c r="B68" s="179">
        <v>7.4600028348250742</v>
      </c>
      <c r="C68" s="177">
        <v>0</v>
      </c>
      <c r="D68" s="181">
        <v>61.519911226463208</v>
      </c>
      <c r="E68" s="177">
        <v>0</v>
      </c>
      <c r="F68" s="178">
        <v>98.580111273244967</v>
      </c>
      <c r="G68" s="177">
        <v>1</v>
      </c>
      <c r="H68" s="179">
        <v>41.660722750365174</v>
      </c>
      <c r="I68" s="177">
        <v>0</v>
      </c>
      <c r="J68" s="179">
        <v>10.282134993961405</v>
      </c>
      <c r="K68" s="177">
        <v>0</v>
      </c>
      <c r="L68" s="179">
        <v>6.2502729052594681</v>
      </c>
      <c r="M68" s="177">
        <v>2</v>
      </c>
      <c r="N68" s="179">
        <v>12.799609780623008</v>
      </c>
      <c r="O68" s="177">
        <v>0</v>
      </c>
      <c r="P68" s="179">
        <v>30.932417661000329</v>
      </c>
      <c r="Q68" s="177">
        <v>0</v>
      </c>
      <c r="R68" s="179">
        <v>5.5588382937185896</v>
      </c>
      <c r="S68" s="177">
        <v>0</v>
      </c>
      <c r="T68" s="176">
        <v>0</v>
      </c>
      <c r="U68" s="177">
        <v>0</v>
      </c>
      <c r="V68" s="179">
        <v>1.5746615852284394</v>
      </c>
      <c r="W68" s="177">
        <v>0</v>
      </c>
      <c r="X68" s="179">
        <v>46.271807992083176</v>
      </c>
      <c r="Y68" s="177">
        <v>3</v>
      </c>
      <c r="Z68" s="524"/>
    </row>
    <row r="69" spans="1:26" x14ac:dyDescent="0.25">
      <c r="A69" s="175" t="s">
        <v>232</v>
      </c>
      <c r="B69" s="179">
        <v>26.302048338484575</v>
      </c>
      <c r="C69" s="177">
        <v>0</v>
      </c>
      <c r="D69" s="178">
        <v>96.419504889758201</v>
      </c>
      <c r="E69" s="177">
        <v>0</v>
      </c>
      <c r="F69" s="178">
        <v>97.499660368405713</v>
      </c>
      <c r="G69" s="177">
        <v>0</v>
      </c>
      <c r="H69" s="181">
        <v>52.337552194652325</v>
      </c>
      <c r="I69" s="177">
        <v>0</v>
      </c>
      <c r="J69" s="179">
        <v>10.853948759695422</v>
      </c>
      <c r="K69" s="177">
        <v>0</v>
      </c>
      <c r="L69" s="179">
        <v>9.8825300745173461</v>
      </c>
      <c r="M69" s="177">
        <v>0</v>
      </c>
      <c r="N69" s="180">
        <v>82.276291864018276</v>
      </c>
      <c r="O69" s="177">
        <v>0</v>
      </c>
      <c r="P69" s="181">
        <v>53.58698545697095</v>
      </c>
      <c r="Q69" s="177">
        <v>0</v>
      </c>
      <c r="R69" s="179">
        <v>11.125379136539358</v>
      </c>
      <c r="S69" s="177">
        <v>0</v>
      </c>
      <c r="T69" s="179">
        <v>15.282775743671134</v>
      </c>
      <c r="U69" s="177">
        <v>0</v>
      </c>
      <c r="V69" s="179">
        <v>12.693231370925725</v>
      </c>
      <c r="W69" s="177">
        <v>0</v>
      </c>
      <c r="X69" s="181">
        <v>71.436145311298006</v>
      </c>
      <c r="Y69" s="177">
        <v>0</v>
      </c>
      <c r="Z69" s="524"/>
    </row>
    <row r="70" spans="1:26" x14ac:dyDescent="0.25">
      <c r="A70" s="175" t="s">
        <v>233</v>
      </c>
      <c r="B70" s="179">
        <v>24.02584446322458</v>
      </c>
      <c r="C70" s="177">
        <v>0</v>
      </c>
      <c r="D70" s="179">
        <v>28.026375977739377</v>
      </c>
      <c r="E70" s="177">
        <v>0</v>
      </c>
      <c r="F70" s="178">
        <v>100.68905979228488</v>
      </c>
      <c r="G70" s="177">
        <v>1</v>
      </c>
      <c r="H70" s="181">
        <v>59.888952459168678</v>
      </c>
      <c r="I70" s="177">
        <v>0</v>
      </c>
      <c r="J70" s="179">
        <v>20.578509666413005</v>
      </c>
      <c r="K70" s="177">
        <v>0</v>
      </c>
      <c r="L70" s="179">
        <v>45.125100720195604</v>
      </c>
      <c r="M70" s="177">
        <v>6</v>
      </c>
      <c r="N70" s="179">
        <v>13.118440116023452</v>
      </c>
      <c r="O70" s="177">
        <v>0</v>
      </c>
      <c r="P70" s="181">
        <v>69.486992427179828</v>
      </c>
      <c r="Q70" s="177">
        <v>1</v>
      </c>
      <c r="R70" s="179">
        <v>20.076658762854503</v>
      </c>
      <c r="S70" s="177">
        <v>0</v>
      </c>
      <c r="T70" s="176">
        <v>0</v>
      </c>
      <c r="U70" s="177">
        <v>0</v>
      </c>
      <c r="V70" s="176">
        <v>0</v>
      </c>
      <c r="W70" s="177">
        <v>0</v>
      </c>
      <c r="X70" s="181">
        <v>51.114575754483987</v>
      </c>
      <c r="Y70" s="177">
        <v>8</v>
      </c>
      <c r="Z70" s="524"/>
    </row>
    <row r="71" spans="1:26" x14ac:dyDescent="0.25">
      <c r="A71" s="175" t="s">
        <v>234</v>
      </c>
      <c r="B71" s="179">
        <v>29.978338985160068</v>
      </c>
      <c r="C71" s="177">
        <v>0</v>
      </c>
      <c r="D71" s="179">
        <v>48.487352232601744</v>
      </c>
      <c r="E71" s="177">
        <v>3</v>
      </c>
      <c r="F71" s="178">
        <v>91.994771116907003</v>
      </c>
      <c r="G71" s="177">
        <v>3</v>
      </c>
      <c r="H71" s="179">
        <v>23.226534246285382</v>
      </c>
      <c r="I71" s="177">
        <v>0</v>
      </c>
      <c r="J71" s="179">
        <v>4.9380298892540653</v>
      </c>
      <c r="K71" s="177">
        <v>2</v>
      </c>
      <c r="L71" s="179">
        <v>12.766076527113157</v>
      </c>
      <c r="M71" s="177">
        <v>12</v>
      </c>
      <c r="N71" s="179">
        <v>14.107878422542537</v>
      </c>
      <c r="O71" s="177">
        <v>0</v>
      </c>
      <c r="P71" s="179">
        <v>34.990179900564826</v>
      </c>
      <c r="Q71" s="177">
        <v>2</v>
      </c>
      <c r="R71" s="179">
        <v>16.973263439917648</v>
      </c>
      <c r="S71" s="177">
        <v>3</v>
      </c>
      <c r="T71" s="179">
        <v>5.2497815900246207</v>
      </c>
      <c r="U71" s="177">
        <v>0</v>
      </c>
      <c r="V71" s="179">
        <v>0.70064561090763899</v>
      </c>
      <c r="W71" s="177">
        <v>0</v>
      </c>
      <c r="X71" s="181">
        <v>53.93181983288293</v>
      </c>
      <c r="Y71" s="177">
        <v>25</v>
      </c>
      <c r="Z71" s="524"/>
    </row>
    <row r="72" spans="1:26" x14ac:dyDescent="0.25">
      <c r="A72" s="175" t="s">
        <v>235</v>
      </c>
      <c r="B72" s="179">
        <v>43.05172721137312</v>
      </c>
      <c r="C72" s="177">
        <v>0</v>
      </c>
      <c r="D72" s="178">
        <v>96.044625543231007</v>
      </c>
      <c r="E72" s="177">
        <v>0</v>
      </c>
      <c r="F72" s="178">
        <v>89.197718162054585</v>
      </c>
      <c r="G72" s="177">
        <v>0</v>
      </c>
      <c r="H72" s="179">
        <v>22.434772648412189</v>
      </c>
      <c r="I72" s="177">
        <v>0</v>
      </c>
      <c r="J72" s="179">
        <v>37.093871615249981</v>
      </c>
      <c r="K72" s="177">
        <v>2</v>
      </c>
      <c r="L72" s="179">
        <v>15.520142313887176</v>
      </c>
      <c r="M72" s="177">
        <v>0</v>
      </c>
      <c r="N72" s="179">
        <v>3.0235923836370908</v>
      </c>
      <c r="O72" s="177">
        <v>1</v>
      </c>
      <c r="P72" s="179">
        <v>33.844520593738814</v>
      </c>
      <c r="Q72" s="177">
        <v>2</v>
      </c>
      <c r="R72" s="181">
        <v>72.049596605248709</v>
      </c>
      <c r="S72" s="177">
        <v>2</v>
      </c>
      <c r="T72" s="178">
        <v>154.88272499670575</v>
      </c>
      <c r="U72" s="177">
        <v>0</v>
      </c>
      <c r="V72" s="179">
        <v>5.1430088416571618</v>
      </c>
      <c r="W72" s="177">
        <v>0</v>
      </c>
      <c r="X72" s="181">
        <v>80.361233724768368</v>
      </c>
      <c r="Y72" s="177">
        <v>7</v>
      </c>
      <c r="Z72" s="524"/>
    </row>
    <row r="73" spans="1:26" x14ac:dyDescent="0.25">
      <c r="A73" s="175" t="s">
        <v>236</v>
      </c>
      <c r="B73" s="181">
        <v>71.493018431169759</v>
      </c>
      <c r="C73" s="177">
        <v>0</v>
      </c>
      <c r="D73" s="178">
        <v>100.07266400086395</v>
      </c>
      <c r="E73" s="177">
        <v>0</v>
      </c>
      <c r="F73" s="179">
        <v>45.636212280528532</v>
      </c>
      <c r="G73" s="177">
        <v>2</v>
      </c>
      <c r="H73" s="179">
        <v>29.250465952724692</v>
      </c>
      <c r="I73" s="177">
        <v>0</v>
      </c>
      <c r="J73" s="179">
        <v>22.157845918464442</v>
      </c>
      <c r="K73" s="177">
        <v>0</v>
      </c>
      <c r="L73" s="179">
        <v>15.716462856649798</v>
      </c>
      <c r="M73" s="177">
        <v>3</v>
      </c>
      <c r="N73" s="179">
        <v>5.6088678763097368</v>
      </c>
      <c r="O73" s="177">
        <v>0</v>
      </c>
      <c r="P73" s="179">
        <v>20.275853352432229</v>
      </c>
      <c r="Q73" s="177">
        <v>0</v>
      </c>
      <c r="R73" s="179">
        <v>21.144295132199613</v>
      </c>
      <c r="S73" s="177">
        <v>0</v>
      </c>
      <c r="T73" s="176">
        <v>0</v>
      </c>
      <c r="U73" s="177">
        <v>0</v>
      </c>
      <c r="V73" s="176">
        <v>0</v>
      </c>
      <c r="W73" s="177">
        <v>0</v>
      </c>
      <c r="X73" s="179">
        <v>49.285232204566967</v>
      </c>
      <c r="Y73" s="177">
        <v>5</v>
      </c>
      <c r="Z73" s="524"/>
    </row>
    <row r="74" spans="1:26" x14ac:dyDescent="0.25">
      <c r="A74" s="175" t="s">
        <v>237</v>
      </c>
      <c r="B74" s="176">
        <v>0</v>
      </c>
      <c r="C74" s="177">
        <v>0</v>
      </c>
      <c r="D74" s="179">
        <v>29.059031313570863</v>
      </c>
      <c r="E74" s="177">
        <v>0</v>
      </c>
      <c r="F74" s="181">
        <v>59.180766118905574</v>
      </c>
      <c r="G74" s="177">
        <v>0</v>
      </c>
      <c r="H74" s="181">
        <v>66.057718785857205</v>
      </c>
      <c r="I74" s="177">
        <v>0</v>
      </c>
      <c r="J74" s="179">
        <v>1.8770047086700923</v>
      </c>
      <c r="K74" s="177">
        <v>1</v>
      </c>
      <c r="L74" s="179">
        <v>1.0461855968009484</v>
      </c>
      <c r="M74" s="177">
        <v>3</v>
      </c>
      <c r="N74" s="179">
        <v>12.833781206354821</v>
      </c>
      <c r="O74" s="177">
        <v>1</v>
      </c>
      <c r="P74" s="179">
        <v>22.412900667530799</v>
      </c>
      <c r="Q74" s="177">
        <v>1</v>
      </c>
      <c r="R74" s="179">
        <v>15.643531899129737</v>
      </c>
      <c r="S74" s="177">
        <v>0</v>
      </c>
      <c r="T74" s="179">
        <v>27.77010196933136</v>
      </c>
      <c r="U74" s="177">
        <v>0</v>
      </c>
      <c r="V74" s="176">
        <v>0</v>
      </c>
      <c r="W74" s="177">
        <v>0</v>
      </c>
      <c r="X74" s="179">
        <v>21.969657073810868</v>
      </c>
      <c r="Y74" s="177">
        <v>6</v>
      </c>
      <c r="Z74" s="524"/>
    </row>
    <row r="75" spans="1:26" x14ac:dyDescent="0.25">
      <c r="A75" s="175" t="s">
        <v>238</v>
      </c>
      <c r="B75" s="179">
        <v>14.097957953968564</v>
      </c>
      <c r="C75" s="177">
        <v>0</v>
      </c>
      <c r="D75" s="181">
        <v>52.560480603620363</v>
      </c>
      <c r="E75" s="177">
        <v>0</v>
      </c>
      <c r="F75" s="179">
        <v>19.850075474096325</v>
      </c>
      <c r="G75" s="177">
        <v>2</v>
      </c>
      <c r="H75" s="178">
        <v>121.58092212876431</v>
      </c>
      <c r="I75" s="177">
        <v>0</v>
      </c>
      <c r="J75" s="179">
        <v>10.693367093812617</v>
      </c>
      <c r="K75" s="177">
        <v>0</v>
      </c>
      <c r="L75" s="179">
        <v>9.9709795754380757</v>
      </c>
      <c r="M75" s="177">
        <v>0</v>
      </c>
      <c r="N75" s="179">
        <v>17.546850778716109</v>
      </c>
      <c r="O75" s="177">
        <v>0</v>
      </c>
      <c r="P75" s="179">
        <v>48.436367662741311</v>
      </c>
      <c r="Q75" s="177">
        <v>0</v>
      </c>
      <c r="R75" s="179">
        <v>1.1388173565598576</v>
      </c>
      <c r="S75" s="177">
        <v>0</v>
      </c>
      <c r="T75" s="179">
        <v>47.043628013777266</v>
      </c>
      <c r="U75" s="177">
        <v>0</v>
      </c>
      <c r="V75" s="179">
        <v>7.6223022420308544</v>
      </c>
      <c r="W75" s="177">
        <v>0</v>
      </c>
      <c r="X75" s="179">
        <v>34.150499363027954</v>
      </c>
      <c r="Y75" s="177">
        <v>2</v>
      </c>
      <c r="Z75" s="524"/>
    </row>
    <row r="76" spans="1:26" x14ac:dyDescent="0.25">
      <c r="A76" s="175" t="s">
        <v>239</v>
      </c>
      <c r="B76" s="179">
        <v>18.897457889431742</v>
      </c>
      <c r="C76" s="177">
        <v>0</v>
      </c>
      <c r="D76" s="179">
        <v>3.826201209704823</v>
      </c>
      <c r="E76" s="177">
        <v>0</v>
      </c>
      <c r="F76" s="181">
        <v>75.807776012652383</v>
      </c>
      <c r="G76" s="177">
        <v>1</v>
      </c>
      <c r="H76" s="181">
        <v>65.261556683946438</v>
      </c>
      <c r="I76" s="177">
        <v>0</v>
      </c>
      <c r="J76" s="179">
        <v>15.807505590881062</v>
      </c>
      <c r="K76" s="177">
        <v>0</v>
      </c>
      <c r="L76" s="179">
        <v>38.017005396110918</v>
      </c>
      <c r="M76" s="177">
        <v>6</v>
      </c>
      <c r="N76" s="176">
        <v>0</v>
      </c>
      <c r="O76" s="177">
        <v>0</v>
      </c>
      <c r="P76" s="181">
        <v>76.865426131875495</v>
      </c>
      <c r="Q76" s="177">
        <v>0</v>
      </c>
      <c r="R76" s="179">
        <v>7.5897655462534592</v>
      </c>
      <c r="S76" s="177">
        <v>0</v>
      </c>
      <c r="T76" s="176">
        <v>0</v>
      </c>
      <c r="U76" s="177">
        <v>0</v>
      </c>
      <c r="V76" s="179">
        <v>3.4080072080083781</v>
      </c>
      <c r="W76" s="177">
        <v>0</v>
      </c>
      <c r="X76" s="179">
        <v>42.962893451028769</v>
      </c>
      <c r="Y76" s="177">
        <v>7</v>
      </c>
      <c r="Z76" s="524"/>
    </row>
    <row r="77" spans="1:26" x14ac:dyDescent="0.25">
      <c r="A77" s="175" t="s">
        <v>240</v>
      </c>
      <c r="B77" s="179">
        <v>48.521600474007982</v>
      </c>
      <c r="C77" s="177">
        <v>1</v>
      </c>
      <c r="D77" s="178">
        <v>98.277377030840455</v>
      </c>
      <c r="E77" s="177">
        <v>0</v>
      </c>
      <c r="F77" s="179">
        <v>46.67052268854664</v>
      </c>
      <c r="G77" s="177">
        <v>2</v>
      </c>
      <c r="H77" s="181">
        <v>69.691114384668978</v>
      </c>
      <c r="I77" s="177">
        <v>0</v>
      </c>
      <c r="J77" s="179">
        <v>41.473372379406925</v>
      </c>
      <c r="K77" s="177">
        <v>0</v>
      </c>
      <c r="L77" s="179">
        <v>5.5502209138209961</v>
      </c>
      <c r="M77" s="177">
        <v>2</v>
      </c>
      <c r="N77" s="179">
        <v>50.808459178491752</v>
      </c>
      <c r="O77" s="177">
        <v>1</v>
      </c>
      <c r="P77" s="179">
        <v>28.893287794189884</v>
      </c>
      <c r="Q77" s="177">
        <v>2</v>
      </c>
      <c r="R77" s="179">
        <v>20.677961214637602</v>
      </c>
      <c r="S77" s="177">
        <v>1</v>
      </c>
      <c r="T77" s="176">
        <v>0</v>
      </c>
      <c r="U77" s="177">
        <v>0</v>
      </c>
      <c r="V77" s="176">
        <v>0</v>
      </c>
      <c r="W77" s="177">
        <v>0</v>
      </c>
      <c r="X77" s="181">
        <v>70.932845902768065</v>
      </c>
      <c r="Y77" s="177">
        <v>9</v>
      </c>
      <c r="Z77" s="524"/>
    </row>
    <row r="78" spans="1:26" x14ac:dyDescent="0.25">
      <c r="A78" s="175" t="s">
        <v>241</v>
      </c>
      <c r="B78" s="181">
        <v>58.699818526187556</v>
      </c>
      <c r="C78" s="177">
        <v>0</v>
      </c>
      <c r="D78" s="178">
        <v>147.96876932368923</v>
      </c>
      <c r="E78" s="177">
        <v>0</v>
      </c>
      <c r="F78" s="181">
        <v>51.180741347934145</v>
      </c>
      <c r="G78" s="177">
        <v>1</v>
      </c>
      <c r="H78" s="181">
        <v>63.134296411232533</v>
      </c>
      <c r="I78" s="177">
        <v>0</v>
      </c>
      <c r="J78" s="179">
        <v>14.580902336234105</v>
      </c>
      <c r="K78" s="177">
        <v>2</v>
      </c>
      <c r="L78" s="179">
        <v>6.5009104628050745</v>
      </c>
      <c r="M78" s="177">
        <v>1</v>
      </c>
      <c r="N78" s="181">
        <v>65.10318651389187</v>
      </c>
      <c r="O78" s="177">
        <v>0</v>
      </c>
      <c r="P78" s="179">
        <v>48.487169500590724</v>
      </c>
      <c r="Q78" s="177">
        <v>0</v>
      </c>
      <c r="R78" s="179">
        <v>15.232111956871325</v>
      </c>
      <c r="S78" s="177">
        <v>0</v>
      </c>
      <c r="T78" s="179">
        <v>26.976160602258471</v>
      </c>
      <c r="U78" s="177">
        <v>0</v>
      </c>
      <c r="V78" s="181">
        <v>60.653922779793994</v>
      </c>
      <c r="W78" s="177">
        <v>0</v>
      </c>
      <c r="X78" s="179">
        <v>36.464630494473845</v>
      </c>
      <c r="Y78" s="177">
        <v>4</v>
      </c>
      <c r="Z78" s="524"/>
    </row>
    <row r="79" spans="1:26" x14ac:dyDescent="0.25">
      <c r="A79" s="175" t="s">
        <v>242</v>
      </c>
      <c r="B79" s="179">
        <v>18.501672177876454</v>
      </c>
      <c r="C79" s="177">
        <v>0</v>
      </c>
      <c r="D79" s="180">
        <v>83.310048630997471</v>
      </c>
      <c r="E79" s="177">
        <v>0</v>
      </c>
      <c r="F79" s="181">
        <v>53.702066103418872</v>
      </c>
      <c r="G79" s="177">
        <v>5</v>
      </c>
      <c r="H79" s="181">
        <v>79.300914437161055</v>
      </c>
      <c r="I79" s="177">
        <v>0</v>
      </c>
      <c r="J79" s="179">
        <v>5.6403644908209412</v>
      </c>
      <c r="K79" s="177">
        <v>0</v>
      </c>
      <c r="L79" s="179">
        <v>6.8082307349244262</v>
      </c>
      <c r="M79" s="177">
        <v>5</v>
      </c>
      <c r="N79" s="176">
        <v>0</v>
      </c>
      <c r="O79" s="177">
        <v>0</v>
      </c>
      <c r="P79" s="179">
        <v>25.62219682276471</v>
      </c>
      <c r="Q79" s="177">
        <v>0</v>
      </c>
      <c r="R79" s="179">
        <v>49.433293002964497</v>
      </c>
      <c r="S79" s="177">
        <v>1</v>
      </c>
      <c r="T79" s="176">
        <v>0</v>
      </c>
      <c r="U79" s="177">
        <v>0</v>
      </c>
      <c r="V79" s="176">
        <v>0</v>
      </c>
      <c r="W79" s="177">
        <v>0</v>
      </c>
      <c r="X79" s="179">
        <v>32.32674261297381</v>
      </c>
      <c r="Y79" s="177">
        <v>11</v>
      </c>
      <c r="Z79" s="524"/>
    </row>
    <row r="80" spans="1:26" x14ac:dyDescent="0.25">
      <c r="A80" s="175" t="s">
        <v>226</v>
      </c>
      <c r="B80" s="179">
        <v>35.681251380961669</v>
      </c>
      <c r="C80" s="177">
        <v>1</v>
      </c>
      <c r="D80" s="180">
        <v>82.610849521514467</v>
      </c>
      <c r="E80" s="177">
        <v>3</v>
      </c>
      <c r="F80" s="181">
        <v>60.136495069287491</v>
      </c>
      <c r="G80" s="177">
        <v>22</v>
      </c>
      <c r="H80" s="181">
        <v>63.745389765681914</v>
      </c>
      <c r="I80" s="177">
        <v>0</v>
      </c>
      <c r="J80" s="179">
        <v>15.142510235552759</v>
      </c>
      <c r="K80" s="177">
        <v>16</v>
      </c>
      <c r="L80" s="179">
        <v>9.6100623109222756</v>
      </c>
      <c r="M80" s="177">
        <v>44</v>
      </c>
      <c r="N80" s="179">
        <v>26.661882845963842</v>
      </c>
      <c r="O80" s="177">
        <v>3</v>
      </c>
      <c r="P80" s="181">
        <v>66.173631127425807</v>
      </c>
      <c r="Q80" s="177">
        <v>10</v>
      </c>
      <c r="R80" s="179">
        <v>13.540414996615393</v>
      </c>
      <c r="S80" s="177">
        <v>9</v>
      </c>
      <c r="T80" s="179">
        <v>14.838546161758273</v>
      </c>
      <c r="U80" s="177">
        <v>0</v>
      </c>
      <c r="V80" s="179">
        <v>1.7836423844161442</v>
      </c>
      <c r="W80" s="177">
        <v>0</v>
      </c>
      <c r="X80" s="179">
        <v>42.258186175983141</v>
      </c>
      <c r="Y80" s="177">
        <v>108</v>
      </c>
      <c r="Z80" s="524"/>
    </row>
    <row r="81" spans="1:26" x14ac:dyDescent="0.25">
      <c r="A81" s="175" t="s">
        <v>243</v>
      </c>
      <c r="B81" s="176">
        <v>0</v>
      </c>
      <c r="C81" s="177">
        <v>1</v>
      </c>
      <c r="D81" s="176">
        <v>0</v>
      </c>
      <c r="E81" s="177">
        <v>3</v>
      </c>
      <c r="F81" s="176">
        <v>0</v>
      </c>
      <c r="G81" s="177">
        <v>22</v>
      </c>
      <c r="H81" s="176">
        <v>0</v>
      </c>
      <c r="I81" s="177">
        <v>0</v>
      </c>
      <c r="J81" s="176">
        <v>0</v>
      </c>
      <c r="K81" s="177">
        <v>16</v>
      </c>
      <c r="L81" s="176">
        <v>0</v>
      </c>
      <c r="M81" s="177">
        <v>44</v>
      </c>
      <c r="N81" s="176">
        <v>0</v>
      </c>
      <c r="O81" s="177">
        <v>3</v>
      </c>
      <c r="P81" s="176">
        <v>0</v>
      </c>
      <c r="Q81" s="177">
        <v>10</v>
      </c>
      <c r="R81" s="176">
        <v>0</v>
      </c>
      <c r="S81" s="177">
        <v>8</v>
      </c>
      <c r="T81" s="176">
        <v>0</v>
      </c>
      <c r="U81" s="177">
        <v>0</v>
      </c>
      <c r="V81" s="176">
        <v>0</v>
      </c>
      <c r="W81" s="177">
        <v>0</v>
      </c>
      <c r="X81" s="176">
        <v>0</v>
      </c>
      <c r="Y81" s="177">
        <v>107</v>
      </c>
      <c r="Z81" s="524"/>
    </row>
    <row r="82" spans="1:26" x14ac:dyDescent="0.25">
      <c r="A82" s="642" t="s">
        <v>247</v>
      </c>
      <c r="B82" s="643"/>
      <c r="C82" s="644"/>
      <c r="D82" s="643"/>
      <c r="E82" s="644"/>
      <c r="F82" s="643"/>
      <c r="G82" s="644"/>
      <c r="H82" s="643"/>
      <c r="I82" s="644"/>
      <c r="J82" s="643"/>
      <c r="K82" s="644"/>
      <c r="L82" s="643"/>
      <c r="M82" s="644"/>
      <c r="N82" s="643"/>
      <c r="O82" s="644"/>
      <c r="P82" s="643"/>
      <c r="Q82" s="644"/>
      <c r="R82" s="643"/>
      <c r="S82" s="644"/>
      <c r="T82" s="643"/>
      <c r="U82" s="644"/>
      <c r="V82" s="643"/>
      <c r="W82" s="644"/>
      <c r="X82" s="643"/>
      <c r="Y82" s="645"/>
      <c r="Z82" s="524"/>
    </row>
    <row r="83" spans="1:26" x14ac:dyDescent="0.25">
      <c r="A83" s="175" t="s">
        <v>227</v>
      </c>
      <c r="B83" s="176"/>
      <c r="C83" s="177"/>
      <c r="D83" s="176">
        <v>0</v>
      </c>
      <c r="E83" s="177">
        <v>0</v>
      </c>
      <c r="F83" s="176">
        <v>0</v>
      </c>
      <c r="G83" s="177">
        <v>2</v>
      </c>
      <c r="H83" s="176">
        <v>0</v>
      </c>
      <c r="I83" s="177">
        <v>0</v>
      </c>
      <c r="J83" s="176">
        <v>0</v>
      </c>
      <c r="K83" s="177">
        <v>0</v>
      </c>
      <c r="L83" s="176">
        <v>0</v>
      </c>
      <c r="M83" s="177">
        <v>3</v>
      </c>
      <c r="N83" s="176">
        <v>0</v>
      </c>
      <c r="O83" s="177">
        <v>0</v>
      </c>
      <c r="P83" s="176">
        <v>0</v>
      </c>
      <c r="Q83" s="177">
        <v>1</v>
      </c>
      <c r="R83" s="176">
        <v>0</v>
      </c>
      <c r="S83" s="177">
        <v>3</v>
      </c>
      <c r="T83" s="176"/>
      <c r="U83" s="177"/>
      <c r="V83" s="176"/>
      <c r="W83" s="177"/>
      <c r="X83" s="176">
        <v>0</v>
      </c>
      <c r="Y83" s="177">
        <v>9</v>
      </c>
      <c r="Z83" s="524"/>
    </row>
    <row r="84" spans="1:26" x14ac:dyDescent="0.25">
      <c r="A84" s="175" t="s">
        <v>228</v>
      </c>
      <c r="B84" s="176">
        <v>0</v>
      </c>
      <c r="C84" s="177">
        <v>0</v>
      </c>
      <c r="D84" s="176">
        <v>0</v>
      </c>
      <c r="E84" s="177">
        <v>0</v>
      </c>
      <c r="F84" s="176">
        <v>0</v>
      </c>
      <c r="G84" s="177">
        <v>0</v>
      </c>
      <c r="H84" s="176">
        <v>0</v>
      </c>
      <c r="I84" s="177">
        <v>0</v>
      </c>
      <c r="J84" s="176">
        <v>0</v>
      </c>
      <c r="K84" s="177">
        <v>2</v>
      </c>
      <c r="L84" s="176">
        <v>0</v>
      </c>
      <c r="M84" s="177">
        <v>2</v>
      </c>
      <c r="N84" s="176">
        <v>0</v>
      </c>
      <c r="O84" s="177">
        <v>5</v>
      </c>
      <c r="P84" s="176">
        <v>0</v>
      </c>
      <c r="Q84" s="177">
        <v>0</v>
      </c>
      <c r="R84" s="176">
        <v>0</v>
      </c>
      <c r="S84" s="177">
        <v>0</v>
      </c>
      <c r="T84" s="176"/>
      <c r="U84" s="177"/>
      <c r="V84" s="176"/>
      <c r="W84" s="177"/>
      <c r="X84" s="176">
        <v>0</v>
      </c>
      <c r="Y84" s="177">
        <v>9</v>
      </c>
      <c r="Z84" s="524"/>
    </row>
    <row r="85" spans="1:26" x14ac:dyDescent="0.25">
      <c r="A85" s="175" t="s">
        <v>229</v>
      </c>
      <c r="B85" s="176">
        <v>0</v>
      </c>
      <c r="C85" s="177">
        <v>0</v>
      </c>
      <c r="D85" s="176">
        <v>0</v>
      </c>
      <c r="E85" s="177">
        <v>0</v>
      </c>
      <c r="F85" s="176">
        <v>0</v>
      </c>
      <c r="G85" s="177">
        <v>0</v>
      </c>
      <c r="H85" s="176">
        <v>0</v>
      </c>
      <c r="I85" s="177">
        <v>0</v>
      </c>
      <c r="J85" s="176">
        <v>0</v>
      </c>
      <c r="K85" s="177">
        <v>0</v>
      </c>
      <c r="L85" s="176">
        <v>0</v>
      </c>
      <c r="M85" s="177">
        <v>2</v>
      </c>
      <c r="N85" s="176">
        <v>0</v>
      </c>
      <c r="O85" s="177">
        <v>0</v>
      </c>
      <c r="P85" s="176">
        <v>0</v>
      </c>
      <c r="Q85" s="177">
        <v>0</v>
      </c>
      <c r="R85" s="176">
        <v>0</v>
      </c>
      <c r="S85" s="177">
        <v>0</v>
      </c>
      <c r="T85" s="176"/>
      <c r="U85" s="177"/>
      <c r="V85" s="176"/>
      <c r="W85" s="177"/>
      <c r="X85" s="176">
        <v>0</v>
      </c>
      <c r="Y85" s="177">
        <v>2</v>
      </c>
      <c r="Z85" s="524"/>
    </row>
    <row r="86" spans="1:26" x14ac:dyDescent="0.25">
      <c r="A86" s="175" t="s">
        <v>230</v>
      </c>
      <c r="B86" s="176">
        <v>0</v>
      </c>
      <c r="C86" s="177">
        <v>0</v>
      </c>
      <c r="D86" s="176">
        <v>0</v>
      </c>
      <c r="E86" s="177">
        <v>1</v>
      </c>
      <c r="F86" s="176">
        <v>0</v>
      </c>
      <c r="G86" s="177">
        <v>2</v>
      </c>
      <c r="H86" s="176">
        <v>0</v>
      </c>
      <c r="I86" s="177">
        <v>0</v>
      </c>
      <c r="J86" s="176">
        <v>0</v>
      </c>
      <c r="K86" s="177">
        <v>3</v>
      </c>
      <c r="L86" s="176">
        <v>0</v>
      </c>
      <c r="M86" s="177">
        <v>1</v>
      </c>
      <c r="N86" s="176"/>
      <c r="O86" s="177"/>
      <c r="P86" s="176">
        <v>0</v>
      </c>
      <c r="Q86" s="177">
        <v>0</v>
      </c>
      <c r="R86" s="176">
        <v>0</v>
      </c>
      <c r="S86" s="177">
        <v>0</v>
      </c>
      <c r="T86" s="176"/>
      <c r="U86" s="177"/>
      <c r="V86" s="176"/>
      <c r="W86" s="177"/>
      <c r="X86" s="176">
        <v>0</v>
      </c>
      <c r="Y86" s="177">
        <v>7</v>
      </c>
      <c r="Z86" s="524"/>
    </row>
    <row r="87" spans="1:26" x14ac:dyDescent="0.25">
      <c r="A87" s="175" t="s">
        <v>231</v>
      </c>
      <c r="B87" s="176">
        <v>0</v>
      </c>
      <c r="C87" s="177">
        <v>0</v>
      </c>
      <c r="D87" s="176">
        <v>0</v>
      </c>
      <c r="E87" s="177">
        <v>0</v>
      </c>
      <c r="F87" s="176">
        <v>0</v>
      </c>
      <c r="G87" s="177">
        <v>2</v>
      </c>
      <c r="H87" s="176">
        <v>0</v>
      </c>
      <c r="I87" s="177">
        <v>0</v>
      </c>
      <c r="J87" s="176">
        <v>0</v>
      </c>
      <c r="K87" s="177">
        <v>1</v>
      </c>
      <c r="L87" s="176">
        <v>0</v>
      </c>
      <c r="M87" s="177">
        <v>0</v>
      </c>
      <c r="N87" s="176">
        <v>0</v>
      </c>
      <c r="O87" s="177">
        <v>0</v>
      </c>
      <c r="P87" s="176">
        <v>0</v>
      </c>
      <c r="Q87" s="177">
        <v>0</v>
      </c>
      <c r="R87" s="176">
        <v>0</v>
      </c>
      <c r="S87" s="177">
        <v>0</v>
      </c>
      <c r="T87" s="176"/>
      <c r="U87" s="177"/>
      <c r="V87" s="176">
        <v>0</v>
      </c>
      <c r="W87" s="177">
        <v>0</v>
      </c>
      <c r="X87" s="176">
        <v>0</v>
      </c>
      <c r="Y87" s="177">
        <v>3</v>
      </c>
      <c r="Z87" s="524"/>
    </row>
    <row r="88" spans="1:26" x14ac:dyDescent="0.25">
      <c r="A88" s="175" t="s">
        <v>232</v>
      </c>
      <c r="B88" s="176">
        <v>0</v>
      </c>
      <c r="C88" s="177">
        <v>1</v>
      </c>
      <c r="D88" s="176">
        <v>0</v>
      </c>
      <c r="E88" s="177">
        <v>0</v>
      </c>
      <c r="F88" s="176">
        <v>0</v>
      </c>
      <c r="G88" s="177">
        <v>0</v>
      </c>
      <c r="H88" s="176">
        <v>0</v>
      </c>
      <c r="I88" s="177">
        <v>0</v>
      </c>
      <c r="J88" s="176">
        <v>0</v>
      </c>
      <c r="K88" s="177">
        <v>3</v>
      </c>
      <c r="L88" s="176">
        <v>0</v>
      </c>
      <c r="M88" s="177">
        <v>1</v>
      </c>
      <c r="N88" s="176">
        <v>0</v>
      </c>
      <c r="O88" s="177">
        <v>0</v>
      </c>
      <c r="P88" s="176">
        <v>0</v>
      </c>
      <c r="Q88" s="177">
        <v>2</v>
      </c>
      <c r="R88" s="176">
        <v>0</v>
      </c>
      <c r="S88" s="177">
        <v>0</v>
      </c>
      <c r="T88" s="176">
        <v>0</v>
      </c>
      <c r="U88" s="177">
        <v>1</v>
      </c>
      <c r="V88" s="176">
        <v>0</v>
      </c>
      <c r="W88" s="177">
        <v>0</v>
      </c>
      <c r="X88" s="176">
        <v>0</v>
      </c>
      <c r="Y88" s="177">
        <v>8</v>
      </c>
      <c r="Z88" s="524"/>
    </row>
    <row r="89" spans="1:26" x14ac:dyDescent="0.25">
      <c r="A89" s="175" t="s">
        <v>233</v>
      </c>
      <c r="B89" s="176">
        <v>0</v>
      </c>
      <c r="C89" s="177">
        <v>0</v>
      </c>
      <c r="D89" s="176">
        <v>0</v>
      </c>
      <c r="E89" s="177">
        <v>0</v>
      </c>
      <c r="F89" s="176">
        <v>0</v>
      </c>
      <c r="G89" s="177">
        <v>4</v>
      </c>
      <c r="H89" s="176">
        <v>0</v>
      </c>
      <c r="I89" s="177">
        <v>0</v>
      </c>
      <c r="J89" s="176">
        <v>0</v>
      </c>
      <c r="K89" s="177">
        <v>2</v>
      </c>
      <c r="L89" s="176">
        <v>0</v>
      </c>
      <c r="M89" s="177">
        <v>2</v>
      </c>
      <c r="N89" s="176">
        <v>0</v>
      </c>
      <c r="O89" s="177">
        <v>0</v>
      </c>
      <c r="P89" s="176">
        <v>0</v>
      </c>
      <c r="Q89" s="177">
        <v>0</v>
      </c>
      <c r="R89" s="176">
        <v>0</v>
      </c>
      <c r="S89" s="177">
        <v>0</v>
      </c>
      <c r="T89" s="176"/>
      <c r="U89" s="177"/>
      <c r="V89" s="176"/>
      <c r="W89" s="177"/>
      <c r="X89" s="176">
        <v>0</v>
      </c>
      <c r="Y89" s="177">
        <v>8</v>
      </c>
      <c r="Z89" s="524"/>
    </row>
    <row r="90" spans="1:26" x14ac:dyDescent="0.25">
      <c r="A90" s="175" t="s">
        <v>234</v>
      </c>
      <c r="B90" s="176">
        <v>0</v>
      </c>
      <c r="C90" s="177">
        <v>4</v>
      </c>
      <c r="D90" s="176">
        <v>0</v>
      </c>
      <c r="E90" s="177">
        <v>1</v>
      </c>
      <c r="F90" s="176">
        <v>0</v>
      </c>
      <c r="G90" s="177">
        <v>2</v>
      </c>
      <c r="H90" s="176">
        <v>0</v>
      </c>
      <c r="I90" s="177">
        <v>1</v>
      </c>
      <c r="J90" s="176">
        <v>0</v>
      </c>
      <c r="K90" s="177">
        <v>1</v>
      </c>
      <c r="L90" s="176">
        <v>0</v>
      </c>
      <c r="M90" s="177">
        <v>4</v>
      </c>
      <c r="N90" s="176">
        <v>0</v>
      </c>
      <c r="O90" s="177">
        <v>1</v>
      </c>
      <c r="P90" s="176">
        <v>0</v>
      </c>
      <c r="Q90" s="177">
        <v>1</v>
      </c>
      <c r="R90" s="176">
        <v>0</v>
      </c>
      <c r="S90" s="177">
        <v>1</v>
      </c>
      <c r="T90" s="176">
        <v>0</v>
      </c>
      <c r="U90" s="177">
        <v>1</v>
      </c>
      <c r="V90" s="176">
        <v>0</v>
      </c>
      <c r="W90" s="177">
        <v>0</v>
      </c>
      <c r="X90" s="176">
        <v>0</v>
      </c>
      <c r="Y90" s="177">
        <v>17</v>
      </c>
      <c r="Z90" s="524"/>
    </row>
    <row r="91" spans="1:26" x14ac:dyDescent="0.25">
      <c r="A91" s="175" t="s">
        <v>235</v>
      </c>
      <c r="B91" s="176">
        <v>0</v>
      </c>
      <c r="C91" s="177">
        <v>1</v>
      </c>
      <c r="D91" s="176">
        <v>0</v>
      </c>
      <c r="E91" s="177">
        <v>3</v>
      </c>
      <c r="F91" s="176">
        <v>0</v>
      </c>
      <c r="G91" s="177">
        <v>0</v>
      </c>
      <c r="H91" s="176">
        <v>0</v>
      </c>
      <c r="I91" s="177">
        <v>1</v>
      </c>
      <c r="J91" s="176">
        <v>0</v>
      </c>
      <c r="K91" s="177">
        <v>3</v>
      </c>
      <c r="L91" s="176">
        <v>0</v>
      </c>
      <c r="M91" s="177">
        <v>0</v>
      </c>
      <c r="N91" s="176">
        <v>0</v>
      </c>
      <c r="O91" s="177">
        <v>0</v>
      </c>
      <c r="P91" s="176">
        <v>0</v>
      </c>
      <c r="Q91" s="177">
        <v>3</v>
      </c>
      <c r="R91" s="176">
        <v>0</v>
      </c>
      <c r="S91" s="177">
        <v>0</v>
      </c>
      <c r="T91" s="176"/>
      <c r="U91" s="177"/>
      <c r="V91" s="176">
        <v>0</v>
      </c>
      <c r="W91" s="177">
        <v>0</v>
      </c>
      <c r="X91" s="176">
        <v>0</v>
      </c>
      <c r="Y91" s="177">
        <v>11</v>
      </c>
      <c r="Z91" s="524"/>
    </row>
    <row r="92" spans="1:26" x14ac:dyDescent="0.25">
      <c r="A92" s="175" t="s">
        <v>236</v>
      </c>
      <c r="B92" s="176">
        <v>0</v>
      </c>
      <c r="C92" s="177">
        <v>0</v>
      </c>
      <c r="D92" s="176">
        <v>0</v>
      </c>
      <c r="E92" s="177">
        <v>0</v>
      </c>
      <c r="F92" s="176">
        <v>0</v>
      </c>
      <c r="G92" s="177">
        <v>0</v>
      </c>
      <c r="H92" s="176">
        <v>0</v>
      </c>
      <c r="I92" s="177">
        <v>0</v>
      </c>
      <c r="J92" s="176">
        <v>0</v>
      </c>
      <c r="K92" s="177">
        <v>0</v>
      </c>
      <c r="L92" s="176">
        <v>0</v>
      </c>
      <c r="M92" s="177">
        <v>1</v>
      </c>
      <c r="N92" s="176">
        <v>0</v>
      </c>
      <c r="O92" s="177">
        <v>0</v>
      </c>
      <c r="P92" s="176">
        <v>0</v>
      </c>
      <c r="Q92" s="177">
        <v>0</v>
      </c>
      <c r="R92" s="176">
        <v>0</v>
      </c>
      <c r="S92" s="177">
        <v>1</v>
      </c>
      <c r="T92" s="176"/>
      <c r="U92" s="177"/>
      <c r="V92" s="176"/>
      <c r="W92" s="177"/>
      <c r="X92" s="176">
        <v>0</v>
      </c>
      <c r="Y92" s="177">
        <v>2</v>
      </c>
      <c r="Z92" s="524"/>
    </row>
    <row r="93" spans="1:26" x14ac:dyDescent="0.25">
      <c r="A93" s="175" t="s">
        <v>237</v>
      </c>
      <c r="B93" s="176"/>
      <c r="C93" s="177"/>
      <c r="D93" s="176">
        <v>0</v>
      </c>
      <c r="E93" s="177">
        <v>0</v>
      </c>
      <c r="F93" s="176">
        <v>0</v>
      </c>
      <c r="G93" s="177">
        <v>0</v>
      </c>
      <c r="H93" s="176">
        <v>0</v>
      </c>
      <c r="I93" s="177">
        <v>0</v>
      </c>
      <c r="J93" s="176">
        <v>0</v>
      </c>
      <c r="K93" s="177">
        <v>0</v>
      </c>
      <c r="L93" s="176">
        <v>0</v>
      </c>
      <c r="M93" s="177">
        <v>0</v>
      </c>
      <c r="N93" s="176">
        <v>0</v>
      </c>
      <c r="O93" s="177">
        <v>0</v>
      </c>
      <c r="P93" s="176">
        <v>0</v>
      </c>
      <c r="Q93" s="177">
        <v>0</v>
      </c>
      <c r="R93" s="176">
        <v>0</v>
      </c>
      <c r="S93" s="177">
        <v>0</v>
      </c>
      <c r="T93" s="176">
        <v>0</v>
      </c>
      <c r="U93" s="177">
        <v>0</v>
      </c>
      <c r="V93" s="176"/>
      <c r="W93" s="177"/>
      <c r="X93" s="176">
        <v>0</v>
      </c>
      <c r="Y93" s="177">
        <v>0</v>
      </c>
      <c r="Z93" s="524"/>
    </row>
    <row r="94" spans="1:26" x14ac:dyDescent="0.25">
      <c r="A94" s="175" t="s">
        <v>238</v>
      </c>
      <c r="B94" s="176">
        <v>0</v>
      </c>
      <c r="C94" s="177">
        <v>0</v>
      </c>
      <c r="D94" s="176">
        <v>0</v>
      </c>
      <c r="E94" s="177">
        <v>0</v>
      </c>
      <c r="F94" s="176">
        <v>0</v>
      </c>
      <c r="G94" s="177">
        <v>2</v>
      </c>
      <c r="H94" s="176">
        <v>0</v>
      </c>
      <c r="I94" s="177">
        <v>0</v>
      </c>
      <c r="J94" s="176">
        <v>0</v>
      </c>
      <c r="K94" s="177">
        <v>0</v>
      </c>
      <c r="L94" s="176">
        <v>0</v>
      </c>
      <c r="M94" s="177">
        <v>2</v>
      </c>
      <c r="N94" s="176">
        <v>0</v>
      </c>
      <c r="O94" s="177">
        <v>0</v>
      </c>
      <c r="P94" s="176">
        <v>0</v>
      </c>
      <c r="Q94" s="177">
        <v>0</v>
      </c>
      <c r="R94" s="176">
        <v>0</v>
      </c>
      <c r="S94" s="177">
        <v>1</v>
      </c>
      <c r="T94" s="176">
        <v>0</v>
      </c>
      <c r="U94" s="177">
        <v>0</v>
      </c>
      <c r="V94" s="176">
        <v>0</v>
      </c>
      <c r="W94" s="177">
        <v>0</v>
      </c>
      <c r="X94" s="176">
        <v>0</v>
      </c>
      <c r="Y94" s="177">
        <v>5</v>
      </c>
      <c r="Z94" s="524"/>
    </row>
    <row r="95" spans="1:26" x14ac:dyDescent="0.25">
      <c r="A95" s="175" t="s">
        <v>239</v>
      </c>
      <c r="B95" s="176">
        <v>0</v>
      </c>
      <c r="C95" s="177">
        <v>1</v>
      </c>
      <c r="D95" s="176"/>
      <c r="E95" s="177"/>
      <c r="F95" s="176">
        <v>0</v>
      </c>
      <c r="G95" s="177">
        <v>2</v>
      </c>
      <c r="H95" s="176">
        <v>0</v>
      </c>
      <c r="I95" s="177">
        <v>0</v>
      </c>
      <c r="J95" s="176">
        <v>0</v>
      </c>
      <c r="K95" s="177">
        <v>0</v>
      </c>
      <c r="L95" s="176">
        <v>0</v>
      </c>
      <c r="M95" s="177">
        <v>4</v>
      </c>
      <c r="N95" s="176"/>
      <c r="O95" s="177"/>
      <c r="P95" s="176">
        <v>0</v>
      </c>
      <c r="Q95" s="177">
        <v>0</v>
      </c>
      <c r="R95" s="176">
        <v>0</v>
      </c>
      <c r="S95" s="177">
        <v>0</v>
      </c>
      <c r="T95" s="176"/>
      <c r="U95" s="177"/>
      <c r="V95" s="176">
        <v>0</v>
      </c>
      <c r="W95" s="177">
        <v>0</v>
      </c>
      <c r="X95" s="176">
        <v>0</v>
      </c>
      <c r="Y95" s="177">
        <v>7</v>
      </c>
      <c r="Z95" s="524"/>
    </row>
    <row r="96" spans="1:26" x14ac:dyDescent="0.25">
      <c r="A96" s="175" t="s">
        <v>240</v>
      </c>
      <c r="B96" s="176">
        <v>0</v>
      </c>
      <c r="C96" s="177">
        <v>0</v>
      </c>
      <c r="D96" s="176">
        <v>0</v>
      </c>
      <c r="E96" s="177">
        <v>0</v>
      </c>
      <c r="F96" s="176">
        <v>0</v>
      </c>
      <c r="G96" s="177">
        <v>1</v>
      </c>
      <c r="H96" s="176">
        <v>0</v>
      </c>
      <c r="I96" s="177">
        <v>0</v>
      </c>
      <c r="J96" s="176">
        <v>0</v>
      </c>
      <c r="K96" s="177">
        <v>0</v>
      </c>
      <c r="L96" s="176">
        <v>0</v>
      </c>
      <c r="M96" s="177">
        <v>4</v>
      </c>
      <c r="N96" s="176">
        <v>0</v>
      </c>
      <c r="O96" s="177">
        <v>0</v>
      </c>
      <c r="P96" s="176">
        <v>0</v>
      </c>
      <c r="Q96" s="177">
        <v>0</v>
      </c>
      <c r="R96" s="176">
        <v>0</v>
      </c>
      <c r="S96" s="177">
        <v>0</v>
      </c>
      <c r="T96" s="176"/>
      <c r="U96" s="177"/>
      <c r="V96" s="176"/>
      <c r="W96" s="177"/>
      <c r="X96" s="176">
        <v>0</v>
      </c>
      <c r="Y96" s="177">
        <v>5</v>
      </c>
      <c r="Z96" s="524"/>
    </row>
    <row r="97" spans="1:26" x14ac:dyDescent="0.25">
      <c r="A97" s="175" t="s">
        <v>241</v>
      </c>
      <c r="B97" s="176">
        <v>0</v>
      </c>
      <c r="C97" s="177">
        <v>5</v>
      </c>
      <c r="D97" s="176">
        <v>0</v>
      </c>
      <c r="E97" s="177">
        <v>0</v>
      </c>
      <c r="F97" s="176">
        <v>0</v>
      </c>
      <c r="G97" s="177">
        <v>3</v>
      </c>
      <c r="H97" s="176">
        <v>0</v>
      </c>
      <c r="I97" s="177">
        <v>1</v>
      </c>
      <c r="J97" s="176">
        <v>0</v>
      </c>
      <c r="K97" s="177">
        <v>0</v>
      </c>
      <c r="L97" s="176">
        <v>0</v>
      </c>
      <c r="M97" s="177">
        <v>4</v>
      </c>
      <c r="N97" s="176">
        <v>0</v>
      </c>
      <c r="O97" s="177">
        <v>0</v>
      </c>
      <c r="P97" s="176">
        <v>0</v>
      </c>
      <c r="Q97" s="177">
        <v>0</v>
      </c>
      <c r="R97" s="176">
        <v>0</v>
      </c>
      <c r="S97" s="177">
        <v>1</v>
      </c>
      <c r="T97" s="176">
        <v>0</v>
      </c>
      <c r="U97" s="177">
        <v>0</v>
      </c>
      <c r="V97" s="176">
        <v>0</v>
      </c>
      <c r="W97" s="177">
        <v>0</v>
      </c>
      <c r="X97" s="176">
        <v>0</v>
      </c>
      <c r="Y97" s="177">
        <v>14</v>
      </c>
      <c r="Z97" s="524"/>
    </row>
    <row r="98" spans="1:26" x14ac:dyDescent="0.25">
      <c r="A98" s="175" t="s">
        <v>242</v>
      </c>
      <c r="B98" s="176">
        <v>0</v>
      </c>
      <c r="C98" s="177">
        <v>0</v>
      </c>
      <c r="D98" s="176">
        <v>0</v>
      </c>
      <c r="E98" s="177">
        <v>2</v>
      </c>
      <c r="F98" s="176">
        <v>0</v>
      </c>
      <c r="G98" s="177">
        <v>0</v>
      </c>
      <c r="H98" s="176">
        <v>0</v>
      </c>
      <c r="I98" s="177">
        <v>0</v>
      </c>
      <c r="J98" s="176">
        <v>0</v>
      </c>
      <c r="K98" s="177">
        <v>2</v>
      </c>
      <c r="L98" s="176">
        <v>0</v>
      </c>
      <c r="M98" s="177">
        <v>7</v>
      </c>
      <c r="N98" s="176"/>
      <c r="O98" s="177"/>
      <c r="P98" s="176">
        <v>0</v>
      </c>
      <c r="Q98" s="177">
        <v>0</v>
      </c>
      <c r="R98" s="176">
        <v>0</v>
      </c>
      <c r="S98" s="177">
        <v>1</v>
      </c>
      <c r="T98" s="176"/>
      <c r="U98" s="177"/>
      <c r="V98" s="176"/>
      <c r="W98" s="177"/>
      <c r="X98" s="176">
        <v>0</v>
      </c>
      <c r="Y98" s="177">
        <v>12</v>
      </c>
      <c r="Z98" s="524"/>
    </row>
    <row r="99" spans="1:26" x14ac:dyDescent="0.25">
      <c r="A99" s="175" t="s">
        <v>226</v>
      </c>
      <c r="B99" s="176">
        <v>0</v>
      </c>
      <c r="C99" s="177">
        <v>12</v>
      </c>
      <c r="D99" s="176">
        <v>0</v>
      </c>
      <c r="E99" s="177">
        <v>7</v>
      </c>
      <c r="F99" s="176">
        <v>0</v>
      </c>
      <c r="G99" s="177">
        <v>20</v>
      </c>
      <c r="H99" s="176">
        <v>0</v>
      </c>
      <c r="I99" s="177">
        <v>3</v>
      </c>
      <c r="J99" s="176">
        <v>0</v>
      </c>
      <c r="K99" s="177">
        <v>17</v>
      </c>
      <c r="L99" s="176">
        <v>0</v>
      </c>
      <c r="M99" s="177">
        <v>37</v>
      </c>
      <c r="N99" s="176">
        <v>0</v>
      </c>
      <c r="O99" s="177">
        <v>6</v>
      </c>
      <c r="P99" s="176">
        <v>0</v>
      </c>
      <c r="Q99" s="177">
        <v>7</v>
      </c>
      <c r="R99" s="176">
        <v>0</v>
      </c>
      <c r="S99" s="177">
        <v>8</v>
      </c>
      <c r="T99" s="176">
        <v>0</v>
      </c>
      <c r="U99" s="177">
        <v>2</v>
      </c>
      <c r="V99" s="176">
        <v>0</v>
      </c>
      <c r="W99" s="177">
        <v>0</v>
      </c>
      <c r="X99" s="176">
        <v>0</v>
      </c>
      <c r="Y99" s="177">
        <v>119</v>
      </c>
      <c r="Z99" s="524"/>
    </row>
    <row r="100" spans="1:26" x14ac:dyDescent="0.25">
      <c r="A100" s="175" t="s">
        <v>243</v>
      </c>
      <c r="B100" s="176">
        <v>0</v>
      </c>
      <c r="C100" s="177">
        <v>12</v>
      </c>
      <c r="D100" s="176">
        <v>0</v>
      </c>
      <c r="E100" s="177">
        <v>7</v>
      </c>
      <c r="F100" s="176">
        <v>0</v>
      </c>
      <c r="G100" s="177">
        <v>19</v>
      </c>
      <c r="H100" s="176">
        <v>0</v>
      </c>
      <c r="I100" s="177">
        <v>3</v>
      </c>
      <c r="J100" s="176">
        <v>0</v>
      </c>
      <c r="K100" s="177">
        <v>17</v>
      </c>
      <c r="L100" s="176">
        <v>0</v>
      </c>
      <c r="M100" s="177">
        <v>37</v>
      </c>
      <c r="N100" s="176">
        <v>0</v>
      </c>
      <c r="O100" s="177">
        <v>6</v>
      </c>
      <c r="P100" s="176">
        <v>0</v>
      </c>
      <c r="Q100" s="177">
        <v>7</v>
      </c>
      <c r="R100" s="176">
        <v>0</v>
      </c>
      <c r="S100" s="177">
        <v>8</v>
      </c>
      <c r="T100" s="176">
        <v>0</v>
      </c>
      <c r="U100" s="177">
        <v>2</v>
      </c>
      <c r="V100" s="176">
        <v>0</v>
      </c>
      <c r="W100" s="177">
        <v>0</v>
      </c>
      <c r="X100" s="176">
        <v>0</v>
      </c>
      <c r="Y100" s="177">
        <v>118</v>
      </c>
      <c r="Z100" s="524"/>
    </row>
    <row r="101" spans="1:26" x14ac:dyDescent="0.25">
      <c r="A101" s="642" t="s">
        <v>364</v>
      </c>
      <c r="B101" s="643"/>
      <c r="C101" s="644"/>
      <c r="D101" s="643"/>
      <c r="E101" s="644"/>
      <c r="F101" s="643"/>
      <c r="G101" s="644"/>
      <c r="H101" s="643"/>
      <c r="I101" s="644"/>
      <c r="J101" s="643"/>
      <c r="K101" s="644"/>
      <c r="L101" s="643"/>
      <c r="M101" s="644"/>
      <c r="N101" s="643"/>
      <c r="O101" s="644"/>
      <c r="P101" s="643"/>
      <c r="Q101" s="644"/>
      <c r="R101" s="643"/>
      <c r="S101" s="644"/>
      <c r="T101" s="643"/>
      <c r="U101" s="644"/>
      <c r="V101" s="643"/>
      <c r="W101" s="644"/>
      <c r="X101" s="643"/>
      <c r="Y101" s="645"/>
      <c r="Z101" s="524"/>
    </row>
    <row r="102" spans="1:26" x14ac:dyDescent="0.25">
      <c r="A102" s="175" t="s">
        <v>227</v>
      </c>
      <c r="B102" s="176"/>
      <c r="C102" s="177"/>
      <c r="D102" s="176"/>
      <c r="E102" s="177"/>
      <c r="F102" s="176"/>
      <c r="G102" s="177"/>
      <c r="H102" s="176"/>
      <c r="I102" s="177"/>
      <c r="J102" s="176"/>
      <c r="K102" s="177"/>
      <c r="L102" s="176"/>
      <c r="M102" s="177"/>
      <c r="N102" s="176"/>
      <c r="O102" s="177"/>
      <c r="P102" s="176"/>
      <c r="Q102" s="177"/>
      <c r="R102" s="176"/>
      <c r="S102" s="177"/>
      <c r="T102" s="176"/>
      <c r="U102" s="177"/>
      <c r="V102" s="176"/>
      <c r="W102" s="177"/>
      <c r="X102" s="176"/>
      <c r="Y102" s="177"/>
      <c r="Z102" s="524"/>
    </row>
    <row r="103" spans="1:26" x14ac:dyDescent="0.25">
      <c r="A103" s="175" t="s">
        <v>228</v>
      </c>
      <c r="B103" s="176"/>
      <c r="C103" s="177"/>
      <c r="D103" s="176"/>
      <c r="E103" s="177"/>
      <c r="F103" s="176"/>
      <c r="G103" s="177"/>
      <c r="H103" s="176"/>
      <c r="I103" s="177"/>
      <c r="J103" s="176"/>
      <c r="K103" s="177"/>
      <c r="L103" s="176"/>
      <c r="M103" s="177"/>
      <c r="N103" s="176"/>
      <c r="O103" s="177"/>
      <c r="P103" s="176"/>
      <c r="Q103" s="177"/>
      <c r="R103" s="176"/>
      <c r="S103" s="177"/>
      <c r="T103" s="176"/>
      <c r="U103" s="177"/>
      <c r="V103" s="176"/>
      <c r="W103" s="177"/>
      <c r="X103" s="176"/>
      <c r="Y103" s="177"/>
      <c r="Z103" s="524"/>
    </row>
    <row r="104" spans="1:26" x14ac:dyDescent="0.25">
      <c r="A104" s="175" t="s">
        <v>229</v>
      </c>
      <c r="B104" s="176"/>
      <c r="C104" s="177"/>
      <c r="D104" s="176"/>
      <c r="E104" s="177"/>
      <c r="F104" s="176"/>
      <c r="G104" s="177"/>
      <c r="H104" s="176"/>
      <c r="I104" s="177"/>
      <c r="J104" s="176"/>
      <c r="K104" s="177"/>
      <c r="L104" s="176"/>
      <c r="M104" s="177"/>
      <c r="N104" s="176"/>
      <c r="O104" s="177"/>
      <c r="P104" s="176"/>
      <c r="Q104" s="177"/>
      <c r="R104" s="176"/>
      <c r="S104" s="177"/>
      <c r="T104" s="176"/>
      <c r="U104" s="177"/>
      <c r="V104" s="176"/>
      <c r="W104" s="177"/>
      <c r="X104" s="176"/>
      <c r="Y104" s="177"/>
      <c r="Z104" s="524"/>
    </row>
    <row r="105" spans="1:26" x14ac:dyDescent="0.25">
      <c r="A105" s="175" t="s">
        <v>230</v>
      </c>
      <c r="B105" s="176"/>
      <c r="C105" s="177"/>
      <c r="D105" s="176"/>
      <c r="E105" s="177"/>
      <c r="F105" s="176"/>
      <c r="G105" s="177"/>
      <c r="H105" s="176"/>
      <c r="I105" s="177"/>
      <c r="J105" s="176"/>
      <c r="K105" s="177"/>
      <c r="L105" s="176"/>
      <c r="M105" s="177"/>
      <c r="N105" s="176"/>
      <c r="O105" s="177"/>
      <c r="P105" s="176"/>
      <c r="Q105" s="177"/>
      <c r="R105" s="176"/>
      <c r="S105" s="177"/>
      <c r="T105" s="176"/>
      <c r="U105" s="177"/>
      <c r="V105" s="176"/>
      <c r="W105" s="177"/>
      <c r="X105" s="176"/>
      <c r="Y105" s="177"/>
      <c r="Z105" s="524"/>
    </row>
    <row r="106" spans="1:26" x14ac:dyDescent="0.25">
      <c r="A106" s="175" t="s">
        <v>231</v>
      </c>
      <c r="B106" s="176"/>
      <c r="C106" s="177"/>
      <c r="D106" s="176"/>
      <c r="E106" s="177"/>
      <c r="F106" s="176"/>
      <c r="G106" s="177"/>
      <c r="H106" s="176"/>
      <c r="I106" s="177"/>
      <c r="J106" s="176"/>
      <c r="K106" s="177"/>
      <c r="L106" s="176"/>
      <c r="M106" s="177"/>
      <c r="N106" s="176"/>
      <c r="O106" s="177"/>
      <c r="P106" s="176"/>
      <c r="Q106" s="177"/>
      <c r="R106" s="176"/>
      <c r="S106" s="177"/>
      <c r="T106" s="176"/>
      <c r="U106" s="177"/>
      <c r="V106" s="176"/>
      <c r="W106" s="177"/>
      <c r="X106" s="176"/>
      <c r="Y106" s="177"/>
      <c r="Z106" s="524"/>
    </row>
    <row r="107" spans="1:26" x14ac:dyDescent="0.25">
      <c r="A107" s="175" t="s">
        <v>232</v>
      </c>
      <c r="B107" s="176"/>
      <c r="C107" s="177"/>
      <c r="D107" s="176"/>
      <c r="E107" s="177"/>
      <c r="F107" s="176"/>
      <c r="G107" s="177"/>
      <c r="H107" s="176"/>
      <c r="I107" s="177"/>
      <c r="J107" s="176"/>
      <c r="K107" s="177"/>
      <c r="L107" s="176"/>
      <c r="M107" s="177"/>
      <c r="N107" s="176"/>
      <c r="O107" s="177"/>
      <c r="P107" s="176"/>
      <c r="Q107" s="177"/>
      <c r="R107" s="176"/>
      <c r="S107" s="177"/>
      <c r="T107" s="176"/>
      <c r="U107" s="177"/>
      <c r="V107" s="176"/>
      <c r="W107" s="177"/>
      <c r="X107" s="176"/>
      <c r="Y107" s="177"/>
      <c r="Z107" s="524"/>
    </row>
    <row r="108" spans="1:26" x14ac:dyDescent="0.25">
      <c r="A108" s="175" t="s">
        <v>233</v>
      </c>
      <c r="B108" s="176"/>
      <c r="C108" s="177"/>
      <c r="D108" s="176"/>
      <c r="E108" s="177"/>
      <c r="F108" s="176"/>
      <c r="G108" s="177"/>
      <c r="H108" s="176"/>
      <c r="I108" s="177"/>
      <c r="J108" s="176"/>
      <c r="K108" s="177"/>
      <c r="L108" s="176"/>
      <c r="M108" s="177"/>
      <c r="N108" s="176"/>
      <c r="O108" s="177"/>
      <c r="P108" s="176"/>
      <c r="Q108" s="177"/>
      <c r="R108" s="176"/>
      <c r="S108" s="177"/>
      <c r="T108" s="176"/>
      <c r="U108" s="177"/>
      <c r="V108" s="176"/>
      <c r="W108" s="177"/>
      <c r="X108" s="176"/>
      <c r="Y108" s="177"/>
      <c r="Z108" s="524"/>
    </row>
    <row r="109" spans="1:26" x14ac:dyDescent="0.25">
      <c r="A109" s="175" t="s">
        <v>234</v>
      </c>
      <c r="B109" s="176"/>
      <c r="C109" s="177"/>
      <c r="D109" s="176"/>
      <c r="E109" s="177"/>
      <c r="F109" s="176"/>
      <c r="G109" s="177"/>
      <c r="H109" s="176"/>
      <c r="I109" s="177"/>
      <c r="J109" s="176"/>
      <c r="K109" s="177"/>
      <c r="L109" s="176"/>
      <c r="M109" s="177"/>
      <c r="N109" s="176"/>
      <c r="O109" s="177"/>
      <c r="P109" s="176"/>
      <c r="Q109" s="177"/>
      <c r="R109" s="176"/>
      <c r="S109" s="177"/>
      <c r="T109" s="176"/>
      <c r="U109" s="177"/>
      <c r="V109" s="176"/>
      <c r="W109" s="177"/>
      <c r="X109" s="176"/>
      <c r="Y109" s="177"/>
      <c r="Z109" s="524"/>
    </row>
    <row r="110" spans="1:26" x14ac:dyDescent="0.25">
      <c r="A110" s="175" t="s">
        <v>235</v>
      </c>
      <c r="B110" s="176"/>
      <c r="C110" s="177"/>
      <c r="D110" s="176"/>
      <c r="E110" s="177"/>
      <c r="F110" s="176"/>
      <c r="G110" s="177"/>
      <c r="H110" s="176"/>
      <c r="I110" s="177"/>
      <c r="J110" s="176"/>
      <c r="K110" s="177"/>
      <c r="L110" s="176"/>
      <c r="M110" s="177"/>
      <c r="N110" s="176"/>
      <c r="O110" s="177"/>
      <c r="P110" s="176"/>
      <c r="Q110" s="177"/>
      <c r="R110" s="176"/>
      <c r="S110" s="177"/>
      <c r="T110" s="176"/>
      <c r="U110" s="177"/>
      <c r="V110" s="176"/>
      <c r="W110" s="177"/>
      <c r="X110" s="176"/>
      <c r="Y110" s="177"/>
      <c r="Z110" s="524"/>
    </row>
    <row r="111" spans="1:26" x14ac:dyDescent="0.25">
      <c r="A111" s="175" t="s">
        <v>236</v>
      </c>
      <c r="B111" s="176"/>
      <c r="C111" s="177"/>
      <c r="D111" s="176"/>
      <c r="E111" s="177"/>
      <c r="F111" s="176"/>
      <c r="G111" s="177"/>
      <c r="H111" s="176"/>
      <c r="I111" s="177"/>
      <c r="J111" s="176"/>
      <c r="K111" s="177"/>
      <c r="L111" s="176"/>
      <c r="M111" s="177"/>
      <c r="N111" s="176"/>
      <c r="O111" s="177"/>
      <c r="P111" s="176"/>
      <c r="Q111" s="177"/>
      <c r="R111" s="176"/>
      <c r="S111" s="177"/>
      <c r="T111" s="176"/>
      <c r="U111" s="177"/>
      <c r="V111" s="176"/>
      <c r="W111" s="177"/>
      <c r="X111" s="176"/>
      <c r="Y111" s="177"/>
      <c r="Z111" s="524"/>
    </row>
    <row r="112" spans="1:26" x14ac:dyDescent="0.25">
      <c r="A112" s="175" t="s">
        <v>237</v>
      </c>
      <c r="B112" s="176"/>
      <c r="C112" s="177"/>
      <c r="D112" s="176"/>
      <c r="E112" s="177"/>
      <c r="F112" s="176"/>
      <c r="G112" s="177"/>
      <c r="H112" s="176"/>
      <c r="I112" s="177"/>
      <c r="J112" s="176"/>
      <c r="K112" s="177"/>
      <c r="L112" s="176"/>
      <c r="M112" s="177"/>
      <c r="N112" s="176"/>
      <c r="O112" s="177"/>
      <c r="P112" s="176"/>
      <c r="Q112" s="177"/>
      <c r="R112" s="176"/>
      <c r="S112" s="177"/>
      <c r="T112" s="176"/>
      <c r="U112" s="177"/>
      <c r="V112" s="176"/>
      <c r="W112" s="177"/>
      <c r="X112" s="176"/>
      <c r="Y112" s="177"/>
      <c r="Z112" s="524"/>
    </row>
    <row r="113" spans="1:26" x14ac:dyDescent="0.25">
      <c r="A113" s="175" t="s">
        <v>238</v>
      </c>
      <c r="B113" s="176"/>
      <c r="C113" s="177"/>
      <c r="D113" s="176"/>
      <c r="E113" s="177"/>
      <c r="F113" s="176"/>
      <c r="G113" s="177"/>
      <c r="H113" s="176"/>
      <c r="I113" s="177"/>
      <c r="J113" s="176"/>
      <c r="K113" s="177"/>
      <c r="L113" s="176"/>
      <c r="M113" s="177"/>
      <c r="N113" s="176"/>
      <c r="O113" s="177"/>
      <c r="P113" s="176"/>
      <c r="Q113" s="177"/>
      <c r="R113" s="176"/>
      <c r="S113" s="177"/>
      <c r="T113" s="176"/>
      <c r="U113" s="177"/>
      <c r="V113" s="176"/>
      <c r="W113" s="177"/>
      <c r="X113" s="176"/>
      <c r="Y113" s="177"/>
      <c r="Z113" s="524"/>
    </row>
    <row r="114" spans="1:26" x14ac:dyDescent="0.25">
      <c r="A114" s="175" t="s">
        <v>239</v>
      </c>
      <c r="B114" s="176"/>
      <c r="C114" s="177"/>
      <c r="D114" s="176"/>
      <c r="E114" s="177"/>
      <c r="F114" s="176"/>
      <c r="G114" s="177"/>
      <c r="H114" s="176"/>
      <c r="I114" s="177"/>
      <c r="J114" s="176"/>
      <c r="K114" s="177"/>
      <c r="L114" s="176"/>
      <c r="M114" s="177"/>
      <c r="N114" s="176"/>
      <c r="O114" s="177"/>
      <c r="P114" s="176"/>
      <c r="Q114" s="177"/>
      <c r="R114" s="176"/>
      <c r="S114" s="177"/>
      <c r="T114" s="176"/>
      <c r="U114" s="177"/>
      <c r="V114" s="176"/>
      <c r="W114" s="177"/>
      <c r="X114" s="176"/>
      <c r="Y114" s="177"/>
      <c r="Z114" s="524"/>
    </row>
    <row r="115" spans="1:26" x14ac:dyDescent="0.25">
      <c r="A115" s="175" t="s">
        <v>240</v>
      </c>
      <c r="B115" s="176"/>
      <c r="C115" s="177"/>
      <c r="D115" s="176"/>
      <c r="E115" s="177"/>
      <c r="F115" s="176"/>
      <c r="G115" s="177"/>
      <c r="H115" s="176"/>
      <c r="I115" s="177"/>
      <c r="J115" s="176"/>
      <c r="K115" s="177"/>
      <c r="L115" s="176"/>
      <c r="M115" s="177"/>
      <c r="N115" s="176"/>
      <c r="O115" s="177"/>
      <c r="P115" s="176"/>
      <c r="Q115" s="177"/>
      <c r="R115" s="176"/>
      <c r="S115" s="177"/>
      <c r="T115" s="176"/>
      <c r="U115" s="177"/>
      <c r="V115" s="176"/>
      <c r="W115" s="177"/>
      <c r="X115" s="176"/>
      <c r="Y115" s="177"/>
      <c r="Z115" s="524"/>
    </row>
    <row r="116" spans="1:26" x14ac:dyDescent="0.25">
      <c r="A116" s="175" t="s">
        <v>241</v>
      </c>
      <c r="B116" s="176"/>
      <c r="C116" s="177"/>
      <c r="D116" s="176"/>
      <c r="E116" s="177"/>
      <c r="F116" s="176"/>
      <c r="G116" s="177"/>
      <c r="H116" s="176"/>
      <c r="I116" s="177"/>
      <c r="J116" s="176"/>
      <c r="K116" s="177"/>
      <c r="L116" s="176"/>
      <c r="M116" s="177"/>
      <c r="N116" s="176"/>
      <c r="O116" s="177"/>
      <c r="P116" s="176"/>
      <c r="Q116" s="177"/>
      <c r="R116" s="176"/>
      <c r="S116" s="177"/>
      <c r="T116" s="176"/>
      <c r="U116" s="177"/>
      <c r="V116" s="176"/>
      <c r="W116" s="177"/>
      <c r="X116" s="176"/>
      <c r="Y116" s="177"/>
      <c r="Z116" s="524"/>
    </row>
    <row r="117" spans="1:26" x14ac:dyDescent="0.25">
      <c r="A117" s="175" t="s">
        <v>242</v>
      </c>
      <c r="B117" s="176"/>
      <c r="C117" s="177"/>
      <c r="D117" s="176"/>
      <c r="E117" s="177"/>
      <c r="F117" s="176"/>
      <c r="G117" s="177"/>
      <c r="H117" s="176"/>
      <c r="I117" s="177"/>
      <c r="J117" s="176"/>
      <c r="K117" s="177"/>
      <c r="L117" s="176"/>
      <c r="M117" s="177"/>
      <c r="N117" s="176"/>
      <c r="O117" s="177"/>
      <c r="P117" s="176"/>
      <c r="Q117" s="177"/>
      <c r="R117" s="176"/>
      <c r="S117" s="177"/>
      <c r="T117" s="176"/>
      <c r="U117" s="177"/>
      <c r="V117" s="176"/>
      <c r="W117" s="177"/>
      <c r="X117" s="176"/>
      <c r="Y117" s="177"/>
      <c r="Z117" s="524"/>
    </row>
    <row r="118" spans="1:26" x14ac:dyDescent="0.25">
      <c r="A118" s="175" t="s">
        <v>226</v>
      </c>
      <c r="B118" s="176"/>
      <c r="C118" s="177"/>
      <c r="D118" s="176"/>
      <c r="E118" s="177"/>
      <c r="F118" s="176"/>
      <c r="G118" s="177"/>
      <c r="H118" s="176"/>
      <c r="I118" s="177"/>
      <c r="J118" s="176"/>
      <c r="K118" s="177"/>
      <c r="L118" s="176"/>
      <c r="M118" s="177"/>
      <c r="N118" s="176"/>
      <c r="O118" s="177"/>
      <c r="P118" s="176"/>
      <c r="Q118" s="177"/>
      <c r="R118" s="176"/>
      <c r="S118" s="177"/>
      <c r="T118" s="176"/>
      <c r="U118" s="177"/>
      <c r="V118" s="176"/>
      <c r="W118" s="177"/>
      <c r="X118" s="176"/>
      <c r="Y118" s="177"/>
      <c r="Z118" s="524"/>
    </row>
    <row r="119" spans="1:26" x14ac:dyDescent="0.25">
      <c r="A119" s="175" t="s">
        <v>243</v>
      </c>
      <c r="B119" s="176"/>
      <c r="C119" s="177"/>
      <c r="D119" s="176"/>
      <c r="E119" s="177"/>
      <c r="F119" s="176"/>
      <c r="G119" s="177"/>
      <c r="H119" s="176"/>
      <c r="I119" s="177"/>
      <c r="J119" s="176"/>
      <c r="K119" s="177"/>
      <c r="L119" s="176"/>
      <c r="M119" s="177"/>
      <c r="N119" s="176"/>
      <c r="O119" s="177"/>
      <c r="P119" s="176"/>
      <c r="Q119" s="177"/>
      <c r="R119" s="176"/>
      <c r="S119" s="177"/>
      <c r="T119" s="176"/>
      <c r="U119" s="177"/>
      <c r="V119" s="176"/>
      <c r="W119" s="177"/>
      <c r="X119" s="176"/>
      <c r="Y119" s="177"/>
      <c r="Z119" s="524"/>
    </row>
  </sheetData>
  <mergeCells count="41">
    <mergeCell ref="P23:Q23"/>
    <mergeCell ref="A82:Y82"/>
    <mergeCell ref="R23:S23"/>
    <mergeCell ref="B23:C23"/>
    <mergeCell ref="A21:I21"/>
    <mergeCell ref="A17:I17"/>
    <mergeCell ref="A18:I18"/>
    <mergeCell ref="A19:I19"/>
    <mergeCell ref="A101:Y101"/>
    <mergeCell ref="D23:E23"/>
    <mergeCell ref="F23:G23"/>
    <mergeCell ref="H23:I23"/>
    <mergeCell ref="J23:K23"/>
    <mergeCell ref="L23:M23"/>
    <mergeCell ref="N23:O23"/>
    <mergeCell ref="A13:I13"/>
    <mergeCell ref="A63:Y63"/>
    <mergeCell ref="T23:U23"/>
    <mergeCell ref="A25:Y25"/>
    <mergeCell ref="A44:Y44"/>
    <mergeCell ref="V23:W23"/>
    <mergeCell ref="X23:Y23"/>
    <mergeCell ref="A14:I14"/>
    <mergeCell ref="A15:I15"/>
    <mergeCell ref="A16:I16"/>
    <mergeCell ref="B4:C4"/>
    <mergeCell ref="B5:C5"/>
    <mergeCell ref="A8:I8"/>
    <mergeCell ref="A9:I9"/>
    <mergeCell ref="A10:I10"/>
    <mergeCell ref="A11:I11"/>
    <mergeCell ref="A12:I12"/>
    <mergeCell ref="B2:I2"/>
    <mergeCell ref="A23:A24"/>
    <mergeCell ref="D4:F4"/>
    <mergeCell ref="D5:F5"/>
    <mergeCell ref="G4:I4"/>
    <mergeCell ref="G5:I5"/>
    <mergeCell ref="A6:I6"/>
    <mergeCell ref="A7:I7"/>
    <mergeCell ref="A20:I20"/>
  </mergeCells>
  <phoneticPr fontId="17"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12</vt:i4>
      </vt:variant>
    </vt:vector>
  </HeadingPairs>
  <TitlesOfParts>
    <vt:vector size="34" baseType="lpstr">
      <vt:lpstr>СПРАВКА</vt:lpstr>
      <vt:lpstr>Титул</vt:lpstr>
      <vt:lpstr>РС-1 по эк</vt:lpstr>
      <vt:lpstr>РС-2 по эк</vt:lpstr>
      <vt:lpstr>РС-3 по эк</vt:lpstr>
      <vt:lpstr>РС-П3.2 (РС-1)</vt:lpstr>
      <vt:lpstr>РС-П3.2 (РС-2)</vt:lpstr>
      <vt:lpstr>РС-П3.2 (РС-3)</vt:lpstr>
      <vt:lpstr>репр</vt:lpstr>
      <vt:lpstr>КТЛ &lt;1</vt:lpstr>
      <vt:lpstr>КТЛ&gt;1,5</vt:lpstr>
      <vt:lpstr>УС&gt;0,5</vt:lpstr>
      <vt:lpstr>Лист1</vt:lpstr>
      <vt:lpstr>КООС&gt;ср</vt:lpstr>
      <vt:lpstr>РСК20</vt:lpstr>
      <vt:lpstr>РСК5</vt:lpstr>
      <vt:lpstr>РП30</vt:lpstr>
      <vt:lpstr>РП5</vt:lpstr>
      <vt:lpstr>РАСЧ</vt:lpstr>
      <vt:lpstr>Титул парағы</vt:lpstr>
      <vt:lpstr>1 Бөлім</vt:lpstr>
      <vt:lpstr> 2 Бөлім</vt:lpstr>
      <vt:lpstr>P3_2_MAIN1</vt:lpstr>
      <vt:lpstr>'РС-2 по эк'!P3_2_MAIN2</vt:lpstr>
      <vt:lpstr>P3_2_MAIN3</vt:lpstr>
      <vt:lpstr>P3_2_POKAZ1</vt:lpstr>
      <vt:lpstr>P3_2_POKAZ1_COL</vt:lpstr>
      <vt:lpstr>'РС-2 по эк'!P3_2_POKAZ2</vt:lpstr>
      <vt:lpstr>P3_2_POKAZ3</vt:lpstr>
      <vt:lpstr>'РС-П3.2 (РС-3)'!Заголовки_для_печати</vt:lpstr>
      <vt:lpstr>' 2 Бөлім'!Область_печати</vt:lpstr>
      <vt:lpstr>'1 Бөлім'!Область_печати</vt:lpstr>
      <vt:lpstr>'РС-2 по эк'!Область_печати</vt:lpstr>
      <vt:lpstr>'Титул парағы'!Область_печати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2010-11-22T08:53:09Z</cp:lastPrinted>
  <dcterms:created xsi:type="dcterms:W3CDTF">2005-10-31T14:48:20Z</dcterms:created>
  <dcterms:modified xsi:type="dcterms:W3CDTF">2019-12-03T10:40:07Z</dcterms:modified>
</cp:coreProperties>
</file>