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3.xml" ContentType="application/vnd.openxmlformats-officedocument.drawing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ml.chartshapes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drawings/drawing5.xml" ContentType="application/vnd.openxmlformats-officedocument.drawing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130"/>
  <workbookPr updateLinks="never"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D:\НацБанк\Денежно кредитная политика\рус\"/>
    </mc:Choice>
  </mc:AlternateContent>
  <xr:revisionPtr revIDLastSave="0" documentId="8_{D3F3792D-DE08-48E2-8D40-7BF86659874C}" xr6:coauthVersionLast="45" xr6:coauthVersionMax="45" xr10:uidLastSave="{00000000-0000-0000-0000-000000000000}"/>
  <bookViews>
    <workbookView xWindow="-108" yWindow="-108" windowWidth="23256" windowHeight="12576" tabRatio="872" firstSheet="18" activeTab="18"/>
  </bookViews>
  <sheets>
    <sheet name="СПРАВКА" sheetId="139" state="hidden" r:id="rId1"/>
    <sheet name="Титул" sheetId="66" state="hidden" r:id="rId2"/>
    <sheet name="РС-1 по эк" sheetId="47" state="hidden" r:id="rId3"/>
    <sheet name="РС-2 по эк" sheetId="48" state="hidden" r:id="rId4"/>
    <sheet name="РС-3 по эк" sheetId="49" state="hidden" r:id="rId5"/>
    <sheet name="РС-П3.2 (РС-1)" sheetId="63" state="hidden" r:id="rId6"/>
    <sheet name="РС-П3.2 (РС-2)" sheetId="64" state="hidden" r:id="rId7"/>
    <sheet name="РС-П3.2 (РС-3)" sheetId="65" state="hidden" r:id="rId8"/>
    <sheet name="репр" sheetId="127" state="hidden" r:id="rId9"/>
    <sheet name="КТЛ &lt;1" sheetId="130" state="hidden" r:id="rId10"/>
    <sheet name="КТЛ&gt;1,5" sheetId="131" state="hidden" r:id="rId11"/>
    <sheet name="УС&gt;0,5" sheetId="129" state="hidden" r:id="rId12"/>
    <sheet name="КООС&gt;ср" sheetId="132" state="hidden" r:id="rId13"/>
    <sheet name="РСК20" sheetId="135" state="hidden" r:id="rId14"/>
    <sheet name="РСК5" sheetId="134" state="hidden" r:id="rId15"/>
    <sheet name="РП30" sheetId="138" state="hidden" r:id="rId16"/>
    <sheet name="РП5" sheetId="137" state="hidden" r:id="rId17"/>
    <sheet name="РАСЧ" sheetId="128" state="hidden" r:id="rId18"/>
    <sheet name="Титульный" sheetId="24" r:id="rId19"/>
    <sheet name="Раздел 1 (стр 1-4)" sheetId="37" r:id="rId20"/>
    <sheet name="Раздел 2 (стр 1-4)" sheetId="32" r:id="rId21"/>
  </sheets>
  <externalReferences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__MAIN__">#REF!</definedName>
    <definedName name="__spDetail__">#REF!</definedName>
    <definedName name="__spReport__">#REF!</definedName>
    <definedName name="BANK_NAME">'[2]Титульный лист'!$B$37</definedName>
    <definedName name="BIK_CODE">'[2]Титульный лист'!$A$37</definedName>
    <definedName name="CONDITION_SELECTION">'[2]Титульный лист'!$A$12:$K$32</definedName>
    <definedName name="CONDITION_SELECTION_ROW">'[2]Титульный лист'!$A$31:$K$32</definedName>
    <definedName name="ENT_NAME">#REF!</definedName>
    <definedName name="ENT_OKPO">#REF!</definedName>
    <definedName name="FsList">'[6]исх дан'!#REF!</definedName>
    <definedName name="GroupHeader" localSheetId="19">'[3]исх. дан'!#REF!</definedName>
    <definedName name="GroupHeader" localSheetId="20">'[3]исх. дан'!#REF!</definedName>
    <definedName name="GroupHeader" localSheetId="18">#REF!</definedName>
    <definedName name="GroupHeader">#REF!</definedName>
    <definedName name="INFO_STRUCTURE">#REF!</definedName>
    <definedName name="INFO_STRUCTURE_COL">#REF!</definedName>
    <definedName name="Main" localSheetId="19">'[3]исх. дан'!#REF!</definedName>
    <definedName name="Main" localSheetId="20">'[3]исх. дан'!#REF!</definedName>
    <definedName name="Main" localSheetId="18">#REF!</definedName>
    <definedName name="Main">#REF!</definedName>
    <definedName name="NumberPredpr" localSheetId="19">'[3]исх. дан'!$Y$7</definedName>
    <definedName name="NumberPredpr" localSheetId="20">'[3]исх. дан'!$Y$7</definedName>
    <definedName name="NumberPredpr" localSheetId="18">#REF!</definedName>
    <definedName name="NumberPredpr">#REF!</definedName>
    <definedName name="NumberPredprAll" localSheetId="19">'[3]исх. дан'!$Y$6</definedName>
    <definedName name="NumberPredprAll" localSheetId="20">'[3]исх. дан'!$Y$6</definedName>
    <definedName name="NumberPredprAll" localSheetId="18">#REF!</definedName>
    <definedName name="NumberPredprAll">#REF!</definedName>
    <definedName name="OblastList">#REF!</definedName>
    <definedName name="Oked" localSheetId="19">'[3]исх. дан'!$B$7</definedName>
    <definedName name="Oked" localSheetId="20">'[3]исх. дан'!$B$7</definedName>
    <definedName name="Oked" localSheetId="18">#REF!</definedName>
    <definedName name="Oked">#REF!</definedName>
    <definedName name="OKED_CODE">#REF!</definedName>
    <definedName name="OKED_NAME">#REF!</definedName>
    <definedName name="OKED_STRUCTURE">'[2]Титульный лист'!$A$46:$K$63</definedName>
    <definedName name="OKED_STRUCTURE_COL">'[2]Титульный лист'!$J$46:$K$63</definedName>
    <definedName name="OkedData">'[6]исх дан'!#REF!</definedName>
    <definedName name="OkedList">#REF!</definedName>
    <definedName name="OpfList">'[6]исх дан'!#REF!</definedName>
    <definedName name="P3_1_GROUP_HEADER" localSheetId="2">'[4]РС-П3.1'!#REF!</definedName>
    <definedName name="P3_1_GROUP_HEADER" localSheetId="3">'[4]РС-П3.1'!#REF!</definedName>
    <definedName name="P3_1_GROUP_HEADER" localSheetId="4">'[4]РС-П3.1'!#REF!</definedName>
    <definedName name="P3_1_GROUP_HEADER">'[5]РС-П3.1'!#REF!</definedName>
    <definedName name="P3_1_MAIN" localSheetId="2">'[4]РС-П3.1'!#REF!</definedName>
    <definedName name="P3_1_MAIN" localSheetId="3">'[4]РС-П3.1'!#REF!</definedName>
    <definedName name="P3_1_MAIN" localSheetId="4">'[4]РС-П3.1'!#REF!</definedName>
    <definedName name="P3_1_MAIN">'[5]РС-П3.1'!#REF!</definedName>
    <definedName name="P3_1_PERIOD">'[2]РС-П3.1'!$A$4:$Z$6</definedName>
    <definedName name="P3_1_PERIOD_COL">'[2]РС-П3.1'!$V$4:$Z$6</definedName>
    <definedName name="P3_1_POKAZ_MODEL" localSheetId="2">'[4]РС-П3.1'!#REF!</definedName>
    <definedName name="P3_1_POKAZ_MODEL" localSheetId="3">'[4]РС-П3.1'!#REF!</definedName>
    <definedName name="P3_1_POKAZ_MODEL" localSheetId="4">'[4]РС-П3.1'!#REF!</definedName>
    <definedName name="P3_1_POKAZ_MODEL">'[5]РС-П3.1'!#REF!</definedName>
    <definedName name="P3_1_POKAZ_MODEL_COL" localSheetId="2">'[4]РС-П3.1'!#REF!</definedName>
    <definedName name="P3_1_POKAZ_MODEL_COL" localSheetId="3">'[4]РС-П3.1'!#REF!</definedName>
    <definedName name="P3_1_POKAZ_MODEL_COL" localSheetId="4">'[4]РС-П3.1'!#REF!</definedName>
    <definedName name="P3_1_POKAZ_MODEL_COL">'[5]РС-П3.1'!#REF!</definedName>
    <definedName name="P3_1_WORKSPACE">'[2]РС-П3.1'!$A$7:$F$93</definedName>
    <definedName name="P3_2_MAIN1">'РС-1 по эк'!$A$4:$H$180</definedName>
    <definedName name="P3_2_MAIN2" localSheetId="3">'РС-2 по эк'!$A$4:$H$85</definedName>
    <definedName name="P3_2_MAIN2">#REF!</definedName>
    <definedName name="P3_2_MAIN3">'РС-3 по эк'!$A$4:$H$85</definedName>
    <definedName name="P3_2_POKAZ_MODEL" localSheetId="2">'РС-1 по эк'!#REF!</definedName>
    <definedName name="P3_2_POKAZ_MODEL" localSheetId="3">'[4]РС-П3.2 (РС-1)'!#REF!</definedName>
    <definedName name="P3_2_POKAZ_MODEL" localSheetId="4">'[4]РС-П3.2 (РС-1)'!#REF!</definedName>
    <definedName name="P3_2_POKAZ_MODEL">'[5]РС-П3.2 (РС-1)'!#REF!</definedName>
    <definedName name="P3_2_POKAZ_MODEL_COL">'[2]РС-П3.2 (РС-1)'!#REF!</definedName>
    <definedName name="P3_2_POKAZ1">'РС-1 по эк'!$A$4:$H$9</definedName>
    <definedName name="P3_2_POKAZ1_COL">'РС-1 по эк'!$H$4:$H$9</definedName>
    <definedName name="P3_2_POKAZ2" localSheetId="3">'РС-2 по эк'!$A$4:$H$12</definedName>
    <definedName name="P3_2_POKAZ2">#REF!</definedName>
    <definedName name="P3_2_POKAZ3">'РС-3 по эк'!$A$4:$H$12</definedName>
    <definedName name="P3_3_MAIN">#REF!</definedName>
    <definedName name="P3_3_MAIN_COL">#REF!</definedName>
    <definedName name="Period" localSheetId="19">'[3]исх. дан'!$A$12:$AA$13</definedName>
    <definedName name="Period" localSheetId="20">'[3]исх. дан'!$A$12:$AA$13</definedName>
    <definedName name="Period" localSheetId="18">#REF!</definedName>
    <definedName name="Period">#REF!</definedName>
    <definedName name="PERIOD_END">'[2]Титульный лист'!$B$41</definedName>
    <definedName name="PERIOD_START">'[2]Титульный лист'!$B$40</definedName>
    <definedName name="PeriodCol" localSheetId="19">'[3]исх. дан'!$W$12:$AA$13</definedName>
    <definedName name="PeriodCol" localSheetId="20">'[3]исх. дан'!$W$12:$AA$13</definedName>
    <definedName name="PeriodCol" localSheetId="18">#REF!</definedName>
    <definedName name="PeriodCol">#REF!</definedName>
    <definedName name="Pokaz" localSheetId="19">'[3]исх. дан'!#REF!</definedName>
    <definedName name="Pokaz" localSheetId="20">'[3]исх. дан'!#REF!</definedName>
    <definedName name="Pokaz" localSheetId="18">#REF!</definedName>
    <definedName name="Pokaz">#REF!</definedName>
    <definedName name="PokazCol" localSheetId="19">'[3]исх. дан'!#REF!</definedName>
    <definedName name="PokazCol" localSheetId="20">'[3]исх. дан'!#REF!</definedName>
    <definedName name="PokazCol" localSheetId="18">#REF!</definedName>
    <definedName name="PokazCol">#REF!</definedName>
    <definedName name="PokazModel" localSheetId="19">'[3]исх. дан'!#REF!</definedName>
    <definedName name="PokazModel" localSheetId="20">'[3]исх. дан'!#REF!</definedName>
    <definedName name="PokazModel" localSheetId="18">#REF!</definedName>
    <definedName name="PokazModel">#REF!</definedName>
    <definedName name="PokazModelCol" localSheetId="19">'[3]исх. дан'!#REF!</definedName>
    <definedName name="PokazModelCol" localSheetId="20">'[3]исх. дан'!#REF!</definedName>
    <definedName name="PokazModelCol" localSheetId="18">#REF!</definedName>
    <definedName name="PokazModelCol">#REF!</definedName>
    <definedName name="Predpr" localSheetId="19">'[3]исх. дан'!$B$6</definedName>
    <definedName name="Predpr" localSheetId="20">'[3]исх. дан'!$B$6</definedName>
    <definedName name="Predpr" localSheetId="18">#REF!</definedName>
    <definedName name="Predpr">#REF!</definedName>
    <definedName name="PredprSizeList">'[6]исх дан'!#REF!</definedName>
    <definedName name="Region" localSheetId="19">'[3]исх. дан'!$B$8</definedName>
    <definedName name="Region" localSheetId="20">'[3]исх. дан'!$B$8</definedName>
    <definedName name="Region" localSheetId="18">#REF!</definedName>
    <definedName name="Region">#REF!</definedName>
    <definedName name="REGIONS">#REF!</definedName>
    <definedName name="RIVAL_NAME">#REF!</definedName>
    <definedName name="RIVAL_OKPO">#REF!</definedName>
    <definedName name="RIVAL_REGION">#REF!</definedName>
    <definedName name="RIVALS">#REF!</definedName>
    <definedName name="RowsBeforeMain" localSheetId="19">'[3]исх. дан'!$A$1:$IV$18</definedName>
    <definedName name="RowsBeforeMain" localSheetId="20">'[3]исх. дан'!$A$1:$IV$18</definedName>
    <definedName name="RowsBeforeMain" localSheetId="2">#REF!</definedName>
    <definedName name="RowsBeforeMain" localSheetId="3">#REF!</definedName>
    <definedName name="RowsBeforeMain" localSheetId="4">#REF!</definedName>
    <definedName name="RowsBeforeMain" localSheetId="18">#REF!</definedName>
    <definedName name="RowsBeforeMain">#REF!</definedName>
    <definedName name="Shapka" localSheetId="19">'[3]исх. дан'!$A$6:$Z$10</definedName>
    <definedName name="Shapka" localSheetId="20">'[3]исх. дан'!$A$6:$Z$10</definedName>
    <definedName name="Shapka" localSheetId="18">#REF!</definedName>
    <definedName name="Shapka">#REF!</definedName>
    <definedName name="Stat4">'[6]исх дан'!#REF!</definedName>
    <definedName name="VolumeProfit" localSheetId="19">'[3]исх. дан'!$Y$9</definedName>
    <definedName name="VolumeProfit" localSheetId="20">'[3]исх. дан'!$Y$9</definedName>
    <definedName name="VolumeProfit" localSheetId="18">#REF!</definedName>
    <definedName name="VolumeProfit">#REF!</definedName>
    <definedName name="VolumeProfitAll" localSheetId="19">'[3]исх. дан'!$Y$8</definedName>
    <definedName name="VolumeProfitAll" localSheetId="20">'[3]исх. дан'!$Y$8</definedName>
    <definedName name="VolumeProfitAll" localSheetId="18">#REF!</definedName>
    <definedName name="VolumeProfitAll">#REF!</definedName>
    <definedName name="VolumeProfitPercent" localSheetId="19">'[3]исх. дан'!$Y$10</definedName>
    <definedName name="VolumeProfitPercent" localSheetId="20">'[3]исх. дан'!$Y$10</definedName>
    <definedName name="VolumeProfitPercent" localSheetId="18">#REF!</definedName>
    <definedName name="VolumeProfitPercent">#REF!</definedName>
    <definedName name="Workspace" localSheetId="19">'[3]исх. дан'!$A$14:$G$73</definedName>
    <definedName name="Workspace" localSheetId="20">'[3]исх. дан'!$A$14:$G$73</definedName>
    <definedName name="Workspace" localSheetId="2">#REF!</definedName>
    <definedName name="Workspace" localSheetId="3">#REF!</definedName>
    <definedName name="Workspace" localSheetId="4">#REF!</definedName>
    <definedName name="Workspace" localSheetId="18">#REF!</definedName>
    <definedName name="Workspace">#REF!</definedName>
    <definedName name="арпорол">#REF!</definedName>
    <definedName name="_xlnm.Print_Titles" localSheetId="19">'Раздел 1 (стр 1-4)'!#REF!</definedName>
    <definedName name="_xlnm.Print_Titles" localSheetId="20">'Раздел 2 (стр 1-4)'!#REF!</definedName>
    <definedName name="_xlnm.Print_Titles" localSheetId="7">'РС-П3.2 (РС-3)'!$A:$B,'РС-П3.2 (РС-3)'!$4:$4</definedName>
    <definedName name="_xlnm.Print_Area" localSheetId="19">'Раздел 1 (стр 1-4)'!$A$1:$AQ$86</definedName>
    <definedName name="_xlnm.Print_Area" localSheetId="20">'Раздел 2 (стр 1-4)'!$A$1:$CF$118</definedName>
    <definedName name="_xlnm.Print_Area" localSheetId="3">'РС-2 по эк'!$A$1:$H$83</definedName>
    <definedName name="_xlnm.Print_Area" localSheetId="18">Титульный!$A$1:$J$56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31" i="132" l="1"/>
  <c r="N27" i="132"/>
  <c r="N23" i="132"/>
  <c r="N19" i="132"/>
  <c r="N15" i="132"/>
  <c r="N11" i="132"/>
  <c r="I10" i="128"/>
  <c r="P10" i="128"/>
  <c r="W10" i="128" s="1"/>
  <c r="AD10" i="128" s="1"/>
  <c r="AK10" i="128" s="1"/>
  <c r="AR10" i="128" s="1"/>
  <c r="AY10" i="128" s="1"/>
  <c r="J10" i="128"/>
  <c r="Q10" i="128"/>
  <c r="X10" i="128"/>
  <c r="AE10" i="128" s="1"/>
  <c r="AL10" i="128" s="1"/>
  <c r="AS10" i="128" s="1"/>
  <c r="AZ10" i="128" s="1"/>
  <c r="K10" i="128"/>
  <c r="R10" i="128"/>
  <c r="Y10" i="128"/>
  <c r="AF10" i="128"/>
  <c r="AM10" i="128" s="1"/>
  <c r="AT10" i="128" s="1"/>
  <c r="BA10" i="128" s="1"/>
  <c r="I11" i="128"/>
  <c r="P11" i="128" s="1"/>
  <c r="W11" i="128" s="1"/>
  <c r="AD11" i="128" s="1"/>
  <c r="AK11" i="128"/>
  <c r="AR11" i="128" s="1"/>
  <c r="AY11" i="128" s="1"/>
  <c r="J11" i="128"/>
  <c r="Q11" i="128"/>
  <c r="X11" i="128" s="1"/>
  <c r="AE11" i="128" s="1"/>
  <c r="AL11" i="128" s="1"/>
  <c r="AS11" i="128"/>
  <c r="AZ11" i="128" s="1"/>
  <c r="K11" i="128"/>
  <c r="R11" i="128"/>
  <c r="Y11" i="128"/>
  <c r="AF11" i="128" s="1"/>
  <c r="AM11" i="128" s="1"/>
  <c r="AT11" i="128" s="1"/>
  <c r="BA11" i="128" s="1"/>
  <c r="H11" i="128"/>
  <c r="O11" i="128"/>
  <c r="V11" i="128"/>
  <c r="AC11" i="128"/>
  <c r="AJ11" i="128" s="1"/>
  <c r="AQ11" i="128" s="1"/>
  <c r="AX11" i="128" s="1"/>
  <c r="H10" i="128"/>
  <c r="O10" i="128" s="1"/>
  <c r="V10" i="128" s="1"/>
  <c r="AC10" i="128" s="1"/>
  <c r="AJ10" i="128"/>
  <c r="AQ10" i="128" s="1"/>
  <c r="AX10" i="128" s="1"/>
  <c r="AR56" i="128"/>
  <c r="AR55" i="128" s="1"/>
  <c r="AR54" i="128"/>
  <c r="AY56" i="128"/>
  <c r="AY54" i="128"/>
  <c r="AS56" i="128"/>
  <c r="AZ56" i="128"/>
  <c r="AZ54" i="128"/>
  <c r="AT56" i="128"/>
  <c r="AT54" i="128"/>
  <c r="AT55" i="128"/>
  <c r="BA56" i="128"/>
  <c r="AR46" i="128"/>
  <c r="AR44" i="128"/>
  <c r="AR45" i="128"/>
  <c r="AR42" i="128" s="1"/>
  <c r="AY46" i="128"/>
  <c r="AY44" i="128"/>
  <c r="AS46" i="128"/>
  <c r="AS45" i="128" s="1"/>
  <c r="AS44" i="128"/>
  <c r="AZ46" i="128"/>
  <c r="AZ44" i="128"/>
  <c r="AT46" i="128"/>
  <c r="BA46" i="128"/>
  <c r="BA44" i="128"/>
  <c r="AR41" i="128"/>
  <c r="AR39" i="128"/>
  <c r="AR40" i="128"/>
  <c r="AY41" i="128"/>
  <c r="AS41" i="128"/>
  <c r="AS39" i="128"/>
  <c r="AS40" i="128"/>
  <c r="AZ41" i="128"/>
  <c r="AZ39" i="128"/>
  <c r="AT41" i="128"/>
  <c r="AT40" i="128" s="1"/>
  <c r="AT39" i="128"/>
  <c r="BA41" i="128"/>
  <c r="BA39" i="128"/>
  <c r="AQ56" i="128"/>
  <c r="AX56" i="128"/>
  <c r="AX54" i="128"/>
  <c r="AX52" i="128" s="1"/>
  <c r="AQ46" i="128"/>
  <c r="AQ44" i="128"/>
  <c r="AQ45" i="128"/>
  <c r="AX46" i="128"/>
  <c r="AQ41" i="128"/>
  <c r="AQ39" i="128"/>
  <c r="AQ40" i="128"/>
  <c r="AQ37" i="128" s="1"/>
  <c r="AX41" i="128"/>
  <c r="AX39" i="128"/>
  <c r="AR31" i="128"/>
  <c r="AR30" i="128" s="1"/>
  <c r="AR29" i="128"/>
  <c r="AY31" i="128"/>
  <c r="AY29" i="128"/>
  <c r="AS31" i="128"/>
  <c r="AZ31" i="128"/>
  <c r="AZ29" i="128"/>
  <c r="AT31" i="128"/>
  <c r="AT29" i="128"/>
  <c r="AT30" i="128"/>
  <c r="BA31" i="128"/>
  <c r="AQ31" i="128"/>
  <c r="AQ29" i="128"/>
  <c r="AQ30" i="128"/>
  <c r="AQ27" i="128" s="1"/>
  <c r="AX31" i="128"/>
  <c r="AX29" i="128"/>
  <c r="AR26" i="128"/>
  <c r="AR25" i="128" s="1"/>
  <c r="AR24" i="128"/>
  <c r="AY26" i="128"/>
  <c r="AY24" i="128"/>
  <c r="AS26" i="128"/>
  <c r="AZ26" i="128"/>
  <c r="AZ24" i="128"/>
  <c r="AT26" i="128"/>
  <c r="AT24" i="128"/>
  <c r="AT25" i="128"/>
  <c r="BA26" i="128"/>
  <c r="AQ26" i="128"/>
  <c r="AQ24" i="128"/>
  <c r="AQ25" i="128"/>
  <c r="AQ22" i="128" s="1"/>
  <c r="AX26" i="128"/>
  <c r="AX24" i="128"/>
  <c r="AR16" i="128"/>
  <c r="AR15" i="128" s="1"/>
  <c r="AR14" i="128"/>
  <c r="AY16" i="128"/>
  <c r="AY14" i="128"/>
  <c r="AS16" i="128"/>
  <c r="AZ16" i="128"/>
  <c r="AZ14" i="128"/>
  <c r="AT16" i="128"/>
  <c r="AT14" i="128"/>
  <c r="AT15" i="128"/>
  <c r="BA16" i="128"/>
  <c r="AQ16" i="128"/>
  <c r="AQ14" i="128"/>
  <c r="AQ15" i="128"/>
  <c r="AX16" i="128"/>
  <c r="AX14" i="128"/>
  <c r="AR53" i="128"/>
  <c r="AS53" i="128"/>
  <c r="AT53" i="128"/>
  <c r="AR43" i="128"/>
  <c r="AS43" i="128"/>
  <c r="AQ43" i="128"/>
  <c r="AR38" i="128"/>
  <c r="AS38" i="128"/>
  <c r="AS37" i="128" s="1"/>
  <c r="AT38" i="128"/>
  <c r="AQ38" i="128"/>
  <c r="AR28" i="128"/>
  <c r="AS28" i="128"/>
  <c r="AT28" i="128"/>
  <c r="AQ28" i="128"/>
  <c r="AR23" i="128"/>
  <c r="AS23" i="128"/>
  <c r="AT23" i="128"/>
  <c r="AQ23" i="128"/>
  <c r="AR13" i="128"/>
  <c r="AS13" i="128"/>
  <c r="AT13" i="128"/>
  <c r="AQ13" i="128"/>
  <c r="AY71" i="128"/>
  <c r="AY68" i="128"/>
  <c r="AY67" i="128" s="1"/>
  <c r="AZ71" i="128"/>
  <c r="AZ68" i="128" s="1"/>
  <c r="BA71" i="128"/>
  <c r="BA68" i="128"/>
  <c r="BA67" i="128" s="1"/>
  <c r="AY69" i="128"/>
  <c r="AZ69" i="128"/>
  <c r="BA69" i="128"/>
  <c r="AY70" i="128"/>
  <c r="AZ70" i="128"/>
  <c r="BA70" i="128"/>
  <c r="AX71" i="128"/>
  <c r="AX69" i="128"/>
  <c r="AX67" i="128" s="1"/>
  <c r="AX70" i="128"/>
  <c r="AX68" i="128"/>
  <c r="AY66" i="128"/>
  <c r="AY63" i="128"/>
  <c r="AY62" i="128" s="1"/>
  <c r="AZ66" i="128"/>
  <c r="AZ63" i="128" s="1"/>
  <c r="BA66" i="128"/>
  <c r="BA63" i="128"/>
  <c r="BA62" i="128" s="1"/>
  <c r="AY64" i="128"/>
  <c r="AZ64" i="128"/>
  <c r="BA64" i="128"/>
  <c r="AY65" i="128"/>
  <c r="AZ65" i="128"/>
  <c r="BA65" i="128"/>
  <c r="AX66" i="128"/>
  <c r="AX64" i="128"/>
  <c r="AX62" i="128" s="1"/>
  <c r="AX65" i="128"/>
  <c r="AX63" i="128"/>
  <c r="AY61" i="128"/>
  <c r="AY58" i="128"/>
  <c r="AZ61" i="128"/>
  <c r="AZ58" i="128" s="1"/>
  <c r="BA61" i="128"/>
  <c r="BA58" i="128"/>
  <c r="BA57" i="128" s="1"/>
  <c r="AY59" i="128"/>
  <c r="AZ59" i="128"/>
  <c r="BA59" i="128"/>
  <c r="AY60" i="128"/>
  <c r="AZ60" i="128"/>
  <c r="BA60" i="128"/>
  <c r="AX61" i="128"/>
  <c r="AX59" i="128"/>
  <c r="AX57" i="128" s="1"/>
  <c r="AX60" i="128"/>
  <c r="AX58" i="128"/>
  <c r="AY53" i="128"/>
  <c r="AZ53" i="128"/>
  <c r="AY55" i="128"/>
  <c r="AZ55" i="128"/>
  <c r="BA55" i="128"/>
  <c r="AX55" i="128"/>
  <c r="AX53" i="128"/>
  <c r="AY51" i="128"/>
  <c r="AY48" i="128"/>
  <c r="AY47" i="128" s="1"/>
  <c r="AZ51" i="128"/>
  <c r="AZ48" i="128" s="1"/>
  <c r="BA51" i="128"/>
  <c r="BA48" i="128"/>
  <c r="BA47" i="128" s="1"/>
  <c r="AY49" i="128"/>
  <c r="AZ49" i="128"/>
  <c r="BA49" i="128"/>
  <c r="AY50" i="128"/>
  <c r="AZ50" i="128"/>
  <c r="BA50" i="128"/>
  <c r="AX51" i="128"/>
  <c r="AX49" i="128"/>
  <c r="AX47" i="128" s="1"/>
  <c r="AX50" i="128"/>
  <c r="AX48" i="128"/>
  <c r="AY43" i="128"/>
  <c r="AZ43" i="128"/>
  <c r="BA43" i="128"/>
  <c r="AY45" i="128"/>
  <c r="AZ45" i="128"/>
  <c r="BA45" i="128"/>
  <c r="AZ38" i="128"/>
  <c r="AZ37" i="128" s="1"/>
  <c r="BA38" i="128"/>
  <c r="AZ40" i="128"/>
  <c r="BA40" i="128"/>
  <c r="BA37" i="128" s="1"/>
  <c r="AX40" i="128"/>
  <c r="AX38" i="128"/>
  <c r="AY36" i="128"/>
  <c r="AY33" i="128"/>
  <c r="AY32" i="128" s="1"/>
  <c r="AZ36" i="128"/>
  <c r="AZ33" i="128" s="1"/>
  <c r="AZ32" i="128" s="1"/>
  <c r="BA36" i="128"/>
  <c r="BA33" i="128"/>
  <c r="BA32" i="128" s="1"/>
  <c r="AY34" i="128"/>
  <c r="AZ34" i="128"/>
  <c r="BA34" i="128"/>
  <c r="AY35" i="128"/>
  <c r="AZ35" i="128"/>
  <c r="BA35" i="128"/>
  <c r="AX36" i="128"/>
  <c r="AX34" i="128"/>
  <c r="AX32" i="128" s="1"/>
  <c r="AX35" i="128"/>
  <c r="AX33" i="128"/>
  <c r="AY28" i="128"/>
  <c r="AZ28" i="128"/>
  <c r="AY30" i="128"/>
  <c r="AZ30" i="128"/>
  <c r="BA30" i="128"/>
  <c r="AX30" i="128"/>
  <c r="AX28" i="128"/>
  <c r="AY23" i="128"/>
  <c r="AZ23" i="128"/>
  <c r="AY25" i="128"/>
  <c r="AZ25" i="128"/>
  <c r="BA25" i="128"/>
  <c r="AX25" i="128"/>
  <c r="AX23" i="128"/>
  <c r="AY21" i="128"/>
  <c r="AY18" i="128"/>
  <c r="AY17" i="128" s="1"/>
  <c r="AZ21" i="128"/>
  <c r="AZ18" i="128" s="1"/>
  <c r="BA21" i="128"/>
  <c r="BA18" i="128"/>
  <c r="BA17" i="128" s="1"/>
  <c r="AY19" i="128"/>
  <c r="AZ19" i="128"/>
  <c r="BA19" i="128"/>
  <c r="AY20" i="128"/>
  <c r="AZ20" i="128"/>
  <c r="BA20" i="128"/>
  <c r="AX21" i="128"/>
  <c r="AX19" i="128"/>
  <c r="AX17" i="128" s="1"/>
  <c r="AX20" i="128"/>
  <c r="AX18" i="128"/>
  <c r="AY13" i="128"/>
  <c r="AZ13" i="128"/>
  <c r="AY15" i="128"/>
  <c r="AZ15" i="128"/>
  <c r="BA15" i="128"/>
  <c r="AX15" i="128"/>
  <c r="AX13" i="128"/>
  <c r="AR71" i="128"/>
  <c r="AR68" i="128"/>
  <c r="AS71" i="128"/>
  <c r="AS68" i="128" s="1"/>
  <c r="AT71" i="128"/>
  <c r="AT68" i="128"/>
  <c r="AT67" i="128" s="1"/>
  <c r="AR69" i="128"/>
  <c r="AS69" i="128"/>
  <c r="AT69" i="128"/>
  <c r="AR70" i="128"/>
  <c r="AS70" i="128"/>
  <c r="AT70" i="128"/>
  <c r="AQ71" i="128"/>
  <c r="AQ69" i="128"/>
  <c r="AQ67" i="128" s="1"/>
  <c r="AQ70" i="128"/>
  <c r="AQ68" i="128"/>
  <c r="AR66" i="128"/>
  <c r="AR63" i="128"/>
  <c r="AS66" i="128"/>
  <c r="AS63" i="128" s="1"/>
  <c r="AT66" i="128"/>
  <c r="AT63" i="128"/>
  <c r="AT62" i="128" s="1"/>
  <c r="AR64" i="128"/>
  <c r="AT64" i="128"/>
  <c r="AR65" i="128"/>
  <c r="AS65" i="128"/>
  <c r="AT65" i="128"/>
  <c r="AQ66" i="128"/>
  <c r="AQ64" i="128"/>
  <c r="AQ62" i="128" s="1"/>
  <c r="AQ65" i="128"/>
  <c r="AQ63" i="128"/>
  <c r="AR61" i="128"/>
  <c r="AR58" i="128"/>
  <c r="AR57" i="128" s="1"/>
  <c r="AS61" i="128"/>
  <c r="AS58" i="128" s="1"/>
  <c r="AT61" i="128"/>
  <c r="AT58" i="128"/>
  <c r="AT57" i="128" s="1"/>
  <c r="AR59" i="128"/>
  <c r="AT59" i="128"/>
  <c r="AR60" i="128"/>
  <c r="AS60" i="128"/>
  <c r="AT60" i="128"/>
  <c r="AQ61" i="128"/>
  <c r="AQ59" i="128"/>
  <c r="AQ57" i="128" s="1"/>
  <c r="AQ60" i="128"/>
  <c r="AQ58" i="128"/>
  <c r="AR51" i="128"/>
  <c r="AR48" i="128"/>
  <c r="AS51" i="128"/>
  <c r="AS48" i="128" s="1"/>
  <c r="AT51" i="128"/>
  <c r="AT48" i="128"/>
  <c r="AT47" i="128" s="1"/>
  <c r="AR49" i="128"/>
  <c r="AT49" i="128"/>
  <c r="AR50" i="128"/>
  <c r="AS50" i="128"/>
  <c r="AT50" i="128"/>
  <c r="AQ51" i="128"/>
  <c r="AQ49" i="128"/>
  <c r="AQ47" i="128" s="1"/>
  <c r="AQ50" i="128"/>
  <c r="AQ48" i="128"/>
  <c r="AR36" i="128"/>
  <c r="AR33" i="128"/>
  <c r="AR32" i="128" s="1"/>
  <c r="AS36" i="128"/>
  <c r="AS33" i="128" s="1"/>
  <c r="AT36" i="128"/>
  <c r="AT33" i="128"/>
  <c r="AT32" i="128" s="1"/>
  <c r="AR34" i="128"/>
  <c r="AT34" i="128"/>
  <c r="AR35" i="128"/>
  <c r="AS35" i="128"/>
  <c r="AT35" i="128"/>
  <c r="AQ36" i="128"/>
  <c r="AQ34" i="128"/>
  <c r="AQ32" i="128" s="1"/>
  <c r="AQ35" i="128"/>
  <c r="AQ33" i="128"/>
  <c r="AR21" i="128"/>
  <c r="AR18" i="128"/>
  <c r="AS21" i="128"/>
  <c r="AS18" i="128" s="1"/>
  <c r="AT21" i="128"/>
  <c r="AT18" i="128"/>
  <c r="AT17" i="128" s="1"/>
  <c r="AR19" i="128"/>
  <c r="AT19" i="128"/>
  <c r="AR20" i="128"/>
  <c r="AS20" i="128"/>
  <c r="AT20" i="128"/>
  <c r="AQ21" i="128"/>
  <c r="AQ19" i="128"/>
  <c r="AQ17" i="128" s="1"/>
  <c r="AQ20" i="128"/>
  <c r="AQ18" i="128"/>
  <c r="AZ76" i="128"/>
  <c r="AZ67" i="128"/>
  <c r="AZ62" i="128"/>
  <c r="AZ57" i="128"/>
  <c r="AZ52" i="128"/>
  <c r="AY52" i="128"/>
  <c r="AZ47" i="128"/>
  <c r="AZ42" i="128"/>
  <c r="AY42" i="128"/>
  <c r="AX37" i="128"/>
  <c r="AZ27" i="128"/>
  <c r="AY27" i="128"/>
  <c r="AX27" i="128"/>
  <c r="AZ22" i="128"/>
  <c r="AY22" i="128"/>
  <c r="AX22" i="128"/>
  <c r="AZ17" i="128"/>
  <c r="AS76" i="128"/>
  <c r="AR76" i="128"/>
  <c r="AS67" i="128"/>
  <c r="AT52" i="128"/>
  <c r="AS42" i="128"/>
  <c r="AQ42" i="128"/>
  <c r="AR37" i="128"/>
  <c r="AT27" i="128"/>
  <c r="AT22" i="128"/>
  <c r="AK56" i="128"/>
  <c r="AK54" i="128"/>
  <c r="AK52" i="128" s="1"/>
  <c r="AL56" i="128"/>
  <c r="AL54" i="128" s="1"/>
  <c r="AM56" i="128"/>
  <c r="AM54" i="128"/>
  <c r="AJ56" i="128"/>
  <c r="AJ54" i="128" s="1"/>
  <c r="AJ52" i="128" s="1"/>
  <c r="AK46" i="128"/>
  <c r="AK44" i="128"/>
  <c r="AL46" i="128"/>
  <c r="AL44" i="128" s="1"/>
  <c r="AM46" i="128"/>
  <c r="AM44" i="128"/>
  <c r="AJ46" i="128"/>
  <c r="AJ44" i="128" s="1"/>
  <c r="AK41" i="128"/>
  <c r="AK39" i="128"/>
  <c r="AK37" i="128" s="1"/>
  <c r="AL41" i="128"/>
  <c r="AL39" i="128" s="1"/>
  <c r="AM41" i="128"/>
  <c r="AM39" i="128"/>
  <c r="AJ41" i="128"/>
  <c r="AJ39" i="128" s="1"/>
  <c r="AK31" i="128"/>
  <c r="AK29" i="128"/>
  <c r="AL31" i="128"/>
  <c r="AL29" i="128" s="1"/>
  <c r="AM31" i="128"/>
  <c r="AM29" i="128"/>
  <c r="AJ31" i="128"/>
  <c r="AJ29" i="128" s="1"/>
  <c r="AK26" i="128"/>
  <c r="AK24" i="128"/>
  <c r="AK22" i="128" s="1"/>
  <c r="AL26" i="128"/>
  <c r="AL24" i="128" s="1"/>
  <c r="AM26" i="128"/>
  <c r="AM24" i="128"/>
  <c r="AJ26" i="128"/>
  <c r="AJ24" i="128" s="1"/>
  <c r="AJ22" i="128" s="1"/>
  <c r="AD56" i="128"/>
  <c r="AD53" i="128"/>
  <c r="AD55" i="128"/>
  <c r="AE56" i="128"/>
  <c r="AE53" i="128"/>
  <c r="AE55" i="128"/>
  <c r="AF56" i="128"/>
  <c r="AF53" i="128" s="1"/>
  <c r="AC56" i="128"/>
  <c r="AD46" i="128"/>
  <c r="AD43" i="128"/>
  <c r="AD45" i="128"/>
  <c r="AE46" i="128"/>
  <c r="AE43" i="128"/>
  <c r="AE45" i="128"/>
  <c r="AF46" i="128"/>
  <c r="AF43" i="128" s="1"/>
  <c r="AC46" i="128"/>
  <c r="AD41" i="128"/>
  <c r="AD38" i="128"/>
  <c r="AD40" i="128"/>
  <c r="AE41" i="128"/>
  <c r="AE38" i="128"/>
  <c r="AE40" i="128"/>
  <c r="AF41" i="128"/>
  <c r="AF38" i="128" s="1"/>
  <c r="AC41" i="128"/>
  <c r="AF31" i="128"/>
  <c r="AF28" i="128"/>
  <c r="AF30" i="128"/>
  <c r="AD31" i="128"/>
  <c r="AD28" i="128" s="1"/>
  <c r="AD27" i="128" s="1"/>
  <c r="AD30" i="128"/>
  <c r="AE31" i="128"/>
  <c r="AE28" i="128" s="1"/>
  <c r="AC31" i="128"/>
  <c r="AD26" i="128"/>
  <c r="AD23" i="128"/>
  <c r="AD25" i="128"/>
  <c r="AE26" i="128"/>
  <c r="AE23" i="128"/>
  <c r="AE25" i="128"/>
  <c r="AF26" i="128"/>
  <c r="AF23" i="128" s="1"/>
  <c r="AC26" i="128"/>
  <c r="AK16" i="128"/>
  <c r="AK14" i="128"/>
  <c r="AL16" i="128"/>
  <c r="AL14" i="128" s="1"/>
  <c r="AM16" i="128"/>
  <c r="AM14" i="128"/>
  <c r="AJ16" i="128"/>
  <c r="AJ14" i="128" s="1"/>
  <c r="AK71" i="128"/>
  <c r="AK68" i="128"/>
  <c r="AL71" i="128"/>
  <c r="AL68" i="128" s="1"/>
  <c r="AM71" i="128"/>
  <c r="AM68" i="128"/>
  <c r="AK69" i="128"/>
  <c r="AM69" i="128"/>
  <c r="AK70" i="128"/>
  <c r="AL70" i="128"/>
  <c r="AM70" i="128"/>
  <c r="AJ71" i="128"/>
  <c r="AJ68" i="128" s="1"/>
  <c r="AJ67" i="128" s="1"/>
  <c r="AJ69" i="128"/>
  <c r="AJ70" i="128"/>
  <c r="AK66" i="128"/>
  <c r="AK63" i="128"/>
  <c r="AL66" i="128"/>
  <c r="AM66" i="128"/>
  <c r="AM63" i="128"/>
  <c r="AK64" i="128"/>
  <c r="AM64" i="128"/>
  <c r="AK65" i="128"/>
  <c r="AL65" i="128"/>
  <c r="AM65" i="128"/>
  <c r="AJ66" i="128"/>
  <c r="AJ64" i="128"/>
  <c r="AJ65" i="128"/>
  <c r="AJ63" i="128"/>
  <c r="AK61" i="128"/>
  <c r="AK58" i="128"/>
  <c r="AL61" i="128"/>
  <c r="AM61" i="128"/>
  <c r="AM58" i="128"/>
  <c r="AK59" i="128"/>
  <c r="AM59" i="128"/>
  <c r="AK60" i="128"/>
  <c r="AK57" i="128" s="1"/>
  <c r="AM60" i="128"/>
  <c r="AJ61" i="128"/>
  <c r="AJ60" i="128" s="1"/>
  <c r="AJ59" i="128"/>
  <c r="AK53" i="128"/>
  <c r="AL53" i="128"/>
  <c r="AM53" i="128"/>
  <c r="AK55" i="128"/>
  <c r="AL55" i="128"/>
  <c r="AM55" i="128"/>
  <c r="AM52" i="128" s="1"/>
  <c r="AJ55" i="128"/>
  <c r="AJ53" i="128"/>
  <c r="AL52" i="128"/>
  <c r="AK51" i="128"/>
  <c r="AK48" i="128"/>
  <c r="AL51" i="128"/>
  <c r="AM51" i="128"/>
  <c r="AM48" i="128"/>
  <c r="AK49" i="128"/>
  <c r="AM49" i="128"/>
  <c r="AK50" i="128"/>
  <c r="AM50" i="128"/>
  <c r="AJ51" i="128"/>
  <c r="AJ49" i="128"/>
  <c r="AJ50" i="128"/>
  <c r="AJ47" i="128" s="1"/>
  <c r="AJ48" i="128"/>
  <c r="AK43" i="128"/>
  <c r="AL43" i="128"/>
  <c r="AM43" i="128"/>
  <c r="AK45" i="128"/>
  <c r="AL45" i="128"/>
  <c r="AM45" i="128"/>
  <c r="AJ45" i="128"/>
  <c r="AJ42" i="128" s="1"/>
  <c r="AJ43" i="128"/>
  <c r="AK38" i="128"/>
  <c r="AL38" i="128"/>
  <c r="AM38" i="128"/>
  <c r="AK40" i="128"/>
  <c r="AL40" i="128"/>
  <c r="AM40" i="128"/>
  <c r="AJ40" i="128"/>
  <c r="AJ38" i="128"/>
  <c r="AK36" i="128"/>
  <c r="AK34" i="128" s="1"/>
  <c r="AK33" i="128"/>
  <c r="AK32" i="128" s="1"/>
  <c r="AL36" i="128"/>
  <c r="AL33" i="128" s="1"/>
  <c r="AM36" i="128"/>
  <c r="AM35" i="128" s="1"/>
  <c r="AM33" i="128"/>
  <c r="AM32" i="128" s="1"/>
  <c r="AM34" i="128"/>
  <c r="AK35" i="128"/>
  <c r="AL35" i="128"/>
  <c r="AJ36" i="128"/>
  <c r="AJ35" i="128" s="1"/>
  <c r="AJ34" i="128"/>
  <c r="AK28" i="128"/>
  <c r="AL28" i="128"/>
  <c r="AM28" i="128"/>
  <c r="AK30" i="128"/>
  <c r="AL30" i="128"/>
  <c r="AM30" i="128"/>
  <c r="AM27" i="128" s="1"/>
  <c r="AJ30" i="128"/>
  <c r="AJ27" i="128" s="1"/>
  <c r="AJ28" i="128"/>
  <c r="AK23" i="128"/>
  <c r="AL23" i="128"/>
  <c r="AM23" i="128"/>
  <c r="AK25" i="128"/>
  <c r="AL25" i="128"/>
  <c r="AM25" i="128"/>
  <c r="AM22" i="128" s="1"/>
  <c r="AJ25" i="128"/>
  <c r="AJ23" i="128"/>
  <c r="AK21" i="128"/>
  <c r="AK19" i="128" s="1"/>
  <c r="AK18" i="128"/>
  <c r="AL21" i="128"/>
  <c r="AL18" i="128" s="1"/>
  <c r="AM21" i="128"/>
  <c r="AM20" i="128" s="1"/>
  <c r="AM18" i="128"/>
  <c r="AM19" i="128"/>
  <c r="AK20" i="128"/>
  <c r="AL20" i="128"/>
  <c r="AJ21" i="128"/>
  <c r="AJ20" i="128" s="1"/>
  <c r="AJ19" i="128"/>
  <c r="AK13" i="128"/>
  <c r="AL13" i="128"/>
  <c r="AM13" i="128"/>
  <c r="AK15" i="128"/>
  <c r="AL15" i="128"/>
  <c r="AM15" i="128"/>
  <c r="AJ15" i="128"/>
  <c r="AJ13" i="128"/>
  <c r="AD39" i="128"/>
  <c r="AE39" i="128"/>
  <c r="AE37" i="128" s="1"/>
  <c r="AF39" i="128"/>
  <c r="AM76" i="128"/>
  <c r="AL76" i="128"/>
  <c r="AM67" i="128"/>
  <c r="AK67" i="128"/>
  <c r="AM62" i="128"/>
  <c r="AJ62" i="128"/>
  <c r="AM57" i="128"/>
  <c r="AM47" i="128"/>
  <c r="AM42" i="128"/>
  <c r="AL42" i="128"/>
  <c r="AK42" i="128"/>
  <c r="AM37" i="128"/>
  <c r="AL37" i="128"/>
  <c r="AL27" i="128"/>
  <c r="AK27" i="128"/>
  <c r="AL22" i="128"/>
  <c r="AD16" i="128"/>
  <c r="AD15" i="128" s="1"/>
  <c r="AD13" i="128"/>
  <c r="AE16" i="128"/>
  <c r="AE13" i="128"/>
  <c r="AE15" i="128"/>
  <c r="AF16" i="128"/>
  <c r="AF13" i="128" s="1"/>
  <c r="AF15" i="128"/>
  <c r="AC16" i="128"/>
  <c r="AD71" i="128"/>
  <c r="AD69" i="128" s="1"/>
  <c r="AD68" i="128"/>
  <c r="AD67" i="128" s="1"/>
  <c r="AE71" i="128"/>
  <c r="AE68" i="128" s="1"/>
  <c r="AF71" i="128"/>
  <c r="AF70" i="128" s="1"/>
  <c r="AF68" i="128"/>
  <c r="AF67" i="128" s="1"/>
  <c r="AF69" i="128"/>
  <c r="AD70" i="128"/>
  <c r="AE70" i="128"/>
  <c r="AC71" i="128"/>
  <c r="AC70" i="128" s="1"/>
  <c r="AC69" i="128"/>
  <c r="AC67" i="128" s="1"/>
  <c r="AD66" i="128"/>
  <c r="AD63" i="128"/>
  <c r="AE66" i="128"/>
  <c r="AF66" i="128"/>
  <c r="AF63" i="128"/>
  <c r="AF62" i="128" s="1"/>
  <c r="AD64" i="128"/>
  <c r="AF64" i="128"/>
  <c r="AD65" i="128"/>
  <c r="AF65" i="128"/>
  <c r="AC66" i="128"/>
  <c r="AC64" i="128"/>
  <c r="AC65" i="128"/>
  <c r="AC62" i="128" s="1"/>
  <c r="AD61" i="128"/>
  <c r="AD58" i="128" s="1"/>
  <c r="AE61" i="128"/>
  <c r="AE58" i="128"/>
  <c r="AE57" i="128" s="1"/>
  <c r="AF61" i="128"/>
  <c r="AF58" i="128" s="1"/>
  <c r="AF57" i="128" s="1"/>
  <c r="AD59" i="128"/>
  <c r="AE59" i="128"/>
  <c r="AF59" i="128"/>
  <c r="AE60" i="128"/>
  <c r="AF60" i="128"/>
  <c r="AC61" i="128"/>
  <c r="AC59" i="128" s="1"/>
  <c r="AC60" i="128"/>
  <c r="AD54" i="128"/>
  <c r="AE54" i="128"/>
  <c r="AF54" i="128"/>
  <c r="AD51" i="128"/>
  <c r="AE51" i="128"/>
  <c r="AE48" i="128"/>
  <c r="AF51" i="128"/>
  <c r="AE49" i="128"/>
  <c r="AE50" i="128"/>
  <c r="AC51" i="128"/>
  <c r="AD44" i="128"/>
  <c r="AE44" i="128"/>
  <c r="AE42" i="128" s="1"/>
  <c r="AF44" i="128"/>
  <c r="AD42" i="128"/>
  <c r="AD37" i="128"/>
  <c r="AD36" i="128"/>
  <c r="AD33" i="128"/>
  <c r="AE36" i="128"/>
  <c r="AF36" i="128"/>
  <c r="AF33" i="128"/>
  <c r="AD34" i="128"/>
  <c r="AD32" i="128" s="1"/>
  <c r="AF34" i="128"/>
  <c r="AD35" i="128"/>
  <c r="AF35" i="128"/>
  <c r="AC36" i="128"/>
  <c r="AC34" i="128"/>
  <c r="AC35" i="128"/>
  <c r="AD29" i="128"/>
  <c r="AE29" i="128"/>
  <c r="AF29" i="128"/>
  <c r="AC29" i="128"/>
  <c r="AD24" i="128"/>
  <c r="AE24" i="128"/>
  <c r="AF24" i="128"/>
  <c r="AC24" i="128"/>
  <c r="AC68" i="128"/>
  <c r="AC63" i="128"/>
  <c r="AC58" i="128"/>
  <c r="AC33" i="128"/>
  <c r="AC32" i="128" s="1"/>
  <c r="AD21" i="128"/>
  <c r="AD18" i="128"/>
  <c r="AE21" i="128"/>
  <c r="AF21" i="128"/>
  <c r="AF18" i="128"/>
  <c r="AD19" i="128"/>
  <c r="AF19" i="128"/>
  <c r="AD20" i="128"/>
  <c r="AE20" i="128"/>
  <c r="AF20" i="128"/>
  <c r="AC21" i="128"/>
  <c r="AC19" i="128"/>
  <c r="AC20" i="128"/>
  <c r="AC18" i="128"/>
  <c r="AE14" i="128"/>
  <c r="AF14" i="128"/>
  <c r="AD76" i="128"/>
  <c r="AD62" i="128"/>
  <c r="AE52" i="128"/>
  <c r="AD52" i="128"/>
  <c r="AE47" i="128"/>
  <c r="AF32" i="128"/>
  <c r="AF27" i="128"/>
  <c r="AE22" i="128"/>
  <c r="AD22" i="128"/>
  <c r="AF17" i="128"/>
  <c r="AF79" i="128"/>
  <c r="W56" i="128"/>
  <c r="X56" i="128"/>
  <c r="X55" i="128" s="1"/>
  <c r="X53" i="128"/>
  <c r="X52" i="128" s="1"/>
  <c r="Y56" i="128"/>
  <c r="Y53" i="128"/>
  <c r="Y55" i="128"/>
  <c r="P56" i="128"/>
  <c r="P53" i="128" s="1"/>
  <c r="P55" i="128"/>
  <c r="Q56" i="128"/>
  <c r="R56" i="128"/>
  <c r="R55" i="128" s="1"/>
  <c r="R53" i="128"/>
  <c r="I56" i="128"/>
  <c r="I54" i="128"/>
  <c r="I55" i="128"/>
  <c r="J56" i="128"/>
  <c r="J54" i="128" s="1"/>
  <c r="J55" i="128"/>
  <c r="K56" i="128"/>
  <c r="V56" i="128"/>
  <c r="V55" i="128" s="1"/>
  <c r="V53" i="128"/>
  <c r="O56" i="128"/>
  <c r="O53" i="128"/>
  <c r="O55" i="128"/>
  <c r="H56" i="128"/>
  <c r="H54" i="128" s="1"/>
  <c r="H55" i="128"/>
  <c r="W46" i="128"/>
  <c r="X46" i="128"/>
  <c r="X45" i="128" s="1"/>
  <c r="X43" i="128"/>
  <c r="X42" i="128" s="1"/>
  <c r="Y46" i="128"/>
  <c r="Y43" i="128"/>
  <c r="Y45" i="128"/>
  <c r="P46" i="128"/>
  <c r="P43" i="128" s="1"/>
  <c r="P45" i="128"/>
  <c r="Q46" i="128"/>
  <c r="R46" i="128"/>
  <c r="R45" i="128" s="1"/>
  <c r="R43" i="128"/>
  <c r="I46" i="128"/>
  <c r="I44" i="128"/>
  <c r="I45" i="128"/>
  <c r="J46" i="128"/>
  <c r="J44" i="128" s="1"/>
  <c r="J45" i="128"/>
  <c r="K46" i="128"/>
  <c r="V46" i="128"/>
  <c r="V45" i="128" s="1"/>
  <c r="V43" i="128"/>
  <c r="O46" i="128"/>
  <c r="O43" i="128"/>
  <c r="O45" i="128"/>
  <c r="H46" i="128"/>
  <c r="H44" i="128" s="1"/>
  <c r="H45" i="128"/>
  <c r="W41" i="128"/>
  <c r="X41" i="128"/>
  <c r="X40" i="128" s="1"/>
  <c r="X38" i="128"/>
  <c r="X37" i="128" s="1"/>
  <c r="Y41" i="128"/>
  <c r="Y38" i="128"/>
  <c r="Y40" i="128"/>
  <c r="P41" i="128"/>
  <c r="P38" i="128" s="1"/>
  <c r="P40" i="128"/>
  <c r="Q41" i="128"/>
  <c r="R41" i="128"/>
  <c r="R40" i="128" s="1"/>
  <c r="R38" i="128"/>
  <c r="I41" i="128"/>
  <c r="I39" i="128"/>
  <c r="I40" i="128"/>
  <c r="J41" i="128"/>
  <c r="J39" i="128" s="1"/>
  <c r="J40" i="128"/>
  <c r="K41" i="128"/>
  <c r="V41" i="128"/>
  <c r="V40" i="128" s="1"/>
  <c r="V38" i="128"/>
  <c r="O41" i="128"/>
  <c r="O38" i="128"/>
  <c r="O40" i="128"/>
  <c r="H41" i="128"/>
  <c r="H39" i="128" s="1"/>
  <c r="H40" i="128"/>
  <c r="W31" i="128"/>
  <c r="X31" i="128"/>
  <c r="X30" i="128" s="1"/>
  <c r="X28" i="128"/>
  <c r="X27" i="128" s="1"/>
  <c r="Y31" i="128"/>
  <c r="Y28" i="128"/>
  <c r="Y30" i="128"/>
  <c r="V31" i="128"/>
  <c r="V28" i="128" s="1"/>
  <c r="V30" i="128"/>
  <c r="P31" i="128"/>
  <c r="Q31" i="128"/>
  <c r="Q30" i="128" s="1"/>
  <c r="Q28" i="128"/>
  <c r="R31" i="128"/>
  <c r="R28" i="128"/>
  <c r="R30" i="128"/>
  <c r="O31" i="128"/>
  <c r="O28" i="128" s="1"/>
  <c r="O30" i="128"/>
  <c r="I31" i="128"/>
  <c r="J31" i="128"/>
  <c r="J30" i="128" s="1"/>
  <c r="J29" i="128"/>
  <c r="K31" i="128"/>
  <c r="K29" i="128"/>
  <c r="K30" i="128"/>
  <c r="H31" i="128"/>
  <c r="H29" i="128" s="1"/>
  <c r="H30" i="128"/>
  <c r="H27" i="128" s="1"/>
  <c r="W26" i="128"/>
  <c r="X26" i="128"/>
  <c r="X25" i="128" s="1"/>
  <c r="X23" i="128"/>
  <c r="X22" i="128" s="1"/>
  <c r="Y26" i="128"/>
  <c r="Y23" i="128"/>
  <c r="Y25" i="128"/>
  <c r="V26" i="128"/>
  <c r="V23" i="128" s="1"/>
  <c r="V25" i="128"/>
  <c r="W71" i="128"/>
  <c r="X71" i="128"/>
  <c r="X68" i="128"/>
  <c r="X67" i="128" s="1"/>
  <c r="Y71" i="128"/>
  <c r="Y68" i="128" s="1"/>
  <c r="X69" i="128"/>
  <c r="X70" i="128"/>
  <c r="V71" i="128"/>
  <c r="V68" i="128" s="1"/>
  <c r="W66" i="128"/>
  <c r="X66" i="128"/>
  <c r="X63" i="128"/>
  <c r="Y66" i="128"/>
  <c r="Y63" i="128" s="1"/>
  <c r="X64" i="128"/>
  <c r="X62" i="128" s="1"/>
  <c r="Y64" i="128"/>
  <c r="Y62" i="128" s="1"/>
  <c r="X65" i="128"/>
  <c r="Y65" i="128"/>
  <c r="V66" i="128"/>
  <c r="V65" i="128" s="1"/>
  <c r="W61" i="128"/>
  <c r="W59" i="128" s="1"/>
  <c r="W58" i="128"/>
  <c r="W57" i="128" s="1"/>
  <c r="X61" i="128"/>
  <c r="X58" i="128"/>
  <c r="Y61" i="128"/>
  <c r="Y60" i="128" s="1"/>
  <c r="Y58" i="128"/>
  <c r="X59" i="128"/>
  <c r="W60" i="128"/>
  <c r="X60" i="128"/>
  <c r="V61" i="128"/>
  <c r="V60" i="128" s="1"/>
  <c r="V59" i="128"/>
  <c r="V58" i="128"/>
  <c r="W54" i="128"/>
  <c r="X54" i="128"/>
  <c r="Y54" i="128"/>
  <c r="V54" i="128"/>
  <c r="W51" i="128"/>
  <c r="W49" i="128" s="1"/>
  <c r="X51" i="128"/>
  <c r="X48" i="128"/>
  <c r="X47" i="128" s="1"/>
  <c r="Y51" i="128"/>
  <c r="Y48" i="128" s="1"/>
  <c r="Y47" i="128" s="1"/>
  <c r="X49" i="128"/>
  <c r="Y49" i="128"/>
  <c r="W50" i="128"/>
  <c r="X50" i="128"/>
  <c r="Y50" i="128"/>
  <c r="V51" i="128"/>
  <c r="V50" i="128" s="1"/>
  <c r="W44" i="128"/>
  <c r="X44" i="128"/>
  <c r="Y44" i="128"/>
  <c r="V44" i="128"/>
  <c r="W39" i="128"/>
  <c r="X39" i="128"/>
  <c r="Y39" i="128"/>
  <c r="V39" i="128"/>
  <c r="W36" i="128"/>
  <c r="W34" i="128" s="1"/>
  <c r="W33" i="128"/>
  <c r="W32" i="128" s="1"/>
  <c r="X36" i="128"/>
  <c r="X33" i="128"/>
  <c r="Y36" i="128"/>
  <c r="Y35" i="128" s="1"/>
  <c r="Y33" i="128"/>
  <c r="X34" i="128"/>
  <c r="W35" i="128"/>
  <c r="X35" i="128"/>
  <c r="V36" i="128"/>
  <c r="V35" i="128" s="1"/>
  <c r="V34" i="128"/>
  <c r="V33" i="128"/>
  <c r="W29" i="128"/>
  <c r="X29" i="128"/>
  <c r="Y29" i="128"/>
  <c r="V29" i="128"/>
  <c r="W24" i="128"/>
  <c r="X24" i="128"/>
  <c r="Y24" i="128"/>
  <c r="V24" i="128"/>
  <c r="W21" i="128"/>
  <c r="W19" i="128" s="1"/>
  <c r="X21" i="128"/>
  <c r="X18" i="128"/>
  <c r="X17" i="128" s="1"/>
  <c r="Y21" i="128"/>
  <c r="Y18" i="128" s="1"/>
  <c r="Y17" i="128" s="1"/>
  <c r="X19" i="128"/>
  <c r="Y19" i="128"/>
  <c r="W20" i="128"/>
  <c r="X20" i="128"/>
  <c r="Y20" i="128"/>
  <c r="V21" i="128"/>
  <c r="V20" i="128" s="1"/>
  <c r="W16" i="128"/>
  <c r="W14" i="128" s="1"/>
  <c r="W13" i="128"/>
  <c r="X16" i="128"/>
  <c r="X13" i="128"/>
  <c r="Y16" i="128"/>
  <c r="Y15" i="128" s="1"/>
  <c r="Y13" i="128"/>
  <c r="X14" i="128"/>
  <c r="W15" i="128"/>
  <c r="X15" i="128"/>
  <c r="V16" i="128"/>
  <c r="V15" i="128" s="1"/>
  <c r="V14" i="128"/>
  <c r="V13" i="128"/>
  <c r="X76" i="128"/>
  <c r="W76" i="128"/>
  <c r="V76" i="128"/>
  <c r="X57" i="128"/>
  <c r="V57" i="128"/>
  <c r="Y52" i="128"/>
  <c r="V52" i="128"/>
  <c r="Y42" i="128"/>
  <c r="V42" i="128"/>
  <c r="Y37" i="128"/>
  <c r="V37" i="128"/>
  <c r="X32" i="128"/>
  <c r="V32" i="128"/>
  <c r="Y27" i="128"/>
  <c r="V27" i="128"/>
  <c r="Y22" i="128"/>
  <c r="V22" i="128"/>
  <c r="P26" i="128"/>
  <c r="P23" i="128" s="1"/>
  <c r="P22" i="128" s="1"/>
  <c r="P25" i="128"/>
  <c r="Q26" i="128"/>
  <c r="Q23" i="128" s="1"/>
  <c r="R26" i="128"/>
  <c r="R25" i="128" s="1"/>
  <c r="R23" i="128"/>
  <c r="R22" i="128" s="1"/>
  <c r="O26" i="128"/>
  <c r="O23" i="128"/>
  <c r="O25" i="128"/>
  <c r="P71" i="128"/>
  <c r="P68" i="128" s="1"/>
  <c r="Q71" i="128"/>
  <c r="Q68" i="128"/>
  <c r="Q67" i="128" s="1"/>
  <c r="R71" i="128"/>
  <c r="R68" i="128" s="1"/>
  <c r="R67" i="128" s="1"/>
  <c r="P69" i="128"/>
  <c r="Q69" i="128"/>
  <c r="R69" i="128"/>
  <c r="Q70" i="128"/>
  <c r="R70" i="128"/>
  <c r="O71" i="128"/>
  <c r="O69" i="128" s="1"/>
  <c r="O70" i="128"/>
  <c r="O68" i="128"/>
  <c r="P66" i="128"/>
  <c r="P63" i="128" s="1"/>
  <c r="Q66" i="128"/>
  <c r="Q63" i="128"/>
  <c r="Q62" i="128" s="1"/>
  <c r="R66" i="128"/>
  <c r="R63" i="128" s="1"/>
  <c r="R62" i="128" s="1"/>
  <c r="P64" i="128"/>
  <c r="Q64" i="128"/>
  <c r="R64" i="128"/>
  <c r="Q65" i="128"/>
  <c r="R65" i="128"/>
  <c r="O66" i="128"/>
  <c r="O64" i="128" s="1"/>
  <c r="O65" i="128"/>
  <c r="O63" i="128"/>
  <c r="P61" i="128"/>
  <c r="P58" i="128" s="1"/>
  <c r="Q61" i="128"/>
  <c r="Q58" i="128"/>
  <c r="Q57" i="128" s="1"/>
  <c r="R61" i="128"/>
  <c r="R58" i="128" s="1"/>
  <c r="R57" i="128" s="1"/>
  <c r="P59" i="128"/>
  <c r="Q59" i="128"/>
  <c r="R59" i="128"/>
  <c r="Q60" i="128"/>
  <c r="R60" i="128"/>
  <c r="O61" i="128"/>
  <c r="O59" i="128" s="1"/>
  <c r="O60" i="128"/>
  <c r="O58" i="128"/>
  <c r="P54" i="128"/>
  <c r="Q54" i="128"/>
  <c r="R54" i="128"/>
  <c r="O54" i="128"/>
  <c r="O52" i="128" s="1"/>
  <c r="P51" i="128"/>
  <c r="P48" i="128" s="1"/>
  <c r="Q51" i="128"/>
  <c r="Q48" i="128"/>
  <c r="Q47" i="128" s="1"/>
  <c r="R51" i="128"/>
  <c r="R48" i="128" s="1"/>
  <c r="R47" i="128" s="1"/>
  <c r="P49" i="128"/>
  <c r="Q49" i="128"/>
  <c r="R49" i="128"/>
  <c r="Q50" i="128"/>
  <c r="R50" i="128"/>
  <c r="O51" i="128"/>
  <c r="O49" i="128" s="1"/>
  <c r="O47" i="128" s="1"/>
  <c r="O50" i="128"/>
  <c r="O48" i="128"/>
  <c r="P44" i="128"/>
  <c r="Q44" i="128"/>
  <c r="R44" i="128"/>
  <c r="R42" i="128" s="1"/>
  <c r="O44" i="128"/>
  <c r="P39" i="128"/>
  <c r="Q39" i="128"/>
  <c r="R39" i="128"/>
  <c r="R37" i="128" s="1"/>
  <c r="O39" i="128"/>
  <c r="P36" i="128"/>
  <c r="P33" i="128" s="1"/>
  <c r="Q36" i="128"/>
  <c r="Q33" i="128"/>
  <c r="Q32" i="128" s="1"/>
  <c r="R36" i="128"/>
  <c r="R33" i="128" s="1"/>
  <c r="R32" i="128" s="1"/>
  <c r="P34" i="128"/>
  <c r="Q34" i="128"/>
  <c r="R34" i="128"/>
  <c r="Q35" i="128"/>
  <c r="R35" i="128"/>
  <c r="O36" i="128"/>
  <c r="O34" i="128" s="1"/>
  <c r="O32" i="128" s="1"/>
  <c r="O35" i="128"/>
  <c r="O33" i="128"/>
  <c r="P29" i="128"/>
  <c r="Q29" i="128"/>
  <c r="R29" i="128"/>
  <c r="R27" i="128" s="1"/>
  <c r="O29" i="128"/>
  <c r="P24" i="128"/>
  <c r="R24" i="128"/>
  <c r="O24" i="128"/>
  <c r="P21" i="128"/>
  <c r="P18" i="128" s="1"/>
  <c r="Q21" i="128"/>
  <c r="Q76" i="128" s="1"/>
  <c r="Q18" i="128"/>
  <c r="Q17" i="128" s="1"/>
  <c r="R21" i="128"/>
  <c r="R18" i="128" s="1"/>
  <c r="R17" i="128" s="1"/>
  <c r="P19" i="128"/>
  <c r="Q19" i="128"/>
  <c r="R19" i="128"/>
  <c r="Q20" i="128"/>
  <c r="R20" i="128"/>
  <c r="O21" i="128"/>
  <c r="O19" i="128" s="1"/>
  <c r="O17" i="128" s="1"/>
  <c r="O20" i="128"/>
  <c r="O18" i="128"/>
  <c r="P16" i="128"/>
  <c r="Q16" i="128"/>
  <c r="R16" i="128"/>
  <c r="O16" i="128"/>
  <c r="P13" i="128"/>
  <c r="Q13" i="128"/>
  <c r="R13" i="128"/>
  <c r="P14" i="128"/>
  <c r="Q14" i="128"/>
  <c r="R14" i="128"/>
  <c r="P15" i="128"/>
  <c r="Q15" i="128"/>
  <c r="R15" i="128"/>
  <c r="O14" i="128"/>
  <c r="O15" i="128"/>
  <c r="O13" i="128"/>
  <c r="R76" i="128"/>
  <c r="O76" i="128"/>
  <c r="R52" i="128"/>
  <c r="P52" i="128"/>
  <c r="P42" i="128"/>
  <c r="O42" i="128"/>
  <c r="P37" i="128"/>
  <c r="O37" i="128"/>
  <c r="Q27" i="128"/>
  <c r="O27" i="128"/>
  <c r="O22" i="128"/>
  <c r="I26" i="128"/>
  <c r="I24" i="128" s="1"/>
  <c r="I25" i="128"/>
  <c r="J26" i="128"/>
  <c r="J24" i="128" s="1"/>
  <c r="K26" i="128"/>
  <c r="K25" i="128" s="1"/>
  <c r="K24" i="128"/>
  <c r="H26" i="128"/>
  <c r="H24" i="128"/>
  <c r="H25" i="128"/>
  <c r="I71" i="128"/>
  <c r="I68" i="128" s="1"/>
  <c r="J71" i="128"/>
  <c r="J68" i="128"/>
  <c r="J67" i="128" s="1"/>
  <c r="K71" i="128"/>
  <c r="K68" i="128" s="1"/>
  <c r="K67" i="128" s="1"/>
  <c r="I69" i="128"/>
  <c r="J69" i="128"/>
  <c r="K69" i="128"/>
  <c r="J70" i="128"/>
  <c r="K70" i="128"/>
  <c r="H71" i="128"/>
  <c r="H69" i="128" s="1"/>
  <c r="H70" i="128"/>
  <c r="H68" i="128"/>
  <c r="H67" i="128" s="1"/>
  <c r="I66" i="128"/>
  <c r="I63" i="128" s="1"/>
  <c r="J66" i="128"/>
  <c r="J63" i="128"/>
  <c r="J62" i="128" s="1"/>
  <c r="K66" i="128"/>
  <c r="K63" i="128" s="1"/>
  <c r="K62" i="128" s="1"/>
  <c r="I64" i="128"/>
  <c r="J64" i="128"/>
  <c r="K64" i="128"/>
  <c r="J65" i="128"/>
  <c r="K65" i="128"/>
  <c r="H66" i="128"/>
  <c r="H64" i="128" s="1"/>
  <c r="H62" i="128" s="1"/>
  <c r="H65" i="128"/>
  <c r="H63" i="128"/>
  <c r="I61" i="128"/>
  <c r="I58" i="128" s="1"/>
  <c r="J61" i="128"/>
  <c r="J58" i="128"/>
  <c r="K61" i="128"/>
  <c r="K58" i="128" s="1"/>
  <c r="K57" i="128" s="1"/>
  <c r="I59" i="128"/>
  <c r="J59" i="128"/>
  <c r="K59" i="128"/>
  <c r="J60" i="128"/>
  <c r="K60" i="128"/>
  <c r="H61" i="128"/>
  <c r="H59" i="128" s="1"/>
  <c r="H60" i="128"/>
  <c r="H58" i="128"/>
  <c r="H57" i="128" s="1"/>
  <c r="I53" i="128"/>
  <c r="I52" i="128" s="1"/>
  <c r="J53" i="128"/>
  <c r="K53" i="128"/>
  <c r="H53" i="128"/>
  <c r="H52" i="128" s="1"/>
  <c r="I51" i="128"/>
  <c r="I48" i="128" s="1"/>
  <c r="J51" i="128"/>
  <c r="J48" i="128"/>
  <c r="J47" i="128" s="1"/>
  <c r="K51" i="128"/>
  <c r="K48" i="128" s="1"/>
  <c r="K47" i="128" s="1"/>
  <c r="I49" i="128"/>
  <c r="J49" i="128"/>
  <c r="K49" i="128"/>
  <c r="J50" i="128"/>
  <c r="K50" i="128"/>
  <c r="H51" i="128"/>
  <c r="H49" i="128" s="1"/>
  <c r="H50" i="128"/>
  <c r="H48" i="128"/>
  <c r="H47" i="128" s="1"/>
  <c r="I43" i="128"/>
  <c r="J43" i="128"/>
  <c r="K43" i="128"/>
  <c r="H43" i="128"/>
  <c r="I38" i="128"/>
  <c r="J38" i="128"/>
  <c r="K38" i="128"/>
  <c r="H38" i="128"/>
  <c r="H37" i="128" s="1"/>
  <c r="I36" i="128"/>
  <c r="I33" i="128" s="1"/>
  <c r="J36" i="128"/>
  <c r="J33" i="128"/>
  <c r="J32" i="128" s="1"/>
  <c r="K36" i="128"/>
  <c r="K33" i="128" s="1"/>
  <c r="K32" i="128" s="1"/>
  <c r="I34" i="128"/>
  <c r="J34" i="128"/>
  <c r="K34" i="128"/>
  <c r="J35" i="128"/>
  <c r="K35" i="128"/>
  <c r="H36" i="128"/>
  <c r="H34" i="128" s="1"/>
  <c r="H35" i="128"/>
  <c r="H33" i="128"/>
  <c r="H32" i="128" s="1"/>
  <c r="J57" i="128"/>
  <c r="J52" i="128"/>
  <c r="I42" i="128"/>
  <c r="J42" i="128"/>
  <c r="I37" i="128"/>
  <c r="J37" i="128"/>
  <c r="I28" i="128"/>
  <c r="J28" i="128"/>
  <c r="J27" i="128"/>
  <c r="K28" i="128"/>
  <c r="K27" i="128" s="1"/>
  <c r="H28" i="128"/>
  <c r="I23" i="128"/>
  <c r="I22" i="128" s="1"/>
  <c r="K23" i="128"/>
  <c r="H23" i="128"/>
  <c r="I21" i="128"/>
  <c r="I19" i="128" s="1"/>
  <c r="I20" i="128"/>
  <c r="J21" i="128"/>
  <c r="J20" i="128" s="1"/>
  <c r="K21" i="128"/>
  <c r="K18" i="128" s="1"/>
  <c r="K20" i="128"/>
  <c r="H21" i="128"/>
  <c r="H19" i="128" s="1"/>
  <c r="I18" i="128"/>
  <c r="J18" i="128"/>
  <c r="H42" i="128"/>
  <c r="H22" i="128"/>
  <c r="I16" i="128"/>
  <c r="J16" i="128"/>
  <c r="K16" i="128"/>
  <c r="H16" i="128"/>
  <c r="I13" i="128"/>
  <c r="J13" i="128"/>
  <c r="K13" i="128"/>
  <c r="I14" i="128"/>
  <c r="J14" i="128"/>
  <c r="K14" i="128"/>
  <c r="I15" i="128"/>
  <c r="J15" i="128"/>
  <c r="K15" i="128"/>
  <c r="H14" i="128"/>
  <c r="H15" i="128"/>
  <c r="H13" i="128"/>
  <c r="K76" i="128"/>
  <c r="H76" i="128"/>
  <c r="O57" i="128" l="1"/>
  <c r="O62" i="128"/>
  <c r="O67" i="128"/>
  <c r="I17" i="128"/>
  <c r="K22" i="128"/>
  <c r="AC38" i="128"/>
  <c r="AC37" i="128" s="1"/>
  <c r="AC40" i="128"/>
  <c r="AC76" i="128"/>
  <c r="AC39" i="128"/>
  <c r="AC53" i="128"/>
  <c r="AC55" i="128"/>
  <c r="AC54" i="128"/>
  <c r="W63" i="128"/>
  <c r="W64" i="128"/>
  <c r="AC49" i="128"/>
  <c r="AC50" i="128"/>
  <c r="AF48" i="128"/>
  <c r="AF76" i="128"/>
  <c r="AF50" i="128"/>
  <c r="AE63" i="128"/>
  <c r="AE64" i="128"/>
  <c r="AL48" i="128"/>
  <c r="AL49" i="128"/>
  <c r="Y70" i="128"/>
  <c r="AE33" i="128"/>
  <c r="AE34" i="128"/>
  <c r="AD48" i="128"/>
  <c r="AD50" i="128"/>
  <c r="AD49" i="128"/>
  <c r="AK62" i="128"/>
  <c r="AC43" i="128"/>
  <c r="AC45" i="128"/>
  <c r="AC44" i="128"/>
  <c r="J76" i="128"/>
  <c r="H18" i="128"/>
  <c r="H20" i="128"/>
  <c r="J19" i="128"/>
  <c r="J17" i="128" s="1"/>
  <c r="J23" i="128"/>
  <c r="I35" i="128"/>
  <c r="I32" i="128" s="1"/>
  <c r="I50" i="128"/>
  <c r="I47" i="128" s="1"/>
  <c r="I60" i="128"/>
  <c r="I57" i="128" s="1"/>
  <c r="I65" i="128"/>
  <c r="I62" i="128" s="1"/>
  <c r="I70" i="128"/>
  <c r="I67" i="128" s="1"/>
  <c r="J25" i="128"/>
  <c r="P76" i="128"/>
  <c r="P20" i="128"/>
  <c r="P17" i="128" s="1"/>
  <c r="Q24" i="128"/>
  <c r="Q22" i="128" s="1"/>
  <c r="P35" i="128"/>
  <c r="P32" i="128" s="1"/>
  <c r="P50" i="128"/>
  <c r="P47" i="128" s="1"/>
  <c r="P60" i="128"/>
  <c r="P57" i="128" s="1"/>
  <c r="P65" i="128"/>
  <c r="P62" i="128" s="1"/>
  <c r="P70" i="128"/>
  <c r="P67" i="128" s="1"/>
  <c r="Q25" i="128"/>
  <c r="Y14" i="128"/>
  <c r="V18" i="128"/>
  <c r="W18" i="128"/>
  <c r="W17" i="128" s="1"/>
  <c r="Y34" i="128"/>
  <c r="Y32" i="128" s="1"/>
  <c r="V48" i="128"/>
  <c r="W48" i="128"/>
  <c r="W47" i="128" s="1"/>
  <c r="Y59" i="128"/>
  <c r="Y57" i="128" s="1"/>
  <c r="V63" i="128"/>
  <c r="Y69" i="128"/>
  <c r="Y67" i="128" s="1"/>
  <c r="AE18" i="128"/>
  <c r="AE19" i="128"/>
  <c r="AE76" i="128"/>
  <c r="AC48" i="128"/>
  <c r="AC47" i="128" s="1"/>
  <c r="AE35" i="128"/>
  <c r="AC13" i="128"/>
  <c r="AC14" i="128"/>
  <c r="AC15" i="128"/>
  <c r="AK17" i="128"/>
  <c r="AJ37" i="128"/>
  <c r="AK47" i="128"/>
  <c r="K19" i="128"/>
  <c r="K17" i="128" s="1"/>
  <c r="I76" i="128"/>
  <c r="Y76" i="128"/>
  <c r="V19" i="128"/>
  <c r="V49" i="128"/>
  <c r="V64" i="128"/>
  <c r="W65" i="128"/>
  <c r="V69" i="128"/>
  <c r="V67" i="128" s="1"/>
  <c r="V70" i="128"/>
  <c r="W68" i="128"/>
  <c r="W70" i="128"/>
  <c r="W69" i="128"/>
  <c r="W23" i="128"/>
  <c r="W22" i="128" s="1"/>
  <c r="W25" i="128"/>
  <c r="I29" i="128"/>
  <c r="I27" i="128" s="1"/>
  <c r="I30" i="128"/>
  <c r="P28" i="128"/>
  <c r="P27" i="128" s="1"/>
  <c r="P30" i="128"/>
  <c r="W28" i="128"/>
  <c r="W27" i="128" s="1"/>
  <c r="W30" i="128"/>
  <c r="K39" i="128"/>
  <c r="K37" i="128" s="1"/>
  <c r="K40" i="128"/>
  <c r="Q38" i="128"/>
  <c r="Q37" i="128" s="1"/>
  <c r="Q40" i="128"/>
  <c r="W38" i="128"/>
  <c r="W37" i="128" s="1"/>
  <c r="W40" i="128"/>
  <c r="K44" i="128"/>
  <c r="K42" i="128" s="1"/>
  <c r="K45" i="128"/>
  <c r="Q43" i="128"/>
  <c r="Q42" i="128" s="1"/>
  <c r="Q45" i="128"/>
  <c r="W43" i="128"/>
  <c r="W42" i="128" s="1"/>
  <c r="W45" i="128"/>
  <c r="K54" i="128"/>
  <c r="K52" i="128" s="1"/>
  <c r="K55" i="128"/>
  <c r="Q53" i="128"/>
  <c r="Q52" i="128" s="1"/>
  <c r="Q55" i="128"/>
  <c r="W53" i="128"/>
  <c r="W52" i="128" s="1"/>
  <c r="W55" i="128"/>
  <c r="AC17" i="128"/>
  <c r="AD17" i="128"/>
  <c r="AC57" i="128"/>
  <c r="AF49" i="128"/>
  <c r="AE65" i="128"/>
  <c r="AM17" i="128"/>
  <c r="AL50" i="128"/>
  <c r="AL58" i="128"/>
  <c r="AL59" i="128"/>
  <c r="AC23" i="128"/>
  <c r="AC22" i="128" s="1"/>
  <c r="AC25" i="128"/>
  <c r="AC28" i="128"/>
  <c r="AC27" i="128" s="1"/>
  <c r="AC30" i="128"/>
  <c r="BA14" i="128"/>
  <c r="BA13" i="128"/>
  <c r="BA24" i="128"/>
  <c r="BA23" i="128"/>
  <c r="BA76" i="128"/>
  <c r="BA29" i="128"/>
  <c r="BA28" i="128"/>
  <c r="BA27" i="128" s="1"/>
  <c r="AX44" i="128"/>
  <c r="AX45" i="128"/>
  <c r="AX43" i="128"/>
  <c r="AX76" i="128"/>
  <c r="AY39" i="128"/>
  <c r="AY76" i="128"/>
  <c r="AY40" i="128"/>
  <c r="AY38" i="128"/>
  <c r="AY37" i="128" s="1"/>
  <c r="BA42" i="128"/>
  <c r="BA54" i="128"/>
  <c r="BA53" i="128"/>
  <c r="AD14" i="128"/>
  <c r="AD60" i="128"/>
  <c r="AD57" i="128" s="1"/>
  <c r="AE69" i="128"/>
  <c r="AE67" i="128" s="1"/>
  <c r="AJ76" i="128"/>
  <c r="AJ18" i="128"/>
  <c r="AJ17" i="128" s="1"/>
  <c r="AL19" i="128"/>
  <c r="AL17" i="128" s="1"/>
  <c r="AJ33" i="128"/>
  <c r="AJ32" i="128" s="1"/>
  <c r="AL34" i="128"/>
  <c r="AL32" i="128" s="1"/>
  <c r="AJ58" i="128"/>
  <c r="AJ57" i="128" s="1"/>
  <c r="AR67" i="128"/>
  <c r="AY57" i="128"/>
  <c r="AR22" i="128"/>
  <c r="AR27" i="128"/>
  <c r="AT37" i="128"/>
  <c r="AR52" i="128"/>
  <c r="AK76" i="128"/>
  <c r="AL60" i="128"/>
  <c r="AL63" i="128"/>
  <c r="AL64" i="128"/>
  <c r="AR17" i="128"/>
  <c r="AR47" i="128"/>
  <c r="AR62" i="128"/>
  <c r="AS14" i="128"/>
  <c r="AS15" i="128"/>
  <c r="AS24" i="128"/>
  <c r="AS22" i="128" s="1"/>
  <c r="AS25" i="128"/>
  <c r="AS29" i="128"/>
  <c r="AS27" i="128" s="1"/>
  <c r="AS30" i="128"/>
  <c r="AQ54" i="128"/>
  <c r="AQ55" i="128"/>
  <c r="AQ53" i="128"/>
  <c r="AQ76" i="128"/>
  <c r="AT44" i="128"/>
  <c r="AT43" i="128"/>
  <c r="AT45" i="128"/>
  <c r="AT76" i="128"/>
  <c r="AS54" i="128"/>
  <c r="AS52" i="128" s="1"/>
  <c r="AS55" i="128"/>
  <c r="AF25" i="128"/>
  <c r="AF22" i="128" s="1"/>
  <c r="AE30" i="128"/>
  <c r="AE27" i="128" s="1"/>
  <c r="AF40" i="128"/>
  <c r="AF37" i="128" s="1"/>
  <c r="AF45" i="128"/>
  <c r="AF42" i="128" s="1"/>
  <c r="AF55" i="128"/>
  <c r="AF52" i="128" s="1"/>
  <c r="AL69" i="128"/>
  <c r="AL67" i="128" s="1"/>
  <c r="AS19" i="128"/>
  <c r="AS17" i="128" s="1"/>
  <c r="AS34" i="128"/>
  <c r="AS32" i="128" s="1"/>
  <c r="AS49" i="128"/>
  <c r="AS47" i="128" s="1"/>
  <c r="AS59" i="128"/>
  <c r="AS57" i="128" s="1"/>
  <c r="AS64" i="128"/>
  <c r="AS62" i="128" s="1"/>
  <c r="AL57" i="128" l="1"/>
  <c r="AE62" i="128"/>
  <c r="BA52" i="128"/>
  <c r="AX42" i="128"/>
  <c r="W67" i="128"/>
  <c r="AE17" i="128"/>
  <c r="V17" i="128"/>
  <c r="H17" i="128"/>
  <c r="AC42" i="128"/>
  <c r="AD47" i="128"/>
  <c r="AQ52" i="128"/>
  <c r="V47" i="128"/>
  <c r="J22" i="128"/>
  <c r="AL47" i="128"/>
  <c r="AC52" i="128"/>
  <c r="AT42" i="128"/>
  <c r="AL62" i="128"/>
  <c r="BA22" i="128"/>
  <c r="V62" i="128"/>
  <c r="AE32" i="128"/>
  <c r="AF47" i="128"/>
  <c r="W62" i="128"/>
</calcChain>
</file>

<file path=xl/sharedStrings.xml><?xml version="1.0" encoding="utf-8"?>
<sst xmlns="http://schemas.openxmlformats.org/spreadsheetml/2006/main" count="5070" uniqueCount="441">
  <si>
    <r>
      <t xml:space="preserve">2.3. Затраты реализации: </t>
    </r>
    <r>
      <rPr>
        <b/>
        <sz val="11"/>
        <color indexed="12"/>
        <rFont val="Times New Roman Cyr"/>
        <charset val="204"/>
      </rPr>
      <t>(себестоимость/доход от реализации продукции)</t>
    </r>
    <r>
      <rPr>
        <b/>
        <sz val="11"/>
        <rFont val="Times New Roman Cyr"/>
        <charset val="204"/>
      </rPr>
      <t xml:space="preserve"> - (Затраты на 1 тенге дохода от реализации продукции)                                                                                                                                                                                                                                                                                                                                  и рентабельность собственного капитала (РСК): </t>
    </r>
    <r>
      <rPr>
        <b/>
        <sz val="11"/>
        <color indexed="12"/>
        <rFont val="Times New Roman Cyr"/>
        <charset val="204"/>
      </rPr>
      <t>((доход от реализации продукции - себестоимость)/собственный капитал*100)</t>
    </r>
  </si>
  <si>
    <r>
      <t xml:space="preserve">2.4. Динамика рентабельности продаж (РП): </t>
    </r>
    <r>
      <rPr>
        <b/>
        <sz val="11"/>
        <color indexed="12"/>
        <rFont val="Times New Roman Cyr"/>
        <charset val="204"/>
      </rPr>
      <t>100*(доход от реализации продукции - себестоимость)/доход от реализации продукции</t>
    </r>
  </si>
  <si>
    <t>В строительстве в 4 кв. 2010г. наблюдается ухудшение ситуации: доля низкорентабельных и убыточных предприятий выросла до 38,5%, что заметно выше чем в целом по экономике.</t>
  </si>
  <si>
    <t>Данный показатель в торговле не применяется.</t>
  </si>
  <si>
    <t>В 4 кв. 2010г. средний уровень процентных ставок в тенге не изменился, а в инвалюте снизился до 12%. Приемлемые для предприятий процентные ставки незначительно увеличились, соответственно, уменьшился разрыв с фактическими, особенно в инвалюте.</t>
  </si>
  <si>
    <t xml:space="preserve"> В 4 кв. 2010г. в отрасли наблюдается снижение процентных ставок по кредитам в тенге, и увеличение по кредитам в инвалюте. Желаемые процентные ставки не изменились как по кредитам в тенге, так и по кредитам в инвалюте.</t>
  </si>
  <si>
    <t>В 4 квартале 2010 года снижение спроса было отмечено в строительстве и  в обрабатывающей промышленности, а рост наблюдался в добывающей промышленнсоти и в отрасли "транспорт и связь". Спрос по экономике в целом не изменился. В 1 квартале 2011 года предприятия ожидают продолжения этой тенденции.</t>
  </si>
  <si>
    <t xml:space="preserve"> В 4 кв. 2010г. цены на готовую продукцию предприятий по экономике продалжали расти высокими темпами. В 1 кв. 2011г. ожидается дальнейший рост цен.</t>
  </si>
  <si>
    <t>В строительстве незначительно снизились темпы роста цен на готовую продукцию. В 1 кв.2011г. предприятия ожидают заметного роста цен.</t>
  </si>
  <si>
    <t>В торговле темпы роста цен на готовую продукцию остались высокими. В 1 кв. 2011г. ожидается продолжение этой тенденции.</t>
  </si>
  <si>
    <t xml:space="preserve"> В 4 кв. 2010г. по экономике продолжилась тенденция роста цен на сырье и материалы высокими темпами. В 1 кв. 2011г. предприятия ожидают некоторого замедления роста цен.</t>
  </si>
  <si>
    <t xml:space="preserve">В 4 кв. 2010 г. отрасли заметно увеличились темпы роста цен на сырье и материалы. В 1 кв. 2011г. ожидается рост цен такими же темпами. </t>
  </si>
  <si>
    <t>В 4 кв. 2010г. в отрасли наблюдались наиболее высокие темпы роста цен на сырье и материалы, что значительно выше, чем в целом по экономике. В 1 кв. 2011г. ожидается заметное замедление роста цен.</t>
  </si>
  <si>
    <t>Темпы роста цен на сырье и материалы хотя и снизились, но заметно выше, чем по экономике в целом. В 1 кв. 2011 года ожидается некоторое снижение темпов роста.</t>
  </si>
  <si>
    <t>В отрасли наблюдаются высокие темпы роста цен на сырье и материалы. В 1 кв. 2011г. предприятия ожидают незначительного замедления темпов роста показателя.</t>
  </si>
  <si>
    <t>Темпы роста цен на сырье и  материалы в целом по экономике и основных отраслях  на относительно высоком уровне. В 1 квартале 2011 года ожидается некоторое замедление роста цен.</t>
  </si>
  <si>
    <t xml:space="preserve">  В 4 кв. 2010г. средняя процентная ставка по кредитам как в тенге, так и в инвалюте снизилась (14,1% и 12,1% соответственно). Желаемые предприятиями процентные ставки практически остались на уровне прошлого квартала.</t>
  </si>
  <si>
    <t>В отрасли наблюдается снижение средних процентных ставок по кредитам как в тенге, так и в инвалюте (до 13,3% и 11,8%, соответственно).</t>
  </si>
  <si>
    <t>В отрасли средние процентные ставки снизились как по кредитам в тенге, так и в инвалюте (до 14,6% и 9,8% соответственно). Соответственно, заметно уменьшился разрыв с процентными ставками, фактическими и желаемыми предприятиями.</t>
  </si>
  <si>
    <t>В 4 квартале 2010 года снизились средние процентные ставки по кредитам как в тенге, так и в инвалюте практически во всех отраслях. Увеличение произошло только в добывающей промышленности по кредитам в тенге и в торговле по кредитам в инвалюте.</t>
  </si>
  <si>
    <t>По экономике в целом снизилась доля предприятий с "плохой" ликвидностью (до 37%). На долю финансово устойчивых предприятий приходится треть от общего числа респондентов (33,7%).</t>
  </si>
  <si>
    <t>Ситуация с ликвидностью в добывающей отрасли лучше, чем по экономике в целом. Доля финансово - независимых предприятий в 4 кв 2010г. увеличилась до 42,6% и доля предприятий с "хорошей" ликвидностью до 48,8%.</t>
  </si>
  <si>
    <t xml:space="preserve">В обрабатывающей промышленности хотя и снизилась доля предприятий с "хорошей" ликвидностью, увеличилась доля финансово-независимых предприятий и составила 33,3%. </t>
  </si>
  <si>
    <t>В строительстве в 4 кв. 2010г. незначительно  улучшилась ситуация с ликвидностью (доля предприятий с "хорошей" ликвидностью увеличилась до  33,8%, доля финансово-независимых предприятий увеличилась до 27%).</t>
  </si>
  <si>
    <t>Ситуация с ликвидностью в отрасли заметно хуже, чем по экономике в целом. В 4 кв. 2010г. доля финансово-независимых предприятий составила лишь 21,8%.</t>
  </si>
  <si>
    <t xml:space="preserve">В 4 кв. 2010г. ситуация с ликвидностью в отрасли улучшилась: доля предприятий с критическим уровнем ликвидности (КТЛ ≤ 1) уменьшилась 42,4%, а доля финансово-независимых предприятий увеличилась до 35,4%. </t>
  </si>
  <si>
    <t xml:space="preserve">В 4 квартале 2010 года  наихудшая ситуация с ликвидностью остается в строительстве и транспорте и связи. Наиболее ликвидными являются добывающая и обрабатывающая промышленность. </t>
  </si>
  <si>
    <t xml:space="preserve">В 4 кв. 2010г. произошло некоторое увеличение среднего значения показателя оборачиваемости (КООС) и числа предприятий с оборачиваемостью большей, чем среднеотраслевой уровень. </t>
  </si>
  <si>
    <r>
      <t xml:space="preserve">В отрасли в 4 кв. 2010г. </t>
    </r>
    <r>
      <rPr>
        <sz val="10"/>
        <color indexed="8"/>
        <rFont val="Times New Roman Cyr"/>
      </rPr>
      <t>отмечается увеличение деловой активности: заметно увеличилось число предприятий с КООС &gt; среднеотраслевого значения.</t>
    </r>
  </si>
  <si>
    <t xml:space="preserve">В обрабатывающей отрасли увеличилась  (до 66%) доля предприятий с КООС выше среднеотраслевого уровня. </t>
  </si>
  <si>
    <t>В строительстве в 4 кв. 2010г. произошел ситуация с деловой активностью практически е изменилась: число предприятий с "хорошей" оборачиваемостью оборотных средств увеличилось до 72%.</t>
  </si>
  <si>
    <t>В  торговле лучшая, чем в других отраслях, ситуация с деловой активностью (высокая доля предприятий с "хорошей" оборачиваемостью - более 77%).</t>
  </si>
  <si>
    <t>В отрасли незначительно снизилось как число предприятий с "хорошей" оборачиваемостью (до 56,1% в 4 кв.2010г.), так и средний уровень оборачиваемости (до 0,57).</t>
  </si>
  <si>
    <t>В 4 квартале 2010 года произошел рост деловой активности в экономике. Во всех рассматриваемых отраслях произошел рост числа предприятий с "хорошей" оборачиваемостью, кроме отрасли "транспорт и связь"</t>
  </si>
  <si>
    <t xml:space="preserve">В 4 кв.2010г. ситуация по сравнению с 3 кварталом практически не изменилась. Доля предприятий с РСК &lt; 5%  составила 39,9%, доля предприятий с РСК&gt;20 - 40,6%. </t>
  </si>
  <si>
    <r>
      <t>В добывающей промышленности ситуация с РСК заметно улучшилась: доля предприятий с РСК&lt; 5% снизилась до 26,2%, а доля предприятий с РСК&gt;20 увеличилась до 45,1%</t>
    </r>
    <r>
      <rPr>
        <sz val="10"/>
        <color indexed="8"/>
        <rFont val="Times New Roman Cyr"/>
      </rPr>
      <t>.</t>
    </r>
  </si>
  <si>
    <t xml:space="preserve">В 4 кв. 2010г. в обрабатывающей промышленности ситуация улучшилась: увеличилась доля предприятий с РСК&gt;20 до 37,1%. </t>
  </si>
  <si>
    <t xml:space="preserve"> В 4 кв. 2010г. ситуация ухудшилась: удельные затраты реализации продукции выросли (до 89%), выросло число предприятий с рентабельностью собственного капитала (РСК &lt; 5%) и снизилось число предприятий с РСК ≥ 20%.</t>
  </si>
  <si>
    <t>В торговле ситуация незначительно ухудшилась: увеличилась доля предприятий с РСК &lt; 5%, уменьшилась доля предприятий с РСК ≥ 20%, удельные затраты реализации продукции остались высокими.</t>
  </si>
  <si>
    <t>В отрасли ситуация заметно ухудшилась: увеличилась доля предприятий с РСК &lt; 5% до 42,6%, выросли удельные затраты реализации продукции до 79%.</t>
  </si>
  <si>
    <t>В 4 кв. 2010г. заметных изменений не произошло. Большинство предприятий  (43%) имеют рентабельность продаж от 5-30%. Число высокорентабельных предприятий составило 30,5%.</t>
  </si>
  <si>
    <t xml:space="preserve">    В добывающей промышленности доля предприятий с рентабельностью продаж более 30% значительно выше, чем в целом по экономике. Уменьшилось в отрасли число предприятий с низкой рентабельностью продаж  (до 15,3%). </t>
  </si>
  <si>
    <t>В торговле ситуации незначительно улучшилась: доля предприятий с рентабельностью продаж более 30% увеличилась до 21,6%, а низкорентабельных и убыточных предприятий снизилась.</t>
  </si>
  <si>
    <t>В отрасли ситуция с рентабельностью практически не изменилась. Число предприятий с рентабельностью продаж более 30% в отрасли выше чем число низкорентабельных и убыточных предприятий.</t>
  </si>
  <si>
    <t xml:space="preserve">В 4 кв. 2010г. положение незначительно ухудшилось: уменьшилось число высокорентабельных предприятий и  увеличилось число  низкорентабельных и убыточных предприятий. Большинство предприятий  (48,5%) имеют рентабельность продаж от 5-30%. </t>
  </si>
  <si>
    <t>Наилучшая ситуация в добывающей промышленности, где заметно меньше низкорентабельных и убыточных предприятий (26,2%). Наихудшая ситуация в отрасли "транспорт и связь", где таких предприятий-42,6%.</t>
  </si>
  <si>
    <t xml:space="preserve">Наилучшая ситуация в добывающей промышленности, где заметно больше высокорентабельных предприятий (62,7%). Наихудшая ситуация в строительстве, где доля низкорентабельных и убыточных предприятий составляет 38,5%. </t>
  </si>
  <si>
    <t xml:space="preserve">   В 4 кв. 2010г. в добывающей отрасли  наблюдается некоторое увеличение темпов роста спроса на продукцию. В 1 кв. 2011г. по ожиданиям предприятий спрос практически не изменится.</t>
  </si>
  <si>
    <r>
      <t xml:space="preserve">Темпы роста цен на готовую </t>
    </r>
    <r>
      <rPr>
        <sz val="10"/>
        <rFont val="Times New Roman Cyr"/>
        <charset val="204"/>
      </rPr>
      <t>продукцию</t>
    </r>
    <r>
      <rPr>
        <b/>
        <sz val="10"/>
        <rFont val="Times New Roman Cyr"/>
        <charset val="204"/>
      </rPr>
      <t xml:space="preserve"> </t>
    </r>
    <r>
      <rPr>
        <sz val="10"/>
        <rFont val="Times New Roman Cyr"/>
        <charset val="204"/>
      </rPr>
      <t>в 4 кв. 2010 г. в добывающей отрасли заметно выросли.  В 1 кв. 2011г. ожидается некоторое снижение темпов роста цен.</t>
    </r>
  </si>
  <si>
    <t xml:space="preserve"> В 4 кв.2010г. увеличились темпы роста цен на готовую продукцию. В 1 кв. 2011г. ожидается продолжение роста цен более высокими темпами.</t>
  </si>
  <si>
    <t xml:space="preserve">В 4 кв. 2010г. произошел незначительный рост спроса на готовую продукцию отрасли. В 1 кв.2011г. в торговле по ожиданиям предприятий спрос практически не изменится. </t>
  </si>
  <si>
    <t>В 4 кв. 2010г. темпы роста спроса в отрасли заметно снизились. В 1 кв. 2011г. ожидается дальнейший рост спроса почти такими же темпами.</t>
  </si>
  <si>
    <t xml:space="preserve"> В отрасли "транспорт и связь" цены на готовую продукцию умеренно растут. В 1 кв. 2011 г. ожидается рост цен более высокими темпами. </t>
  </si>
  <si>
    <t>В отрасли средняя процентные ставки по кредитам как в тенге, так и в инвалюте выросли (14,4% и 10,8% соответственно). Приемлемые для предприятий процентные ставки также выросли до 11,5% и 8,8% соответственно.</t>
  </si>
  <si>
    <t xml:space="preserve">НАЦИОНАЛЬНЫЙ БАНК РЕСПУБЛИКИ КАЗАХСТАН                                                                   </t>
  </si>
  <si>
    <t>Отрасль</t>
  </si>
  <si>
    <t>Регионы</t>
  </si>
  <si>
    <t>ДЕПАРТАМЕНТ ИССЛЕДОВАНИЙ И СТАТИСТИКИ, ОТДЕЛ МОНИТОРИНГА ПРЕДПРИЯТИЙ</t>
  </si>
  <si>
    <t xml:space="preserve">РЕЗУЛЬТАТЫ МОНИТОРИНГА ПРЕДПРИЯТИЙ        </t>
  </si>
  <si>
    <t>Аналитический обзор изменения экономической конъюнктуры и финансового состояния реального сектора по отраслям</t>
  </si>
  <si>
    <t>Направляется в:</t>
  </si>
  <si>
    <t>Начальный период</t>
  </si>
  <si>
    <t>Конечный период</t>
  </si>
  <si>
    <t>Отраслевой состав участников мониторинга *</t>
  </si>
  <si>
    <t>число</t>
  </si>
  <si>
    <t>участн.</t>
  </si>
  <si>
    <t xml:space="preserve"> %</t>
  </si>
  <si>
    <t xml:space="preserve">       * Выборка респондентов отражает их региональное месторасположение и классифицируется по отраслям согласно общереспубликанскому классификатору видов экономической деятельности.</t>
  </si>
  <si>
    <t>Всего крупных и средних предприятий в экономике</t>
  </si>
  <si>
    <t>участников мониторинга</t>
  </si>
  <si>
    <t>в %</t>
  </si>
  <si>
    <t>1) Ликвидность и платежеспособность</t>
  </si>
  <si>
    <t>Всего по экономике</t>
  </si>
  <si>
    <t>Увеличение</t>
  </si>
  <si>
    <t>Снижение</t>
  </si>
  <si>
    <t>2 кв</t>
  </si>
  <si>
    <t>1 кв 2006</t>
  </si>
  <si>
    <t>Строительство</t>
  </si>
  <si>
    <t>Добывающая промышленность</t>
  </si>
  <si>
    <t>Деловая активность</t>
  </si>
  <si>
    <t>Факторный анализ рентабельности продаж</t>
  </si>
  <si>
    <t>Ликвидность и платежеспособность</t>
  </si>
  <si>
    <t>Затраты и рентабельность</t>
  </si>
  <si>
    <t>Сельское хозяйство, охота и  лесоводство</t>
  </si>
  <si>
    <t>Обрабатывающая промышленность</t>
  </si>
  <si>
    <t>Национальный Банк Республики Казахстан</t>
  </si>
  <si>
    <t>Отрасли</t>
  </si>
  <si>
    <t>Всего</t>
  </si>
  <si>
    <t>Число участников мониторинга</t>
  </si>
  <si>
    <t>3 кв</t>
  </si>
  <si>
    <t>факт</t>
  </si>
  <si>
    <t xml:space="preserve">Торговля; ремонт автомобилей, бытовых изделий </t>
  </si>
  <si>
    <t>Производство и распределение электроэнергии, газа и воды</t>
  </si>
  <si>
    <t xml:space="preserve"> Отраслевой состав предприятий -участников мониторинга </t>
  </si>
  <si>
    <t>38,6</t>
  </si>
  <si>
    <t>45,5</t>
  </si>
  <si>
    <t>44,6</t>
  </si>
  <si>
    <t>42,8</t>
  </si>
  <si>
    <t>-</t>
  </si>
  <si>
    <t>Репрезентативность выборки, всего по экономике</t>
  </si>
  <si>
    <t>Доход от реализации продукции</t>
  </si>
  <si>
    <t>4 кв.2005г.</t>
  </si>
  <si>
    <t>4 кв*</t>
  </si>
  <si>
    <t>1 кв 2007</t>
  </si>
  <si>
    <t>Ответы, %</t>
  </si>
  <si>
    <t>увеличение</t>
  </si>
  <si>
    <t>практически без изменения</t>
  </si>
  <si>
    <t>Практически без изменения</t>
  </si>
  <si>
    <t>снижение</t>
  </si>
  <si>
    <t>не знаю</t>
  </si>
  <si>
    <t>Не знаю</t>
  </si>
  <si>
    <t xml:space="preserve">Прочие коммунальные, социальные и персональные услуги </t>
  </si>
  <si>
    <t>Всего по области(-ям)</t>
  </si>
  <si>
    <t>Гостиницы и рестораны</t>
  </si>
  <si>
    <t>Транспорт и связь</t>
  </si>
  <si>
    <t>Операции с недвижимым имуществом, аренда и услуги предприятиям</t>
  </si>
  <si>
    <t>Рыболовство, рыбоводство</t>
  </si>
  <si>
    <t>Производство и распределение электро энергии, газа и воды</t>
  </si>
  <si>
    <t>Всего по выборке</t>
  </si>
  <si>
    <t>A</t>
  </si>
  <si>
    <t>C</t>
  </si>
  <si>
    <t>D</t>
  </si>
  <si>
    <t>F</t>
  </si>
  <si>
    <t>GG</t>
  </si>
  <si>
    <t>H</t>
  </si>
  <si>
    <t>I</t>
  </si>
  <si>
    <t>K</t>
  </si>
  <si>
    <t>O</t>
  </si>
  <si>
    <t>РС-1</t>
  </si>
  <si>
    <t>Финансирование оборотных средств в истекшем квартале за счет собственных средств</t>
  </si>
  <si>
    <t>код</t>
  </si>
  <si>
    <t>Да (наличие отметки)</t>
  </si>
  <si>
    <t xml:space="preserve">Финансирование оборотных средств в истекшем квартале за счет кредитов банков </t>
  </si>
  <si>
    <t xml:space="preserve">Финансирование оборотных средств в истекшем квартале за счет других источников </t>
  </si>
  <si>
    <t>да (наличие отметки)</t>
  </si>
  <si>
    <t xml:space="preserve">Финансирование основных средств в истекшем квартале за счет собственных средств </t>
  </si>
  <si>
    <t xml:space="preserve">Финансирование основных средств в истекшем квартале   за счет кредитов банков </t>
  </si>
  <si>
    <t xml:space="preserve">Финансирование основных средств в истекшем квартале   за счет других источников </t>
  </si>
  <si>
    <t xml:space="preserve">Финансирование основных средств в истекшем квартале  не осуществлялось </t>
  </si>
  <si>
    <t xml:space="preserve">Изменение  депозита предприятия в банке </t>
  </si>
  <si>
    <t>ожидание</t>
  </si>
  <si>
    <t>без изменения</t>
  </si>
  <si>
    <t>уменьшение</t>
  </si>
  <si>
    <t>депозита нет</t>
  </si>
  <si>
    <t>Потребность предприятия в услугах банков в текущем квартале прогноз</t>
  </si>
  <si>
    <t>высокая</t>
  </si>
  <si>
    <t>средняя</t>
  </si>
  <si>
    <t>низкая</t>
  </si>
  <si>
    <t xml:space="preserve">Возможность получения предприятием услуг банков в текущем квартале </t>
  </si>
  <si>
    <t xml:space="preserve">Степень удовлетворения спроса предприятия на услуги банков в истекшем квартале </t>
  </si>
  <si>
    <t>нормальная</t>
  </si>
  <si>
    <t xml:space="preserve">Задолженность предприятия по кредиту банку на конец истекшего квартала </t>
  </si>
  <si>
    <t>да</t>
  </si>
  <si>
    <t>нет</t>
  </si>
  <si>
    <t xml:space="preserve">Степень удовлетворения в кредитах банков в истекшем квартале </t>
  </si>
  <si>
    <t xml:space="preserve">Процентная ставка по кредиту в тенге </t>
  </si>
  <si>
    <t>Торговля; ремонт автомобилей, бытовых изделий  и предметов личного пользования</t>
  </si>
  <si>
    <t xml:space="preserve">Срок предоставления кредита в тенге, в месяцах </t>
  </si>
  <si>
    <t xml:space="preserve">Процентная ставка по кредиту в инвалюте </t>
  </si>
  <si>
    <t xml:space="preserve">Срок предоставления кредита в инвалюте, в месяцах </t>
  </si>
  <si>
    <t>Приемлемый % по кредиту в тенге</t>
  </si>
  <si>
    <t>Приемлемый срок кредита в тенге</t>
  </si>
  <si>
    <t>Приемлемый % по кредиту в инвалюте</t>
  </si>
  <si>
    <t>Приемлемый срок по кредиту в инвалюте</t>
  </si>
  <si>
    <t xml:space="preserve">Обращение за кредитом и получение кредита в истекшем квартале </t>
  </si>
  <si>
    <t>обращалось - получен</t>
  </si>
  <si>
    <t>обращалось - не получен</t>
  </si>
  <si>
    <t>не обращалось</t>
  </si>
  <si>
    <t xml:space="preserve">Намерение взять кредит в банке в текущем квартале </t>
  </si>
  <si>
    <t>РС-2</t>
  </si>
  <si>
    <t xml:space="preserve"> </t>
  </si>
  <si>
    <t>1</t>
  </si>
  <si>
    <t xml:space="preserve">Спрос (заказы) на  готовую  продукцию (работы, услуги) </t>
  </si>
  <si>
    <t xml:space="preserve">Цены на готовую продукцию (товары, работы, услуги)  </t>
  </si>
  <si>
    <t xml:space="preserve">Цены на сырье и материалы, приобретенные предприятием </t>
  </si>
  <si>
    <t xml:space="preserve">Влияние изменения курса тенге к доллару США на хозяйственную деятельность предприятия в истекшем квартале </t>
  </si>
  <si>
    <t>позитивно</t>
  </si>
  <si>
    <t>не повлияло</t>
  </si>
  <si>
    <t>негативно</t>
  </si>
  <si>
    <t xml:space="preserve">Влияние изменения курса тенге к евро на хозяйственную деятельность предприятия в истекшем квартале </t>
  </si>
  <si>
    <t xml:space="preserve">Влияние изменения курса тенге к рос.рублю на хозяйственную деятельность предприятия в истекшем квартале </t>
  </si>
  <si>
    <t xml:space="preserve">Изменение в текущем квартале обменного курса тенге к доллару США (KZT/USD) </t>
  </si>
  <si>
    <t>увеличится</t>
  </si>
  <si>
    <t>не изменится</t>
  </si>
  <si>
    <t>снизится</t>
  </si>
  <si>
    <t xml:space="preserve">Изменение  рыночного курса тенге к евро  (KZT/EUR) </t>
  </si>
  <si>
    <t xml:space="preserve">Изменение в текущем квартале обменного курса тенге к рос.рублю  (KZT/RUB) </t>
  </si>
  <si>
    <t>РС-3</t>
  </si>
  <si>
    <t xml:space="preserve">Доход от реализации продукции (работ, услуг) - всего </t>
  </si>
  <si>
    <t xml:space="preserve">Себестоимость реализованной продукции </t>
  </si>
  <si>
    <t xml:space="preserve">Собственный капитал </t>
  </si>
  <si>
    <t xml:space="preserve">Текущие обязательства - всего: </t>
  </si>
  <si>
    <t xml:space="preserve">Долгосрочные активы - всего </t>
  </si>
  <si>
    <t xml:space="preserve">Текущие активы (оборотные средства) - всего </t>
  </si>
  <si>
    <t xml:space="preserve">Долгосрочные обязательства - всего </t>
  </si>
  <si>
    <t xml:space="preserve">Общая численность занятых </t>
  </si>
  <si>
    <t xml:space="preserve">Объем произведенной продукции (работ, услуг) </t>
  </si>
  <si>
    <t>Форма РС-П3.2 (РС-2)</t>
  </si>
  <si>
    <t>Результаты конъюнктурного опроса предприятий</t>
  </si>
  <si>
    <t xml:space="preserve">    Раздел 2. Анализ ликвидности, деловой активности и рентабельности</t>
  </si>
  <si>
    <t xml:space="preserve">    Раздел 1. Оценка изменения спроса, цен на готовую продукцию, сырье и материалы, условий кредитования</t>
  </si>
  <si>
    <t>Доля дохода от реализации продукции участников мониторинга в общем объеме по добывающей промышленности*</t>
  </si>
  <si>
    <t>Доля дохода от реализации продукции участников мониторинга в общем объеме по обрабатывающей промышленности*</t>
  </si>
  <si>
    <t>Форма РС-П3.2 (РС-1)</t>
  </si>
  <si>
    <t>Форма РС-П3.2 (РС-3)</t>
  </si>
  <si>
    <t xml:space="preserve">             Методологический комментарий к Аналитическому обзору:</t>
  </si>
  <si>
    <t xml:space="preserve">Доля, %** </t>
  </si>
  <si>
    <t>Прочие</t>
  </si>
  <si>
    <t xml:space="preserve">1.1. Спрос на готовую продукцию предприятий </t>
  </si>
  <si>
    <t xml:space="preserve">1.2. Цены на готовую продукцию предприятий </t>
  </si>
  <si>
    <t xml:space="preserve">1.3. Цены на сырье и материалы </t>
  </si>
  <si>
    <t>1.4. Условия кредитования</t>
  </si>
  <si>
    <t>Торговля</t>
  </si>
  <si>
    <t>Год</t>
  </si>
  <si>
    <t>Квартал</t>
  </si>
  <si>
    <t>Размер предприятия</t>
  </si>
  <si>
    <t>Регион</t>
  </si>
  <si>
    <t xml:space="preserve">        Национальный Банк стремится к тому, чтобы: 1) выборка была репрезентативной в отраслевом и региональном разрезах; 2) в выборке в максимальной степени были представлены структурообразующие предприятия экономики страны; 3)  ежеквартальное участие в мониторинге предприятий было стабильным (в целях обеспечения сопоставимости формируемых рядов показателей); 4)  опросы предприятий и формирование аналитических материалов были все более оперативными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</si>
  <si>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АНАЛИТИЧЕСКИЙ ОБЗОР ИЗМЕНЕНИЯ ЭКОНОМИЧЕСКОЙ КОНЪЮНКТУРЫ И ФИНАНСОВОГО СОСТОЯНИЯ ЭКОНОМИКИ И ОТРАСЛЕЙ: ДОБЫВАЮЩАЯ И ОБРАБАТЫВАЮЩАЯ ПРОМЫШЛЕННОСТЬ, СТРОИТЕЛЬСТВО, ТОРГОВЛЯ, ТРАНСПОРТ И СВЯЗЬ</t>
  </si>
  <si>
    <t xml:space="preserve">                                                                                                                                 РЕЗУЛЬТАТЫ МОНИТОРИНГА ПРЕДПРИЯТИЙ                                                                                                                                   </t>
  </si>
  <si>
    <t xml:space="preserve">   Всего по экономике </t>
  </si>
  <si>
    <t xml:space="preserve">   Всего по экономике</t>
  </si>
  <si>
    <t xml:space="preserve">   Добывающая промышленность </t>
  </si>
  <si>
    <t xml:space="preserve">   Добывающая промышленность</t>
  </si>
  <si>
    <t xml:space="preserve">   Обрабатывающая промышленность</t>
  </si>
  <si>
    <t xml:space="preserve">   Обрабатывающая промышленность </t>
  </si>
  <si>
    <t xml:space="preserve">Строительство </t>
  </si>
  <si>
    <t xml:space="preserve">Торговля </t>
  </si>
  <si>
    <t xml:space="preserve">Транспорт и связь </t>
  </si>
  <si>
    <t xml:space="preserve">   </t>
  </si>
  <si>
    <t xml:space="preserve"> Транспорт и связь</t>
  </si>
  <si>
    <t xml:space="preserve">         Аналитический обзор сформирован по результатам опроса выборки предприятий, отраслевая структура которой отражена в нижеследующей таблице. Опросы предприятий проводятся в первом месяце квартала по поводу произошедших изменений в истекшем квартале и ожидаемых изменений до конца текущего квартала.</t>
  </si>
  <si>
    <t>Число предприятий</t>
  </si>
  <si>
    <t xml:space="preserve">        Мониторинг предприятий, проводимый Национальным Банком, осуществляется в форме регулярных (ежеквартальных) анкетных опросов предприятий. Участие предприятий в мониторинге является добровольным. Интерес предприятий  к участию в мониторинге  поддерживается Национальным Банком путем регулярного направления каждому предприятию рассылочных аналитических материалов, включающих сопоставление показателей предприятия с их среднеотраслевым уровнем, позволяющим ежеквартально оценивать изменение конкурентной позиции предприятия и причины этого изменения.  </t>
  </si>
  <si>
    <t>К разделу 1: Динамика показателей раздела основана на ответах на вопросы анкет, ежеквартально получаемых  от предприятий.  Ответы на вопросы отражают изменения имевшие место по сравнению с предыдущим кварталом. В обзор по каждому показателю включены: процентное соотношение между группами ответов, разница между долями предприятий, указавших на улучшение и на ухудшение ситуации, а также "диффузионный индекс" (индекс), который выводится  на основе этой разницы. Значение индекса в 50 баллов указывает на отсутствие изменений по сравнению с предыдущим кварталом. Значение индекса выше 50 указывает на позитивное изменение, значение ниже 50 - на негативное изменение.  Чем выше отклонение от 50, тем выше степень (темпы) позитивного или негативного изменения показателя. Данный индекс применяется в международной практике при оценке конъюнктурных изменений в экономике.</t>
  </si>
  <si>
    <t xml:space="preserve">К разделу 2: Показатели раздела представлены качественными и количественными оценками финансовых коэффициентов, рассчитанных по отрасли,  на основе получаемых от предприятий оценок ожидаемых значений   показателей баланса и дохода от реализации продукции (работ, услуг) на конец квартала. При этом получаемые оценки не преследуют цели получения абсолютной точности  их значений и служат для оперативного анализа тенденций изменения состояния отрасли.  </t>
  </si>
  <si>
    <t xml:space="preserve">** доля дохода от реализации продукции участников мониторинга в общем объеме ДРП по экономике (отрасли). </t>
  </si>
  <si>
    <t>доля ДРП,</t>
  </si>
  <si>
    <t>1 квартал 2010 года</t>
  </si>
  <si>
    <t>E</t>
  </si>
  <si>
    <t>B</t>
  </si>
  <si>
    <t>2 квартал 2010 года</t>
  </si>
  <si>
    <t>2010-1</t>
  </si>
  <si>
    <t>3 квартал 2010 года</t>
  </si>
  <si>
    <t>2010-2</t>
  </si>
  <si>
    <t>г.Алматы АО "Народный сберегательный банк Казахстана"</t>
  </si>
  <si>
    <t>Форма РС-В11</t>
  </si>
  <si>
    <t>Наименование региона</t>
  </si>
  <si>
    <t xml:space="preserve">Репрезентативность выборки </t>
  </si>
  <si>
    <t xml:space="preserve">Отрасли </t>
  </si>
  <si>
    <t>Организационно-правовая форма</t>
  </si>
  <si>
    <t>Форма собственности</t>
  </si>
  <si>
    <t>Репрезентативность, в %</t>
  </si>
  <si>
    <t>Количество привлеченных предприятий</t>
  </si>
  <si>
    <t>Всего по выборке (сводное значение)</t>
  </si>
  <si>
    <t>г. Алматы</t>
  </si>
  <si>
    <t>г. Астана</t>
  </si>
  <si>
    <t>Актюбинская область</t>
  </si>
  <si>
    <t>Алматинская область</t>
  </si>
  <si>
    <t>Восточно-Казахстанская область</t>
  </si>
  <si>
    <t>Атырауская область</t>
  </si>
  <si>
    <t>Джамбульская область</t>
  </si>
  <si>
    <t>Карагандинская область</t>
  </si>
  <si>
    <t>Кызылординская область</t>
  </si>
  <si>
    <t>Мангистауская область</t>
  </si>
  <si>
    <t>Павлодарская область</t>
  </si>
  <si>
    <t>Северо-Казахстанская область</t>
  </si>
  <si>
    <t>Западно-Казахстанская область</t>
  </si>
  <si>
    <t>Акмолинская область</t>
  </si>
  <si>
    <t>Южно-Казахстанская область</t>
  </si>
  <si>
    <t>Всего по Республике (сводное значение)</t>
  </si>
  <si>
    <t>1 КВАРТАЛ 2010 ГОДА</t>
  </si>
  <si>
    <t>2 КВАРТАЛ 2010 ГОДА</t>
  </si>
  <si>
    <t>3 КВАРТАЛ 2010 ГОДА</t>
  </si>
  <si>
    <t>Коэффициент текущей ликвидности</t>
  </si>
  <si>
    <t>Статистика</t>
  </si>
  <si>
    <t>Качественный показатель</t>
  </si>
  <si>
    <t>Вес</t>
  </si>
  <si>
    <t>Организационно правовая форма</t>
  </si>
  <si>
    <t>Форма собственнсти</t>
  </si>
  <si>
    <t>Значение</t>
  </si>
  <si>
    <t>Структура оценок показателей в динамике</t>
  </si>
  <si>
    <t>Ответы</t>
  </si>
  <si>
    <t>Контроль 1 (сумма по отраслям)</t>
  </si>
  <si>
    <t xml:space="preserve">Контроль 2 </t>
  </si>
  <si>
    <t xml:space="preserve">Форма РС-П2 </t>
  </si>
  <si>
    <t>Коэффициент покрытия (оборотные средства на 1 тенге срочных обязательств), он же коэффициент текущей ликвидности</t>
  </si>
  <si>
    <t>Число анкет</t>
  </si>
  <si>
    <t>Количество предприятий – участников (единиц)</t>
  </si>
  <si>
    <t>Общая численность занятых (человек)</t>
  </si>
  <si>
    <t>Объем доходов от реализации (млн. тенге)</t>
  </si>
  <si>
    <t>Количество предприятий по региону</t>
  </si>
  <si>
    <t>Количество предприятий по республике</t>
  </si>
  <si>
    <t>Доход от реализации продукции по региону</t>
  </si>
  <si>
    <t>Доход от реализации продукции по республике</t>
  </si>
  <si>
    <t>Количество предприятий заполнивших данный показатель</t>
  </si>
  <si>
    <t>4 квартал 2009 года (факт)</t>
  </si>
  <si>
    <t>1 квартал 2010 года (факт)</t>
  </si>
  <si>
    <t>2 квартал 2010 года (факт)</t>
  </si>
  <si>
    <t>Всего предприятий</t>
  </si>
  <si>
    <t>больше 1</t>
  </si>
  <si>
    <t>меньше 1</t>
  </si>
  <si>
    <t>равен 1</t>
  </si>
  <si>
    <t>больше 1.5</t>
  </si>
  <si>
    <t>меньше 1.5</t>
  </si>
  <si>
    <t>равен 1.5</t>
  </si>
  <si>
    <t>Уровень самофинансирования</t>
  </si>
  <si>
    <t>больше .5</t>
  </si>
  <si>
    <t>меньше .5</t>
  </si>
  <si>
    <t>равен .5</t>
  </si>
  <si>
    <r>
      <t xml:space="preserve">Доля предприятий с КТЛ </t>
    </r>
    <r>
      <rPr>
        <u/>
        <sz val="10"/>
        <rFont val="Times New Roman Cyr"/>
        <charset val="204"/>
      </rPr>
      <t>&lt;</t>
    </r>
    <r>
      <rPr>
        <sz val="10"/>
        <rFont val="Times New Roman Cyr"/>
        <charset val="204"/>
      </rPr>
      <t>1</t>
    </r>
  </si>
  <si>
    <r>
      <t xml:space="preserve">Доля предприятий с КТЛ </t>
    </r>
    <r>
      <rPr>
        <u/>
        <sz val="10"/>
        <rFont val="Times New Roman Cyr"/>
        <charset val="204"/>
      </rPr>
      <t>&gt;</t>
    </r>
    <r>
      <rPr>
        <sz val="10"/>
        <rFont val="Times New Roman Cyr"/>
        <charset val="204"/>
      </rPr>
      <t>1,5</t>
    </r>
  </si>
  <si>
    <r>
      <t xml:space="preserve">Доля предприятий с УС </t>
    </r>
    <r>
      <rPr>
        <u/>
        <sz val="10"/>
        <rFont val="Times New Roman Cyr"/>
        <charset val="204"/>
      </rPr>
      <t>&gt;0</t>
    </r>
    <r>
      <rPr>
        <sz val="10"/>
        <rFont val="Times New Roman Cyr"/>
        <charset val="204"/>
      </rPr>
      <t>,5</t>
    </r>
  </si>
  <si>
    <t>ПО ЭКОНОМИКЕ</t>
  </si>
  <si>
    <t>ДОБЫВАЮЩАЯ ПРОМЫШЛЕН</t>
  </si>
  <si>
    <t>100% ПО ОТРАСЛЯМ</t>
  </si>
  <si>
    <t>СРАВНЕНИЕ С 1</t>
  </si>
  <si>
    <t>СРАВНЕНИЕ С 1,5</t>
  </si>
  <si>
    <t>сумма</t>
  </si>
  <si>
    <t>больше 1,5</t>
  </si>
  <si>
    <t>меньше 1,5</t>
  </si>
  <si>
    <t>равен 1,5</t>
  </si>
  <si>
    <t>меньше 0,5</t>
  </si>
  <si>
    <t>больше 0,5</t>
  </si>
  <si>
    <t>равен 0,5</t>
  </si>
  <si>
    <t>ОБРАБАТЫВАЮЩАЯ</t>
  </si>
  <si>
    <t>СТРОИТЕЛЬСТВО</t>
  </si>
  <si>
    <t>ТОРГОВЛЯ</t>
  </si>
  <si>
    <t>ТРАНСПОРТ И СВЯЗЬ</t>
  </si>
  <si>
    <r>
      <t xml:space="preserve">2.1. Коэффициент текущей ликвидности (КТЛ): </t>
    </r>
    <r>
      <rPr>
        <b/>
        <sz val="11"/>
        <color indexed="12"/>
        <rFont val="Times New Roman Cyr"/>
        <charset val="204"/>
      </rPr>
      <t>(текущие активы/текущие обяз-ва)</t>
    </r>
    <r>
      <rPr>
        <b/>
        <sz val="11"/>
        <rFont val="Times New Roman Cyr"/>
        <charset val="204"/>
      </rPr>
      <t xml:space="preserve"> и уровень самофинансирования (УС): </t>
    </r>
    <r>
      <rPr>
        <b/>
        <sz val="11"/>
        <color indexed="12"/>
        <rFont val="Times New Roman Cyr"/>
        <charset val="204"/>
      </rPr>
      <t>(соб.капитал/активы)</t>
    </r>
  </si>
  <si>
    <r>
      <t xml:space="preserve">2.4. Динамика рентабельности продаж (РП): </t>
    </r>
    <r>
      <rPr>
        <b/>
        <sz val="11"/>
        <color indexed="12"/>
        <rFont val="Times New Roman Cyr"/>
        <charset val="204"/>
      </rPr>
      <t>(100*(доход от реализации продукции - себестоимость)/доход от реализации продукции)</t>
    </r>
  </si>
  <si>
    <t>Коэффициент оборачиваемости оборотных средств</t>
  </si>
  <si>
    <t>Среднее значение КООС по экономике</t>
  </si>
  <si>
    <t>Среднее значение КООС по отрасли</t>
  </si>
  <si>
    <t>средние              значения</t>
  </si>
  <si>
    <t>больше .29</t>
  </si>
  <si>
    <t>меньше .29</t>
  </si>
  <si>
    <t>равен .29</t>
  </si>
  <si>
    <r>
      <t xml:space="preserve">Доля предприятий с КООС </t>
    </r>
    <r>
      <rPr>
        <u/>
        <sz val="10"/>
        <rFont val="Times New Roman Cyr"/>
        <charset val="204"/>
      </rPr>
      <t>&gt;</t>
    </r>
    <r>
      <rPr>
        <sz val="10"/>
        <rFont val="Times New Roman Cyr"/>
        <charset val="204"/>
      </rPr>
      <t xml:space="preserve"> средн. значения</t>
    </r>
  </si>
  <si>
    <t>Рентабельность собственного капитала</t>
  </si>
  <si>
    <t>больше .2</t>
  </si>
  <si>
    <t>меньше .2</t>
  </si>
  <si>
    <t>равен .2</t>
  </si>
  <si>
    <t>больше .05</t>
  </si>
  <si>
    <t>меньше .05</t>
  </si>
  <si>
    <t>равен .05</t>
  </si>
  <si>
    <r>
      <t xml:space="preserve">Доля предприятий с РСК </t>
    </r>
    <r>
      <rPr>
        <u/>
        <sz val="10"/>
        <rFont val="Times New Roman Cyr"/>
        <charset val="204"/>
      </rPr>
      <t>&gt;</t>
    </r>
    <r>
      <rPr>
        <sz val="10"/>
        <rFont val="Times New Roman Cyr"/>
        <charset val="204"/>
      </rPr>
      <t>20%</t>
    </r>
  </si>
  <si>
    <t>Удельные затраты реализации продукции</t>
  </si>
  <si>
    <t>СРАВНЕНИЕ С 20</t>
  </si>
  <si>
    <t>больше 0,2</t>
  </si>
  <si>
    <t>меньше 0,2</t>
  </si>
  <si>
    <t>равен 0,2</t>
  </si>
  <si>
    <t>Доля предприятий с РСК &lt;5%</t>
  </si>
  <si>
    <t>больше 0,05</t>
  </si>
  <si>
    <t>меньше 0,05</t>
  </si>
  <si>
    <t>равен 0,05</t>
  </si>
  <si>
    <t>СРАВНЕНИЕ С 5%</t>
  </si>
  <si>
    <t>Доля предприятий с РП &gt; 30%</t>
  </si>
  <si>
    <t>Доля предприятий с РП &lt; 5%</t>
  </si>
  <si>
    <t>Рентабельность продаж</t>
  </si>
  <si>
    <t>больше .3</t>
  </si>
  <si>
    <t>меньше .3</t>
  </si>
  <si>
    <t>равен .3</t>
  </si>
  <si>
    <t>СРАВНЕНИЕ С 30%</t>
  </si>
  <si>
    <t>больше 0,3</t>
  </si>
  <si>
    <t>меньше 0,3</t>
  </si>
  <si>
    <t>равен 0,3</t>
  </si>
  <si>
    <r>
      <t>Доля предприятий с 5</t>
    </r>
    <r>
      <rPr>
        <u/>
        <sz val="10"/>
        <rFont val="Times New Roman Cyr"/>
        <charset val="204"/>
      </rPr>
      <t>&lt;</t>
    </r>
    <r>
      <rPr>
        <sz val="10"/>
        <rFont val="Times New Roman Cyr"/>
        <charset val="204"/>
      </rPr>
      <t>РП</t>
    </r>
    <r>
      <rPr>
        <u/>
        <sz val="10"/>
        <rFont val="Times New Roman Cyr"/>
        <charset val="204"/>
      </rPr>
      <t>&lt;</t>
    </r>
    <r>
      <rPr>
        <sz val="10"/>
        <rFont val="Times New Roman Cyr"/>
        <charset val="204"/>
      </rPr>
      <t>30%</t>
    </r>
  </si>
  <si>
    <t>листы</t>
  </si>
  <si>
    <t xml:space="preserve">источники </t>
  </si>
  <si>
    <t>титул</t>
  </si>
  <si>
    <t>копируются данные листа Титульный лист формы РС-Б2С по экономике в целом</t>
  </si>
  <si>
    <t>РС-1 ПО эк-ке</t>
  </si>
  <si>
    <t>копируются данные листа РС-1 формы РС-Б2С по экономике в целом</t>
  </si>
  <si>
    <t>РС-2 ПО эк-ке</t>
  </si>
  <si>
    <t>копируются данные листа РС-2 формы РС-Б2С по экономике в целом</t>
  </si>
  <si>
    <t>РС-3 ПО эк-ке</t>
  </si>
  <si>
    <t>копируются данные листа РС-3 формы РС-Б2С по экономике в целом</t>
  </si>
  <si>
    <t>РС-П3.2 (РС-1)</t>
  </si>
  <si>
    <t>копируются данные листа РС-П3.2 (РС-1) формы РС-БО</t>
  </si>
  <si>
    <t>РС-П3.2 (РС-2)</t>
  </si>
  <si>
    <t>копируются данные листа РС-П3.2 (РС-2) формы РС-БО</t>
  </si>
  <si>
    <t>РС-П3.2 (РС-3)</t>
  </si>
  <si>
    <t>копируются данные листа РС-П3.2 (РС-3) формы РС-БО</t>
  </si>
  <si>
    <t>Репрез</t>
  </si>
  <si>
    <t>копируются данные формы РС-В11</t>
  </si>
  <si>
    <t>КТЛ1</t>
  </si>
  <si>
    <t>КТЛ0,5</t>
  </si>
  <si>
    <t>УС0,5</t>
  </si>
  <si>
    <t>копируются данные формы РС-П2 по Уровень самофинансирования (задается параметр 0,5)</t>
  </si>
  <si>
    <t>КООС ср</t>
  </si>
  <si>
    <t xml:space="preserve">формируются по каждой отрасли отдельно РС-П2 (задаются параметры по каждой отрасли разные, </t>
  </si>
  <si>
    <t>которые указаны в соответсвующей строке столбца N)</t>
  </si>
  <si>
    <t>РСК20</t>
  </si>
  <si>
    <t>копируются данные формы РС-П2 по показателю Рентабельность собственного капитала (задается параметр 0,2)</t>
  </si>
  <si>
    <t>РКС5</t>
  </si>
  <si>
    <t>копируются данные формы РС-П2 по показателю Рентабельность собствееного капитала (задается параметр 0,05)</t>
  </si>
  <si>
    <t>РП30</t>
  </si>
  <si>
    <t>копируются данные формы РС-П2 по показателю Рентабельность продаж (задается параметр 0,3)</t>
  </si>
  <si>
    <t>РП5</t>
  </si>
  <si>
    <t>копируются данные формы РС-П2 по показателю Рентабельность продаж (задается параметр 0,05)</t>
  </si>
  <si>
    <t>РАСЧ</t>
  </si>
  <si>
    <t>копируются данные формы РС-П2 по показателю Коэффициент покрытия (задается параметр 1)</t>
  </si>
  <si>
    <t>копируются данные формы РС-П2 по показателю Коэффициент покрытия (задается параметр 0,5)</t>
  </si>
  <si>
    <t>4 квартал 2010 года</t>
  </si>
  <si>
    <t>4 КВАРТАЛ 2010 ГОДА</t>
  </si>
  <si>
    <t>3 квартал 2010 года (факт)</t>
  </si>
  <si>
    <t>2010-3</t>
  </si>
  <si>
    <r>
      <t xml:space="preserve">2.3. Затраты реализации: </t>
    </r>
    <r>
      <rPr>
        <b/>
        <sz val="11"/>
        <color indexed="12"/>
        <rFont val="Times New Roman Cyr"/>
        <charset val="204"/>
      </rPr>
      <t xml:space="preserve">(себестоимость/доход от реализации продукции) - </t>
    </r>
    <r>
      <rPr>
        <b/>
        <sz val="11"/>
        <rFont val="Times New Roman Cyr"/>
        <charset val="204"/>
      </rPr>
      <t xml:space="preserve">(Затраты на 1 тенге дохода от реализации продукции)  </t>
    </r>
    <r>
      <rPr>
        <b/>
        <sz val="11"/>
        <color indexed="12"/>
        <rFont val="Times New Roman Cyr"/>
        <charset val="204"/>
      </rPr>
      <t xml:space="preserve"> </t>
    </r>
    <r>
      <rPr>
        <b/>
        <sz val="11"/>
        <rFont val="Times New Roman Cyr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и рентабельность собственного капитала (РСК): </t>
    </r>
    <r>
      <rPr>
        <b/>
        <sz val="11"/>
        <color indexed="12"/>
        <rFont val="Times New Roman Cyr"/>
        <charset val="204"/>
      </rPr>
      <t>((доход от реализации продукции - себестоимость)/собственный капитал*100)</t>
    </r>
  </si>
  <si>
    <t xml:space="preserve">Диф.индекс </t>
  </si>
  <si>
    <t>1 квартал 2011 года</t>
  </si>
  <si>
    <t>Костанайская область</t>
  </si>
  <si>
    <t>1 КВАРТАЛ 2011 ГОДА</t>
  </si>
  <si>
    <t>4 квартал 2010 года (факт)</t>
  </si>
  <si>
    <t>1 квартал 2011 года (факт)</t>
  </si>
  <si>
    <t>больше .45</t>
  </si>
  <si>
    <t>меньше .45</t>
  </si>
  <si>
    <t>равен .45</t>
  </si>
  <si>
    <t>больше .6</t>
  </si>
  <si>
    <t>меньше .6</t>
  </si>
  <si>
    <t>равен .6</t>
  </si>
  <si>
    <t>больше .35</t>
  </si>
  <si>
    <t>меньше .35</t>
  </si>
  <si>
    <t>равен .35</t>
  </si>
  <si>
    <t>больше .22</t>
  </si>
  <si>
    <t>меньше .22</t>
  </si>
  <si>
    <t>равен .22</t>
  </si>
  <si>
    <t>1 квартал 2011 года (ожидание)</t>
  </si>
  <si>
    <t>февраль 2011 года</t>
  </si>
  <si>
    <t>4 квартал 2010 года*</t>
  </si>
  <si>
    <t xml:space="preserve">2010-4 </t>
  </si>
  <si>
    <t>2011-1 ожид.</t>
  </si>
  <si>
    <t xml:space="preserve"> В 4 кв. 2010г. спрос на готовую продукцию предприятий практически не изменился. В 1 кв.2011г. ожидается слабый рост спроса. </t>
  </si>
  <si>
    <t>В обрабатывающей отрасли в 4 кв. 2010г. отмечено незначительное снижение показателя. В 1 кв. 2011г. ожидается дальнейшее снижение спроса.</t>
  </si>
  <si>
    <t xml:space="preserve">В строительстве в 4 кв. 2010г. спрос на продукцию отрасли заметно снизился. В 1 кв. 2011г. предприятия ожидают дальнейшего снижения спроса, но более низкими темпами. </t>
  </si>
  <si>
    <t>* На момент формирования данного обзора данные официальной статистики о размере дохода от реализации продукции по экономике сформированы по 3 кв.2010г.</t>
  </si>
  <si>
    <t>Темпы роста цен на готовую продукцию заметно выросли как по экономике в целом, так и в рассматриваемых отраслях, особенно в добывающей промышленности, в торговле и обрабатывающей промышленности, кроме транспорта и связи и строительства, в которых цены растут умеренно.</t>
  </si>
  <si>
    <t xml:space="preserve">Галиевой Д.Т., Таджиякову Б.Ш. </t>
  </si>
  <si>
    <t xml:space="preserve">Марченко Г.А., Акишеву Д.Т., </t>
  </si>
  <si>
    <r>
      <t xml:space="preserve">2.2. Динамика коэффициента оборачиваемости оборотных средств (КООС): </t>
    </r>
    <r>
      <rPr>
        <b/>
        <sz val="11"/>
        <color indexed="12"/>
        <rFont val="Times New Roman Cyr"/>
        <charset val="204"/>
      </rPr>
      <t>(доход от реализации продукции/текущие активы)</t>
    </r>
    <r>
      <rPr>
        <b/>
        <sz val="11"/>
        <rFont val="Times New Roman Cyr"/>
        <charset val="204"/>
      </rPr>
      <t xml:space="preserve">                                                                                                                                                     </t>
    </r>
  </si>
  <si>
    <r>
      <t>2.2. Динамика коэффициента оборачиваемости оборотных средств (КООС):</t>
    </r>
    <r>
      <rPr>
        <b/>
        <sz val="11"/>
        <color indexed="48"/>
        <rFont val="Times New Roman Cyr"/>
        <charset val="204"/>
      </rPr>
      <t xml:space="preserve"> </t>
    </r>
    <r>
      <rPr>
        <b/>
        <sz val="11"/>
        <color indexed="12"/>
        <rFont val="Times New Roman Cyr"/>
        <charset val="204"/>
      </rPr>
      <t xml:space="preserve">(доход от реализации продукции/текущие активы) </t>
    </r>
    <r>
      <rPr>
        <b/>
        <sz val="11"/>
        <color indexed="48"/>
        <rFont val="Times New Roman Cyr"/>
        <charset val="204"/>
      </rPr>
      <t xml:space="preserve">     </t>
    </r>
    <r>
      <rPr>
        <b/>
        <sz val="11"/>
        <color indexed="44"/>
        <rFont val="Times New Roman Cyr"/>
        <charset val="204"/>
      </rPr>
      <t xml:space="preserve"> </t>
    </r>
    <r>
      <rPr>
        <b/>
        <sz val="11"/>
        <rFont val="Times New Roman Cyr"/>
        <charset val="204"/>
      </rPr>
      <t xml:space="preserve">                                                                                                           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</si>
</sst>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2" formatCode="0.0"/>
    <numFmt numFmtId="173" formatCode="#,##0_);[Blue]\(\-\)\ #,##0_)"/>
    <numFmt numFmtId="174" formatCode="0.0000"/>
    <numFmt numFmtId="175" formatCode="#,##0.0"/>
  </numFmts>
  <fonts count="43" x14ac:knownFonts="1">
    <font>
      <sz val="10"/>
      <name val="Times New Roman Cyr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0"/>
      <color indexed="8"/>
      <name val="Times New Roman Cyr"/>
    </font>
    <font>
      <sz val="10"/>
      <name val="Times New Roman Cyr"/>
      <charset val="204"/>
    </font>
    <font>
      <b/>
      <sz val="14"/>
      <name val="Times New Roman Cyr"/>
      <charset val="204"/>
    </font>
    <font>
      <b/>
      <sz val="12"/>
      <name val="Times New Roman Cyr"/>
      <charset val="204"/>
    </font>
    <font>
      <sz val="16"/>
      <name val="Times New Roman"/>
      <family val="1"/>
      <charset val="204"/>
    </font>
    <font>
      <sz val="14"/>
      <name val="Times New Roman"/>
      <family val="1"/>
      <charset val="204"/>
    </font>
    <font>
      <b/>
      <sz val="11"/>
      <name val="Times New Roman Cyr"/>
      <charset val="204"/>
    </font>
    <font>
      <sz val="12"/>
      <name val="Times New Roman"/>
      <family val="1"/>
    </font>
    <font>
      <b/>
      <sz val="10"/>
      <name val="Times New Roman Cyr"/>
      <charset val="204"/>
    </font>
    <font>
      <sz val="11"/>
      <name val="Times New Roman Cyr"/>
      <charset val="204"/>
    </font>
    <font>
      <i/>
      <sz val="11"/>
      <name val="Times New Roman Cyr"/>
      <charset val="204"/>
    </font>
    <font>
      <i/>
      <sz val="10"/>
      <name val="Times New Roman Cyr"/>
      <charset val="204"/>
    </font>
    <font>
      <b/>
      <i/>
      <sz val="11"/>
      <name val="Times New Roman Cyr"/>
      <charset val="204"/>
    </font>
    <font>
      <b/>
      <i/>
      <sz val="10"/>
      <name val="Times New Roman Cyr"/>
      <charset val="204"/>
    </font>
    <font>
      <sz val="8"/>
      <name val="Times New Roman Cyr"/>
      <charset val="204"/>
    </font>
    <font>
      <b/>
      <sz val="12"/>
      <name val="Times New Roman"/>
      <family val="1"/>
      <charset val="204"/>
    </font>
    <font>
      <sz val="10"/>
      <name val="Arial Cyr"/>
      <charset val="204"/>
    </font>
    <font>
      <b/>
      <sz val="9"/>
      <name val="Times New Roman"/>
      <family val="1"/>
      <charset val="204"/>
    </font>
    <font>
      <sz val="8"/>
      <name val="Times New Roman"/>
      <family val="1"/>
      <charset val="204"/>
    </font>
    <font>
      <sz val="10"/>
      <color indexed="64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color indexed="12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b/>
      <sz val="10"/>
      <color indexed="10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i/>
      <sz val="9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9"/>
      <name val="Times New Roman"/>
      <family val="1"/>
      <charset val="204"/>
    </font>
    <font>
      <b/>
      <i/>
      <sz val="10"/>
      <name val="Times New Roman"/>
      <family val="1"/>
      <charset val="204"/>
    </font>
    <font>
      <u/>
      <sz val="10"/>
      <name val="Times New Roman Cyr"/>
      <charset val="204"/>
    </font>
    <font>
      <sz val="10"/>
      <color indexed="10"/>
      <name val="Times New Roman Cyr"/>
    </font>
    <font>
      <b/>
      <sz val="11"/>
      <color indexed="12"/>
      <name val="Times New Roman Cyr"/>
      <charset val="204"/>
    </font>
    <font>
      <b/>
      <sz val="10"/>
      <color indexed="8"/>
      <name val="Times New Roman"/>
      <family val="1"/>
      <charset val="204"/>
    </font>
    <font>
      <sz val="14"/>
      <name val="Times New Roman Cyr"/>
      <charset val="204"/>
    </font>
    <font>
      <b/>
      <sz val="11"/>
      <color indexed="44"/>
      <name val="Times New Roman Cyr"/>
      <charset val="204"/>
    </font>
    <font>
      <b/>
      <sz val="11"/>
      <color indexed="48"/>
      <name val="Times New Roman Cyr"/>
      <charset val="204"/>
    </font>
  </fonts>
  <fills count="18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5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51">
    <xf numFmtId="0" fontId="0" fillId="0" borderId="0"/>
    <xf numFmtId="0" fontId="5" fillId="0" borderId="0"/>
    <xf numFmtId="173" fontId="5" fillId="0" borderId="1" applyBorder="0">
      <protection hidden="1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5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5" fillId="0" borderId="0"/>
    <xf numFmtId="0" fontId="20" fillId="0" borderId="0"/>
    <xf numFmtId="0" fontId="20" fillId="0" borderId="0"/>
    <xf numFmtId="0" fontId="20" fillId="0" borderId="0"/>
    <xf numFmtId="0" fontId="5" fillId="0" borderId="0"/>
    <xf numFmtId="0" fontId="20" fillId="0" borderId="0"/>
  </cellStyleXfs>
  <cellXfs count="1050">
    <xf numFmtId="0" fontId="4" fillId="0" borderId="0" xfId="0" applyFont="1"/>
    <xf numFmtId="0" fontId="0" fillId="0" borderId="0" xfId="0" applyFont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>
      <alignment horizontal="center"/>
    </xf>
    <xf numFmtId="0" fontId="0" fillId="0" borderId="0" xfId="0" applyNumberFormat="1" applyFont="1" applyBorder="1" applyAlignment="1">
      <alignment horizontal="center"/>
    </xf>
    <xf numFmtId="0" fontId="0" fillId="0" borderId="0" xfId="0" applyNumberFormat="1" applyFont="1" applyBorder="1" applyAlignment="1"/>
    <xf numFmtId="0" fontId="0" fillId="0" borderId="0" xfId="0" applyFont="1" applyFill="1" applyBorder="1"/>
    <xf numFmtId="0" fontId="0" fillId="0" borderId="0" xfId="0" applyFont="1" applyFill="1"/>
    <xf numFmtId="0" fontId="0" fillId="0" borderId="0" xfId="0" applyFont="1"/>
    <xf numFmtId="0" fontId="0" fillId="0" borderId="2" xfId="0" applyFont="1" applyBorder="1" applyAlignment="1">
      <alignment horizontal="center" wrapText="1"/>
    </xf>
    <xf numFmtId="0" fontId="0" fillId="0" borderId="3" xfId="0" applyFont="1" applyBorder="1" applyAlignment="1">
      <alignment horizontal="center" wrapText="1"/>
    </xf>
    <xf numFmtId="49" fontId="0" fillId="0" borderId="0" xfId="0" applyNumberFormat="1" applyFont="1" applyFill="1" applyBorder="1" applyAlignment="1">
      <alignment horizontal="left" vertical="top" wrapText="1"/>
    </xf>
    <xf numFmtId="0" fontId="0" fillId="0" borderId="0" xfId="0" applyNumberFormat="1" applyFont="1" applyBorder="1" applyAlignment="1">
      <alignment horizontal="right"/>
    </xf>
    <xf numFmtId="0" fontId="8" fillId="0" borderId="0" xfId="0" applyFont="1" applyAlignment="1"/>
    <xf numFmtId="0" fontId="10" fillId="0" borderId="0" xfId="0" applyNumberFormat="1" applyFont="1" applyFill="1" applyBorder="1" applyAlignment="1">
      <alignment vertical="top" wrapText="1"/>
    </xf>
    <xf numFmtId="0" fontId="10" fillId="0" borderId="4" xfId="0" applyNumberFormat="1" applyFont="1" applyFill="1" applyBorder="1" applyAlignment="1">
      <alignment horizontal="center" vertical="center" wrapText="1"/>
    </xf>
    <xf numFmtId="0" fontId="10" fillId="0" borderId="5" xfId="0" applyNumberFormat="1" applyFont="1" applyFill="1" applyBorder="1" applyAlignment="1">
      <alignment horizontal="center" vertical="center" wrapText="1"/>
    </xf>
    <xf numFmtId="0" fontId="10" fillId="0" borderId="6" xfId="0" applyNumberFormat="1" applyFont="1" applyFill="1" applyBorder="1" applyAlignment="1">
      <alignment horizontal="center" vertical="center" wrapText="1"/>
    </xf>
    <xf numFmtId="0" fontId="10" fillId="0" borderId="7" xfId="0" applyNumberFormat="1" applyFont="1" applyFill="1" applyBorder="1" applyAlignment="1">
      <alignment horizontal="center" vertical="center" wrapText="1"/>
    </xf>
    <xf numFmtId="0" fontId="10" fillId="0" borderId="0" xfId="0" applyNumberFormat="1" applyFont="1" applyFill="1" applyBorder="1" applyAlignment="1">
      <alignment horizontal="center" vertical="center" wrapText="1"/>
    </xf>
    <xf numFmtId="0" fontId="10" fillId="0" borderId="8" xfId="0" applyNumberFormat="1" applyFont="1" applyFill="1" applyBorder="1" applyAlignment="1">
      <alignment horizontal="center" vertical="center" wrapText="1"/>
    </xf>
    <xf numFmtId="49" fontId="10" fillId="2" borderId="9" xfId="0" applyNumberFormat="1" applyFont="1" applyFill="1" applyBorder="1" applyAlignment="1">
      <alignment vertical="top" wrapText="1"/>
    </xf>
    <xf numFmtId="0" fontId="10" fillId="2" borderId="10" xfId="0" applyNumberFormat="1" applyFont="1" applyFill="1" applyBorder="1" applyAlignment="1">
      <alignment horizontal="center" wrapText="1"/>
    </xf>
    <xf numFmtId="172" fontId="10" fillId="2" borderId="11" xfId="0" applyNumberFormat="1" applyFont="1" applyFill="1" applyBorder="1" applyAlignment="1">
      <alignment horizontal="center" wrapText="1"/>
    </xf>
    <xf numFmtId="0" fontId="10" fillId="2" borderId="11" xfId="0" applyNumberFormat="1" applyFont="1" applyFill="1" applyBorder="1" applyAlignment="1">
      <alignment horizontal="center" wrapText="1"/>
    </xf>
    <xf numFmtId="0" fontId="10" fillId="2" borderId="12" xfId="0" applyNumberFormat="1" applyFont="1" applyFill="1" applyBorder="1" applyAlignment="1">
      <alignment horizontal="center" wrapText="1"/>
    </xf>
    <xf numFmtId="0" fontId="12" fillId="0" borderId="0" xfId="0" applyNumberFormat="1" applyFont="1" applyFill="1" applyBorder="1" applyAlignment="1"/>
    <xf numFmtId="49" fontId="13" fillId="0" borderId="13" xfId="0" applyNumberFormat="1" applyFont="1" applyFill="1" applyBorder="1" applyAlignment="1">
      <alignment vertical="center" wrapText="1"/>
    </xf>
    <xf numFmtId="0" fontId="13" fillId="0" borderId="14" xfId="0" applyNumberFormat="1" applyFont="1" applyFill="1" applyBorder="1" applyAlignment="1">
      <alignment horizontal="center" vertical="center" wrapText="1"/>
    </xf>
    <xf numFmtId="172" fontId="13" fillId="0" borderId="15" xfId="0" applyNumberFormat="1" applyFont="1" applyFill="1" applyBorder="1" applyAlignment="1">
      <alignment horizontal="center" vertical="center" wrapText="1"/>
    </xf>
    <xf numFmtId="0" fontId="13" fillId="0" borderId="15" xfId="0" applyNumberFormat="1" applyFont="1" applyFill="1" applyBorder="1" applyAlignment="1">
      <alignment horizontal="center" vertical="center" wrapText="1"/>
    </xf>
    <xf numFmtId="0" fontId="13" fillId="0" borderId="16" xfId="0" applyNumberFormat="1" applyFont="1" applyFill="1" applyBorder="1" applyAlignment="1">
      <alignment horizontal="center" vertical="center" wrapText="1"/>
    </xf>
    <xf numFmtId="49" fontId="13" fillId="1" borderId="13" xfId="0" applyNumberFormat="1" applyFont="1" applyFill="1" applyBorder="1" applyAlignment="1">
      <alignment vertical="center" wrapText="1"/>
    </xf>
    <xf numFmtId="49" fontId="13" fillId="0" borderId="17" xfId="0" applyNumberFormat="1" applyFont="1" applyFill="1" applyBorder="1" applyAlignment="1">
      <alignment vertical="center" wrapText="1"/>
    </xf>
    <xf numFmtId="0" fontId="13" fillId="0" borderId="18" xfId="0" applyNumberFormat="1" applyFont="1" applyFill="1" applyBorder="1" applyAlignment="1">
      <alignment horizontal="center" vertical="center" wrapText="1"/>
    </xf>
    <xf numFmtId="0" fontId="13" fillId="0" borderId="19" xfId="0" applyNumberFormat="1" applyFont="1" applyFill="1" applyBorder="1" applyAlignment="1">
      <alignment horizontal="center" vertical="center" wrapText="1"/>
    </xf>
    <xf numFmtId="0" fontId="13" fillId="0" borderId="20" xfId="0" applyNumberFormat="1" applyFont="1" applyFill="1" applyBorder="1" applyAlignment="1">
      <alignment horizontal="center" vertical="center" wrapText="1"/>
    </xf>
    <xf numFmtId="49" fontId="0" fillId="0" borderId="21" xfId="0" applyNumberFormat="1" applyFont="1" applyFill="1" applyBorder="1" applyAlignment="1">
      <alignment vertical="center" wrapText="1"/>
    </xf>
    <xf numFmtId="49" fontId="0" fillId="0" borderId="21" xfId="0" applyNumberFormat="1" applyFont="1" applyFill="1" applyBorder="1" applyAlignment="1">
      <alignment horizontal="center" vertical="center" wrapText="1"/>
    </xf>
    <xf numFmtId="49" fontId="0" fillId="0" borderId="7" xfId="0" applyNumberFormat="1" applyFont="1" applyFill="1" applyBorder="1" applyAlignment="1">
      <alignment vertical="center" wrapText="1"/>
    </xf>
    <xf numFmtId="49" fontId="0" fillId="0" borderId="7" xfId="0" applyNumberFormat="1" applyFont="1" applyFill="1" applyBorder="1" applyAlignment="1">
      <alignment horizontal="center" vertical="center" wrapText="1"/>
    </xf>
    <xf numFmtId="0" fontId="15" fillId="0" borderId="0" xfId="0" applyNumberFormat="1" applyFont="1" applyFill="1" applyBorder="1" applyAlignment="1"/>
    <xf numFmtId="0" fontId="13" fillId="0" borderId="0" xfId="0" applyNumberFormat="1" applyFont="1" applyFill="1" applyBorder="1" applyAlignment="1">
      <alignment horizontal="justify" vertical="justify" wrapText="1"/>
    </xf>
    <xf numFmtId="0" fontId="0" fillId="0" borderId="0" xfId="0" applyNumberFormat="1" applyFont="1" applyFill="1" applyBorder="1" applyAlignment="1">
      <alignment horizontal="left"/>
    </xf>
    <xf numFmtId="0" fontId="10" fillId="3" borderId="0" xfId="0" applyNumberFormat="1" applyFont="1" applyFill="1" applyBorder="1" applyAlignment="1">
      <alignment horizontal="center"/>
    </xf>
    <xf numFmtId="0" fontId="10" fillId="0" borderId="0" xfId="0" applyNumberFormat="1" applyFont="1" applyFill="1" applyBorder="1" applyAlignment="1">
      <alignment horizontal="center"/>
    </xf>
    <xf numFmtId="0" fontId="10" fillId="0" borderId="0" xfId="0" applyNumberFormat="1" applyFont="1" applyBorder="1" applyAlignment="1">
      <alignment horizontal="center"/>
    </xf>
    <xf numFmtId="4" fontId="0" fillId="0" borderId="21" xfId="0" applyNumberFormat="1" applyFont="1" applyBorder="1" applyAlignment="1">
      <alignment vertical="center" wrapText="1"/>
    </xf>
    <xf numFmtId="0" fontId="0" fillId="0" borderId="14" xfId="0" applyNumberFormat="1" applyFont="1" applyBorder="1" applyAlignment="1"/>
    <xf numFmtId="0" fontId="0" fillId="0" borderId="21" xfId="0" applyNumberFormat="1" applyFont="1" applyBorder="1" applyAlignment="1">
      <alignment horizontal="center" vertical="center" wrapText="1"/>
    </xf>
    <xf numFmtId="0" fontId="0" fillId="0" borderId="22" xfId="0" applyFont="1" applyBorder="1"/>
    <xf numFmtId="0" fontId="0" fillId="0" borderId="23" xfId="0" applyFont="1" applyBorder="1" applyAlignment="1">
      <alignment horizontal="center" vertical="center" wrapText="1"/>
    </xf>
    <xf numFmtId="172" fontId="0" fillId="0" borderId="1" xfId="0" applyNumberFormat="1" applyFont="1" applyBorder="1" applyAlignment="1">
      <alignment horizontal="center" vertical="center" wrapText="1"/>
    </xf>
    <xf numFmtId="0" fontId="0" fillId="0" borderId="24" xfId="0" applyNumberFormat="1" applyFont="1" applyBorder="1" applyAlignment="1">
      <alignment vertical="center" wrapText="1"/>
    </xf>
    <xf numFmtId="172" fontId="0" fillId="0" borderId="25" xfId="0" applyNumberFormat="1" applyFont="1" applyBorder="1" applyAlignment="1">
      <alignment horizontal="center" vertical="center" wrapText="1"/>
    </xf>
    <xf numFmtId="172" fontId="0" fillId="4" borderId="1" xfId="0" applyNumberFormat="1" applyFont="1" applyFill="1" applyBorder="1" applyAlignment="1">
      <alignment horizontal="center"/>
    </xf>
    <xf numFmtId="1" fontId="0" fillId="0" borderId="0" xfId="0" applyNumberFormat="1" applyFont="1" applyBorder="1" applyAlignment="1">
      <alignment horizontal="center" vertical="center"/>
    </xf>
    <xf numFmtId="172" fontId="0" fillId="0" borderId="0" xfId="0" applyNumberFormat="1" applyFont="1" applyBorder="1" applyAlignment="1">
      <alignment horizontal="left" vertical="top" wrapText="1"/>
    </xf>
    <xf numFmtId="172" fontId="0" fillId="0" borderId="0" xfId="0" applyNumberFormat="1" applyFont="1" applyBorder="1" applyAlignment="1">
      <alignment horizontal="center" vertical="center"/>
    </xf>
    <xf numFmtId="1" fontId="0" fillId="0" borderId="6" xfId="0" applyNumberFormat="1" applyFont="1" applyBorder="1" applyAlignment="1">
      <alignment horizontal="center" vertical="center"/>
    </xf>
    <xf numFmtId="172" fontId="0" fillId="0" borderId="26" xfId="0" applyNumberFormat="1" applyFont="1" applyBorder="1" applyAlignment="1">
      <alignment horizontal="center" vertical="center"/>
    </xf>
    <xf numFmtId="1" fontId="0" fillId="5" borderId="0" xfId="0" applyNumberFormat="1" applyFont="1" applyFill="1" applyBorder="1" applyAlignment="1">
      <alignment horizontal="center" vertical="center"/>
    </xf>
    <xf numFmtId="172" fontId="0" fillId="5" borderId="0" xfId="0" applyNumberFormat="1" applyFont="1" applyFill="1" applyBorder="1" applyAlignment="1">
      <alignment horizontal="left" vertical="top" wrapText="1"/>
    </xf>
    <xf numFmtId="172" fontId="0" fillId="5" borderId="0" xfId="0" applyNumberFormat="1" applyFont="1" applyFill="1" applyBorder="1" applyAlignment="1">
      <alignment horizontal="center" vertical="center"/>
    </xf>
    <xf numFmtId="0" fontId="0" fillId="0" borderId="0" xfId="0" applyFont="1" applyBorder="1"/>
    <xf numFmtId="1" fontId="0" fillId="5" borderId="6" xfId="0" applyNumberFormat="1" applyFont="1" applyFill="1" applyBorder="1" applyAlignment="1">
      <alignment horizontal="center" vertical="center"/>
    </xf>
    <xf numFmtId="172" fontId="0" fillId="5" borderId="26" xfId="0" applyNumberFormat="1" applyFont="1" applyFill="1" applyBorder="1" applyAlignment="1">
      <alignment horizontal="center" vertical="center"/>
    </xf>
    <xf numFmtId="1" fontId="0" fillId="5" borderId="0" xfId="0" applyNumberFormat="1" applyFont="1" applyFill="1" applyBorder="1" applyAlignment="1">
      <alignment horizontal="justify" vertical="center" wrapText="1"/>
    </xf>
    <xf numFmtId="0" fontId="0" fillId="5" borderId="0" xfId="0" applyFont="1" applyFill="1" applyBorder="1"/>
    <xf numFmtId="172" fontId="0" fillId="4" borderId="7" xfId="0" applyNumberFormat="1" applyFont="1" applyFill="1" applyBorder="1" applyAlignment="1">
      <alignment horizontal="center"/>
    </xf>
    <xf numFmtId="0" fontId="0" fillId="0" borderId="2" xfId="0" applyNumberFormat="1" applyFont="1" applyBorder="1" applyAlignment="1"/>
    <xf numFmtId="0" fontId="0" fillId="0" borderId="3" xfId="0" applyNumberFormat="1" applyFont="1" applyBorder="1" applyAlignment="1"/>
    <xf numFmtId="0" fontId="0" fillId="0" borderId="27" xfId="0" applyNumberFormat="1" applyFont="1" applyBorder="1" applyAlignment="1"/>
    <xf numFmtId="0" fontId="0" fillId="0" borderId="26" xfId="0" applyFont="1" applyBorder="1"/>
    <xf numFmtId="0" fontId="0" fillId="0" borderId="6" xfId="0" applyFont="1" applyBorder="1"/>
    <xf numFmtId="1" fontId="0" fillId="5" borderId="2" xfId="0" applyNumberFormat="1" applyFont="1" applyFill="1" applyBorder="1" applyAlignment="1">
      <alignment vertical="center" wrapText="1"/>
    </xf>
    <xf numFmtId="0" fontId="0" fillId="0" borderId="2" xfId="0" applyNumberFormat="1" applyFont="1" applyBorder="1" applyAlignment="1">
      <alignment vertical="center"/>
    </xf>
    <xf numFmtId="0" fontId="0" fillId="0" borderId="3" xfId="0" applyNumberFormat="1" applyFont="1" applyBorder="1" applyAlignment="1">
      <alignment vertical="center"/>
    </xf>
    <xf numFmtId="1" fontId="0" fillId="5" borderId="27" xfId="0" applyNumberFormat="1" applyFont="1" applyFill="1" applyBorder="1" applyAlignment="1">
      <alignment vertical="center" wrapText="1"/>
    </xf>
    <xf numFmtId="1" fontId="0" fillId="5" borderId="3" xfId="0" applyNumberFormat="1" applyFont="1" applyFill="1" applyBorder="1" applyAlignment="1">
      <alignment vertical="center" wrapText="1"/>
    </xf>
    <xf numFmtId="1" fontId="0" fillId="5" borderId="27" xfId="0" applyNumberFormat="1" applyFont="1" applyFill="1" applyBorder="1" applyAlignment="1">
      <alignment wrapText="1"/>
    </xf>
    <xf numFmtId="1" fontId="0" fillId="5" borderId="2" xfId="0" applyNumberFormat="1" applyFont="1" applyFill="1" applyBorder="1" applyAlignment="1">
      <alignment wrapText="1"/>
    </xf>
    <xf numFmtId="1" fontId="0" fillId="5" borderId="3" xfId="0" applyNumberFormat="1" applyFont="1" applyFill="1" applyBorder="1" applyAlignment="1">
      <alignment wrapText="1"/>
    </xf>
    <xf numFmtId="0" fontId="0" fillId="0" borderId="0" xfId="0" applyNumberFormat="1" applyFont="1" applyBorder="1" applyAlignment="1">
      <alignment vertical="center"/>
    </xf>
    <xf numFmtId="1" fontId="0" fillId="5" borderId="0" xfId="0" applyNumberFormat="1" applyFont="1" applyFill="1" applyBorder="1" applyAlignment="1">
      <alignment vertical="center" wrapText="1"/>
    </xf>
    <xf numFmtId="1" fontId="0" fillId="5" borderId="6" xfId="0" applyNumberFormat="1" applyFont="1" applyFill="1" applyBorder="1" applyAlignment="1">
      <alignment wrapText="1"/>
    </xf>
    <xf numFmtId="1" fontId="0" fillId="5" borderId="0" xfId="0" applyNumberFormat="1" applyFont="1" applyFill="1" applyBorder="1" applyAlignment="1">
      <alignment wrapText="1"/>
    </xf>
    <xf numFmtId="1" fontId="0" fillId="5" borderId="26" xfId="0" applyNumberFormat="1" applyFont="1" applyFill="1" applyBorder="1" applyAlignment="1">
      <alignment wrapText="1"/>
    </xf>
    <xf numFmtId="0" fontId="0" fillId="0" borderId="6" xfId="0" applyNumberFormat="1" applyFont="1" applyBorder="1" applyAlignment="1"/>
    <xf numFmtId="1" fontId="0" fillId="5" borderId="0" xfId="0" applyNumberFormat="1" applyFont="1" applyFill="1" applyBorder="1" applyAlignment="1">
      <alignment horizontal="justify" wrapText="1"/>
    </xf>
    <xf numFmtId="0" fontId="0" fillId="0" borderId="27" xfId="0" applyNumberFormat="1" applyFont="1" applyFill="1" applyBorder="1" applyAlignment="1"/>
    <xf numFmtId="0" fontId="0" fillId="0" borderId="2" xfId="0" applyNumberFormat="1" applyFont="1" applyFill="1" applyBorder="1" applyAlignment="1">
      <alignment horizontal="center" vertical="center" wrapText="1"/>
    </xf>
    <xf numFmtId="0" fontId="0" fillId="0" borderId="3" xfId="0" applyNumberFormat="1" applyFont="1" applyFill="1" applyBorder="1" applyAlignment="1">
      <alignment horizontal="center" vertical="center" wrapText="1"/>
    </xf>
    <xf numFmtId="0" fontId="0" fillId="0" borderId="6" xfId="0" applyNumberFormat="1" applyFont="1" applyFill="1" applyBorder="1" applyAlignment="1">
      <alignment vertical="center" wrapText="1"/>
    </xf>
    <xf numFmtId="172" fontId="0" fillId="0" borderId="0" xfId="0" applyNumberFormat="1" applyFont="1" applyFill="1" applyBorder="1" applyAlignment="1">
      <alignment horizontal="center" vertical="center" wrapText="1"/>
    </xf>
    <xf numFmtId="172" fontId="0" fillId="0" borderId="26" xfId="0" applyNumberFormat="1" applyFont="1" applyFill="1" applyBorder="1" applyAlignment="1">
      <alignment horizontal="center" vertical="center" wrapText="1"/>
    </xf>
    <xf numFmtId="172" fontId="0" fillId="0" borderId="6" xfId="0" applyNumberFormat="1" applyFont="1" applyFill="1" applyBorder="1" applyAlignment="1">
      <alignment vertical="center" wrapText="1"/>
    </xf>
    <xf numFmtId="172" fontId="0" fillId="0" borderId="0" xfId="0" applyNumberFormat="1" applyFont="1" applyFill="1" applyBorder="1" applyAlignment="1">
      <alignment horizontal="center"/>
    </xf>
    <xf numFmtId="172" fontId="0" fillId="0" borderId="26" xfId="0" applyNumberFormat="1" applyFont="1" applyFill="1" applyBorder="1" applyAlignment="1">
      <alignment horizontal="center"/>
    </xf>
    <xf numFmtId="0" fontId="0" fillId="5" borderId="6" xfId="0" applyFont="1" applyFill="1" applyBorder="1"/>
    <xf numFmtId="0" fontId="0" fillId="5" borderId="26" xfId="0" applyFont="1" applyFill="1" applyBorder="1"/>
    <xf numFmtId="0" fontId="10" fillId="3" borderId="0" xfId="0" applyNumberFormat="1" applyFont="1" applyFill="1" applyBorder="1" applyAlignment="1"/>
    <xf numFmtId="0" fontId="10" fillId="0" borderId="0" xfId="0" applyNumberFormat="1" applyFont="1" applyFill="1" applyBorder="1" applyAlignment="1"/>
    <xf numFmtId="0" fontId="10" fillId="0" borderId="0" xfId="0" applyNumberFormat="1" applyFont="1" applyBorder="1" applyAlignment="1"/>
    <xf numFmtId="4" fontId="0" fillId="0" borderId="0" xfId="0" applyNumberFormat="1" applyFont="1" applyBorder="1" applyAlignment="1">
      <alignment horizontal="center" vertical="center" wrapText="1"/>
    </xf>
    <xf numFmtId="4" fontId="0" fillId="0" borderId="26" xfId="0" applyNumberFormat="1" applyFont="1" applyBorder="1" applyAlignment="1">
      <alignment horizontal="center" vertical="center" wrapText="1"/>
    </xf>
    <xf numFmtId="4" fontId="0" fillId="0" borderId="6" xfId="0" applyNumberFormat="1" applyFont="1" applyBorder="1" applyAlignment="1">
      <alignment horizontal="center" vertical="center" wrapText="1"/>
    </xf>
    <xf numFmtId="4" fontId="0" fillId="0" borderId="27" xfId="0" applyNumberFormat="1" applyFont="1" applyBorder="1" applyAlignment="1">
      <alignment horizontal="center" vertical="center" wrapText="1"/>
    </xf>
    <xf numFmtId="4" fontId="0" fillId="0" borderId="2" xfId="0" applyNumberFormat="1" applyFont="1" applyBorder="1" applyAlignment="1">
      <alignment horizontal="center" vertical="center" wrapText="1"/>
    </xf>
    <xf numFmtId="4" fontId="0" fillId="0" borderId="3" xfId="0" applyNumberFormat="1" applyFont="1" applyBorder="1" applyAlignment="1">
      <alignment horizontal="center" vertical="center" wrapText="1"/>
    </xf>
    <xf numFmtId="172" fontId="0" fillId="0" borderId="0" xfId="0" applyNumberFormat="1" applyFont="1" applyBorder="1" applyAlignment="1">
      <alignment horizontal="center" vertical="center" wrapText="1"/>
    </xf>
    <xf numFmtId="172" fontId="0" fillId="0" borderId="26" xfId="0" applyNumberFormat="1" applyFont="1" applyBorder="1" applyAlignment="1">
      <alignment horizontal="center" vertical="center" wrapText="1"/>
    </xf>
    <xf numFmtId="172" fontId="0" fillId="0" borderId="6" xfId="0" applyNumberFormat="1" applyFont="1" applyBorder="1" applyAlignment="1">
      <alignment horizontal="center" vertical="center" wrapText="1"/>
    </xf>
    <xf numFmtId="172" fontId="0" fillId="0" borderId="27" xfId="0" applyNumberFormat="1" applyFont="1" applyBorder="1" applyAlignment="1">
      <alignment horizontal="center" vertical="center" wrapText="1"/>
    </xf>
    <xf numFmtId="172" fontId="0" fillId="0" borderId="2" xfId="0" applyNumberFormat="1" applyFont="1" applyBorder="1" applyAlignment="1">
      <alignment horizontal="center" vertical="center" wrapText="1"/>
    </xf>
    <xf numFmtId="172" fontId="0" fillId="0" borderId="3" xfId="0" applyNumberFormat="1" applyFont="1" applyBorder="1" applyAlignment="1">
      <alignment horizontal="center" vertical="center" wrapText="1"/>
    </xf>
    <xf numFmtId="4" fontId="0" fillId="0" borderId="0" xfId="0" applyNumberFormat="1" applyFont="1" applyFill="1" applyBorder="1" applyAlignment="1">
      <alignment horizontal="center" vertical="center" wrapText="1"/>
    </xf>
    <xf numFmtId="172" fontId="0" fillId="0" borderId="6" xfId="0" applyNumberFormat="1" applyFont="1" applyFill="1" applyBorder="1" applyAlignment="1">
      <alignment horizontal="center"/>
    </xf>
    <xf numFmtId="0" fontId="0" fillId="0" borderId="0" xfId="0"/>
    <xf numFmtId="0" fontId="10" fillId="0" borderId="0" xfId="0" applyFont="1" applyFill="1" applyBorder="1"/>
    <xf numFmtId="0" fontId="10" fillId="0" borderId="0" xfId="0" applyFont="1" applyFill="1"/>
    <xf numFmtId="0" fontId="0" fillId="0" borderId="0" xfId="0" applyNumberFormat="1" applyFont="1" applyFill="1" applyBorder="1" applyAlignment="1">
      <alignment horizontal="center" wrapText="1"/>
    </xf>
    <xf numFmtId="0" fontId="0" fillId="6" borderId="0" xfId="0" applyFont="1" applyFill="1" applyBorder="1" applyAlignment="1"/>
    <xf numFmtId="0" fontId="0" fillId="4" borderId="0" xfId="0" applyNumberFormat="1" applyFont="1" applyFill="1" applyBorder="1" applyAlignment="1">
      <alignment horizontal="center" vertical="top" wrapText="1"/>
    </xf>
    <xf numFmtId="0" fontId="0" fillId="4" borderId="0" xfId="0" applyNumberFormat="1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7" fillId="3" borderId="0" xfId="0" applyNumberFormat="1" applyFont="1" applyFill="1" applyBorder="1" applyAlignment="1">
      <alignment horizontal="center"/>
    </xf>
    <xf numFmtId="0" fontId="7" fillId="0" borderId="0" xfId="0" applyNumberFormat="1" applyFont="1" applyFill="1" applyBorder="1" applyAlignment="1">
      <alignment horizontal="center"/>
    </xf>
    <xf numFmtId="0" fontId="7" fillId="0" borderId="0" xfId="0" applyNumberFormat="1" applyFont="1" applyBorder="1" applyAlignment="1">
      <alignment horizontal="center"/>
    </xf>
    <xf numFmtId="0" fontId="0" fillId="0" borderId="0" xfId="0" applyNumberFormat="1" applyFont="1" applyBorder="1" applyAlignment="1">
      <alignment horizontal="center" wrapText="1"/>
    </xf>
    <xf numFmtId="0" fontId="0" fillId="0" borderId="26" xfId="0" applyNumberFormat="1" applyFont="1" applyBorder="1" applyAlignment="1">
      <alignment horizontal="center" wrapText="1"/>
    </xf>
    <xf numFmtId="0" fontId="0" fillId="0" borderId="0" xfId="0" applyFont="1" applyFill="1" applyBorder="1" applyAlignment="1">
      <alignment horizontal="center" vertical="center" wrapText="1"/>
    </xf>
    <xf numFmtId="0" fontId="0" fillId="0" borderId="27" xfId="0" applyFont="1" applyBorder="1"/>
    <xf numFmtId="4" fontId="0" fillId="0" borderId="0" xfId="0" applyNumberFormat="1" applyFont="1" applyFill="1" applyBorder="1" applyAlignment="1">
      <alignment horizontal="center"/>
    </xf>
    <xf numFmtId="0" fontId="0" fillId="0" borderId="0" xfId="0" applyNumberFormat="1" applyFont="1" applyFill="1" applyBorder="1" applyAlignment="1">
      <alignment wrapText="1"/>
    </xf>
    <xf numFmtId="4" fontId="0" fillId="0" borderId="0" xfId="0" applyNumberFormat="1" applyFont="1" applyFill="1" applyBorder="1"/>
    <xf numFmtId="4" fontId="0" fillId="0" borderId="26" xfId="0" applyNumberFormat="1" applyFont="1" applyFill="1" applyBorder="1"/>
    <xf numFmtId="0" fontId="0" fillId="0" borderId="6" xfId="0" applyFont="1" applyFill="1" applyBorder="1" applyAlignment="1">
      <alignment wrapText="1"/>
    </xf>
    <xf numFmtId="4" fontId="0" fillId="0" borderId="0" xfId="0" applyNumberFormat="1" applyFont="1" applyFill="1" applyBorder="1" applyAlignment="1">
      <alignment vertical="center" wrapText="1"/>
    </xf>
    <xf numFmtId="0" fontId="0" fillId="0" borderId="27" xfId="0" applyNumberFormat="1" applyFont="1" applyFill="1" applyBorder="1" applyAlignment="1">
      <alignment wrapText="1"/>
    </xf>
    <xf numFmtId="4" fontId="0" fillId="0" borderId="2" xfId="0" applyNumberFormat="1" applyFont="1" applyFill="1" applyBorder="1" applyAlignment="1"/>
    <xf numFmtId="4" fontId="0" fillId="0" borderId="3" xfId="0" applyNumberFormat="1" applyFont="1" applyFill="1" applyBorder="1" applyAlignment="1"/>
    <xf numFmtId="4" fontId="0" fillId="0" borderId="0" xfId="0" applyNumberFormat="1" applyFont="1" applyFill="1" applyBorder="1" applyAlignment="1">
      <alignment horizontal="left" vertical="center" wrapText="1"/>
    </xf>
    <xf numFmtId="0" fontId="0" fillId="0" borderId="0" xfId="0" applyNumberFormat="1" applyFont="1" applyFill="1" applyBorder="1" applyAlignment="1">
      <alignment horizontal="left" vertical="top" wrapText="1"/>
    </xf>
    <xf numFmtId="0" fontId="0" fillId="0" borderId="0" xfId="0" applyNumberFormat="1" applyFont="1" applyFill="1" applyBorder="1" applyAlignment="1">
      <alignment vertical="center" wrapText="1"/>
    </xf>
    <xf numFmtId="2" fontId="0" fillId="0" borderId="0" xfId="0" applyNumberFormat="1" applyFont="1" applyFill="1" applyBorder="1" applyAlignment="1">
      <alignment horizontal="center"/>
    </xf>
    <xf numFmtId="2" fontId="0" fillId="0" borderId="26" xfId="0" applyNumberFormat="1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 wrapText="1"/>
    </xf>
    <xf numFmtId="1" fontId="0" fillId="5" borderId="27" xfId="0" applyNumberFormat="1" applyFont="1" applyFill="1" applyBorder="1" applyAlignment="1">
      <alignment horizontal="center" vertical="center"/>
    </xf>
    <xf numFmtId="1" fontId="0" fillId="5" borderId="2" xfId="0" applyNumberFormat="1" applyFont="1" applyFill="1" applyBorder="1" applyAlignment="1">
      <alignment horizontal="center" vertical="center"/>
    </xf>
    <xf numFmtId="172" fontId="0" fillId="5" borderId="2" xfId="0" applyNumberFormat="1" applyFont="1" applyFill="1" applyBorder="1" applyAlignment="1">
      <alignment horizontal="left" vertical="top" wrapText="1"/>
    </xf>
    <xf numFmtId="172" fontId="0" fillId="5" borderId="2" xfId="0" applyNumberFormat="1" applyFont="1" applyFill="1" applyBorder="1" applyAlignment="1">
      <alignment horizontal="center" vertical="center"/>
    </xf>
    <xf numFmtId="172" fontId="0" fillId="5" borderId="3" xfId="0" applyNumberFormat="1" applyFont="1" applyFill="1" applyBorder="1" applyAlignment="1">
      <alignment horizontal="center" vertical="center"/>
    </xf>
    <xf numFmtId="0" fontId="0" fillId="5" borderId="0" xfId="0" applyNumberFormat="1" applyFont="1" applyFill="1" applyBorder="1" applyAlignment="1"/>
    <xf numFmtId="1" fontId="0" fillId="0" borderId="0" xfId="0" applyNumberFormat="1" applyFont="1" applyFill="1" applyBorder="1" applyAlignment="1">
      <alignment horizontal="center" vertical="center"/>
    </xf>
    <xf numFmtId="172" fontId="0" fillId="0" borderId="0" xfId="0" applyNumberFormat="1" applyFont="1" applyFill="1" applyBorder="1" applyAlignment="1">
      <alignment horizontal="left" vertical="top" wrapText="1"/>
    </xf>
    <xf numFmtId="172" fontId="0" fillId="0" borderId="0" xfId="0" applyNumberFormat="1" applyFont="1" applyFill="1" applyBorder="1" applyAlignment="1">
      <alignment horizontal="center" vertical="center"/>
    </xf>
    <xf numFmtId="0" fontId="0" fillId="0" borderId="0" xfId="0" applyFill="1" applyBorder="1"/>
    <xf numFmtId="172" fontId="0" fillId="0" borderId="0" xfId="0" applyNumberFormat="1" applyFont="1" applyFill="1" applyBorder="1" applyAlignment="1"/>
    <xf numFmtId="172" fontId="0" fillId="0" borderId="0" xfId="0" applyNumberFormat="1" applyFont="1" applyFill="1" applyBorder="1"/>
    <xf numFmtId="0" fontId="0" fillId="0" borderId="0" xfId="0" applyNumberFormat="1" applyFont="1" applyFill="1" applyBorder="1" applyAlignment="1">
      <alignment horizontal="center" vertical="top" wrapText="1"/>
    </xf>
    <xf numFmtId="2" fontId="0" fillId="0" borderId="0" xfId="0" applyNumberFormat="1" applyFont="1" applyFill="1" applyBorder="1" applyAlignment="1">
      <alignment wrapText="1"/>
    </xf>
    <xf numFmtId="172" fontId="0" fillId="0" borderId="0" xfId="0" applyNumberFormat="1" applyFont="1" applyFill="1" applyBorder="1" applyAlignment="1">
      <alignment vertical="center" wrapText="1"/>
    </xf>
    <xf numFmtId="0" fontId="0" fillId="0" borderId="0" xfId="0" applyFont="1" applyFill="1" applyBorder="1" applyAlignment="1">
      <alignment wrapText="1"/>
    </xf>
    <xf numFmtId="0" fontId="1" fillId="0" borderId="0" xfId="1" applyFont="1" applyAlignment="1">
      <alignment vertical="center"/>
    </xf>
    <xf numFmtId="0" fontId="19" fillId="0" borderId="0" xfId="1" applyFont="1" applyFill="1" applyBorder="1" applyAlignment="1">
      <alignment horizontal="center" vertical="center" wrapText="1"/>
    </xf>
    <xf numFmtId="0" fontId="1" fillId="0" borderId="0" xfId="1" applyFont="1" applyFill="1" applyAlignment="1">
      <alignment vertical="center"/>
    </xf>
    <xf numFmtId="0" fontId="19" fillId="0" borderId="0" xfId="234" applyFont="1" applyFill="1" applyBorder="1" applyAlignment="1">
      <alignment horizontal="center" vertical="center" wrapText="1"/>
    </xf>
    <xf numFmtId="0" fontId="19" fillId="7" borderId="28" xfId="234" applyFont="1" applyFill="1" applyBorder="1" applyAlignment="1">
      <alignment vertical="center"/>
    </xf>
    <xf numFmtId="0" fontId="19" fillId="7" borderId="29" xfId="234" applyFont="1" applyFill="1" applyBorder="1" applyAlignment="1">
      <alignment vertical="center"/>
    </xf>
    <xf numFmtId="0" fontId="19" fillId="0" borderId="0" xfId="245" applyFont="1" applyBorder="1" applyAlignment="1">
      <alignment horizontal="center" vertical="center"/>
    </xf>
    <xf numFmtId="0" fontId="1" fillId="0" borderId="0" xfId="1" applyFont="1"/>
    <xf numFmtId="0" fontId="19" fillId="7" borderId="4" xfId="1" applyFont="1" applyFill="1" applyBorder="1" applyAlignment="1">
      <alignment horizontal="left" vertical="center"/>
    </xf>
    <xf numFmtId="0" fontId="19" fillId="0" borderId="1" xfId="245" applyFont="1" applyBorder="1" applyAlignment="1">
      <alignment horizontal="left" vertical="center"/>
    </xf>
    <xf numFmtId="0" fontId="22" fillId="0" borderId="30" xfId="1" applyNumberFormat="1" applyFont="1" applyFill="1" applyBorder="1" applyAlignment="1">
      <alignment horizontal="center" vertical="top" wrapText="1"/>
    </xf>
    <xf numFmtId="0" fontId="22" fillId="0" borderId="15" xfId="1" applyNumberFormat="1" applyFont="1" applyFill="1" applyBorder="1" applyAlignment="1">
      <alignment horizontal="center" vertical="top" wrapText="1"/>
    </xf>
    <xf numFmtId="49" fontId="23" fillId="0" borderId="1" xfId="1" applyNumberFormat="1" applyFont="1" applyBorder="1" applyAlignment="1">
      <alignment horizontal="left" wrapText="1"/>
    </xf>
    <xf numFmtId="0" fontId="1" fillId="0" borderId="0" xfId="239" applyFont="1" applyFill="1"/>
    <xf numFmtId="0" fontId="2" fillId="0" borderId="0" xfId="239" applyFont="1" applyFill="1"/>
    <xf numFmtId="0" fontId="19" fillId="0" borderId="1" xfId="239" applyFont="1" applyFill="1" applyBorder="1" applyAlignment="1">
      <alignment horizontal="left"/>
    </xf>
    <xf numFmtId="0" fontId="1" fillId="0" borderId="0" xfId="240" applyFont="1"/>
    <xf numFmtId="0" fontId="19" fillId="0" borderId="0" xfId="239" applyFont="1" applyFill="1" applyBorder="1" applyAlignment="1">
      <alignment horizontal="center"/>
    </xf>
    <xf numFmtId="0" fontId="26" fillId="0" borderId="0" xfId="239" applyFont="1" applyFill="1" applyBorder="1" applyAlignment="1">
      <alignment horizontal="left"/>
    </xf>
    <xf numFmtId="0" fontId="1" fillId="0" borderId="1" xfId="246" applyFont="1" applyFill="1" applyBorder="1" applyAlignment="1" applyProtection="1">
      <alignment horizontal="center" vertical="center" textRotation="90" wrapText="1"/>
      <protection locked="0"/>
    </xf>
    <xf numFmtId="0" fontId="1" fillId="4" borderId="1" xfId="246" applyFont="1" applyFill="1" applyBorder="1" applyAlignment="1" applyProtection="1">
      <alignment horizontal="center" vertical="center" textRotation="90" wrapText="1"/>
      <protection locked="0"/>
    </xf>
    <xf numFmtId="0" fontId="2" fillId="0" borderId="1" xfId="246" applyFont="1" applyFill="1" applyBorder="1" applyAlignment="1">
      <alignment horizontal="left"/>
    </xf>
    <xf numFmtId="175" fontId="1" fillId="0" borderId="1" xfId="246" applyNumberFormat="1" applyFont="1" applyFill="1" applyBorder="1" applyAlignment="1">
      <alignment horizontal="center" vertical="center"/>
    </xf>
    <xf numFmtId="175" fontId="1" fillId="4" borderId="1" xfId="246" applyNumberFormat="1" applyFont="1" applyFill="1" applyBorder="1" applyAlignment="1">
      <alignment horizontal="center" vertical="center"/>
    </xf>
    <xf numFmtId="175" fontId="1" fillId="8" borderId="1" xfId="246" applyNumberFormat="1" applyFont="1" applyFill="1" applyBorder="1" applyAlignment="1">
      <alignment horizontal="center" vertical="center"/>
    </xf>
    <xf numFmtId="175" fontId="1" fillId="9" borderId="1" xfId="246" applyNumberFormat="1" applyFont="1" applyFill="1" applyBorder="1" applyAlignment="1">
      <alignment horizontal="center" vertical="center"/>
    </xf>
    <xf numFmtId="175" fontId="1" fillId="10" borderId="1" xfId="246" applyNumberFormat="1" applyFont="1" applyFill="1" applyBorder="1" applyAlignment="1">
      <alignment horizontal="center" vertical="center"/>
    </xf>
    <xf numFmtId="175" fontId="1" fillId="11" borderId="1" xfId="246" applyNumberFormat="1" applyFont="1" applyFill="1" applyBorder="1" applyAlignment="1">
      <alignment horizontal="center" vertical="center"/>
    </xf>
    <xf numFmtId="172" fontId="13" fillId="0" borderId="19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1" fillId="0" borderId="0" xfId="0" applyFont="1"/>
    <xf numFmtId="0" fontId="28" fillId="0" borderId="0" xfId="0" applyFont="1" applyAlignment="1">
      <alignment horizontal="left"/>
    </xf>
    <xf numFmtId="0" fontId="29" fillId="0" borderId="0" xfId="0" applyFont="1" applyFill="1"/>
    <xf numFmtId="0" fontId="30" fillId="0" borderId="0" xfId="0" applyFont="1" applyFill="1" applyAlignment="1">
      <alignment horizontal="center"/>
    </xf>
    <xf numFmtId="3" fontId="27" fillId="0" borderId="0" xfId="233" applyNumberFormat="1" applyFont="1" applyAlignment="1">
      <alignment horizontal="center"/>
    </xf>
    <xf numFmtId="3" fontId="27" fillId="0" borderId="0" xfId="233" applyNumberFormat="1" applyFont="1" applyAlignment="1">
      <alignment horizontal="left"/>
    </xf>
    <xf numFmtId="3" fontId="31" fillId="0" borderId="0" xfId="233" applyNumberFormat="1" applyFont="1" applyAlignment="1">
      <alignment horizontal="left"/>
    </xf>
    <xf numFmtId="3" fontId="31" fillId="0" borderId="0" xfId="233" applyNumberFormat="1" applyFont="1" applyAlignment="1">
      <alignment horizontal="center"/>
    </xf>
    <xf numFmtId="0" fontId="27" fillId="0" borderId="0" xfId="0" applyFont="1"/>
    <xf numFmtId="0" fontId="27" fillId="0" borderId="0" xfId="0" applyFont="1" applyBorder="1"/>
    <xf numFmtId="0" fontId="1" fillId="0" borderId="0" xfId="0" applyNumberFormat="1" applyFont="1" applyAlignment="1">
      <alignment vertical="top"/>
    </xf>
    <xf numFmtId="0" fontId="2" fillId="0" borderId="0" xfId="0" applyNumberFormat="1" applyFont="1"/>
    <xf numFmtId="0" fontId="29" fillId="0" borderId="0" xfId="0" applyNumberFormat="1" applyFont="1" applyFill="1"/>
    <xf numFmtId="0" fontId="32" fillId="12" borderId="0" xfId="0" applyNumberFormat="1" applyFont="1" applyFill="1" applyAlignment="1">
      <alignment horizontal="center" vertical="top"/>
    </xf>
    <xf numFmtId="0" fontId="32" fillId="0" borderId="0" xfId="0" applyFont="1"/>
    <xf numFmtId="0" fontId="1" fillId="0" borderId="31" xfId="0" applyNumberFormat="1" applyFont="1" applyBorder="1" applyAlignment="1">
      <alignment horizontal="center"/>
    </xf>
    <xf numFmtId="0" fontId="21" fillId="0" borderId="31" xfId="0" applyNumberFormat="1" applyFont="1" applyBorder="1" applyAlignment="1"/>
    <xf numFmtId="0" fontId="2" fillId="0" borderId="31" xfId="0" applyNumberFormat="1" applyFont="1" applyBorder="1" applyAlignment="1"/>
    <xf numFmtId="0" fontId="1" fillId="0" borderId="0" xfId="0" applyNumberFormat="1" applyFont="1"/>
    <xf numFmtId="0" fontId="3" fillId="0" borderId="21" xfId="235" applyNumberFormat="1" applyFont="1" applyFill="1" applyBorder="1" applyAlignment="1">
      <alignment horizontal="center" wrapText="1"/>
    </xf>
    <xf numFmtId="0" fontId="3" fillId="0" borderId="1" xfId="235" applyNumberFormat="1" applyFont="1" applyFill="1" applyBorder="1" applyAlignment="1">
      <alignment horizontal="center" vertical="center" wrapText="1"/>
    </xf>
    <xf numFmtId="0" fontId="34" fillId="0" borderId="4" xfId="0" applyNumberFormat="1" applyFont="1" applyBorder="1" applyAlignment="1">
      <alignment vertical="center"/>
    </xf>
    <xf numFmtId="0" fontId="34" fillId="0" borderId="1" xfId="0" applyNumberFormat="1" applyFont="1" applyBorder="1" applyAlignment="1">
      <alignment horizontal="center"/>
    </xf>
    <xf numFmtId="4" fontId="1" fillId="0" borderId="1" xfId="244" applyNumberFormat="1" applyFont="1" applyBorder="1" applyAlignment="1">
      <alignment horizontal="center"/>
    </xf>
    <xf numFmtId="0" fontId="2" fillId="0" borderId="0" xfId="0" applyNumberFormat="1" applyFont="1" applyAlignment="1">
      <alignment horizontal="center"/>
    </xf>
    <xf numFmtId="0" fontId="1" fillId="0" borderId="0" xfId="244" applyNumberFormat="1" applyFont="1" applyBorder="1" applyAlignment="1">
      <alignment horizontal="center"/>
    </xf>
    <xf numFmtId="0" fontId="0" fillId="0" borderId="21" xfId="0" applyNumberFormat="1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1" fillId="0" borderId="0" xfId="237" applyFont="1"/>
    <xf numFmtId="0" fontId="1" fillId="0" borderId="0" xfId="237" applyFont="1" applyAlignment="1">
      <alignment horizontal="left"/>
    </xf>
    <xf numFmtId="0" fontId="19" fillId="0" borderId="0" xfId="237" applyFont="1" applyAlignment="1">
      <alignment horizontal="right"/>
    </xf>
    <xf numFmtId="0" fontId="19" fillId="0" borderId="0" xfId="237" applyFont="1" applyAlignment="1"/>
    <xf numFmtId="0" fontId="1" fillId="0" borderId="4" xfId="237" applyFont="1" applyBorder="1" applyAlignment="1">
      <alignment horizontal="left" vertical="center"/>
    </xf>
    <xf numFmtId="0" fontId="1" fillId="0" borderId="31" xfId="237" applyFont="1" applyBorder="1" applyAlignment="1">
      <alignment horizontal="left" vertical="center"/>
    </xf>
    <xf numFmtId="0" fontId="1" fillId="0" borderId="25" xfId="237" applyFont="1" applyBorder="1" applyAlignment="1">
      <alignment horizontal="left" vertical="center"/>
    </xf>
    <xf numFmtId="0" fontId="1" fillId="0" borderId="4" xfId="237" applyFont="1" applyBorder="1" applyAlignment="1">
      <alignment horizontal="left"/>
    </xf>
    <xf numFmtId="0" fontId="1" fillId="0" borderId="31" xfId="237" applyFont="1" applyBorder="1" applyAlignment="1">
      <alignment horizontal="left"/>
    </xf>
    <xf numFmtId="0" fontId="20" fillId="0" borderId="0" xfId="237"/>
    <xf numFmtId="0" fontId="1" fillId="0" borderId="0" xfId="237" applyFont="1" applyBorder="1" applyAlignment="1">
      <alignment horizontal="left"/>
    </xf>
    <xf numFmtId="0" fontId="1" fillId="0" borderId="0" xfId="237" applyFont="1" applyBorder="1" applyAlignment="1">
      <alignment horizontal="center"/>
    </xf>
    <xf numFmtId="0" fontId="2" fillId="0" borderId="0" xfId="237" applyFont="1" applyAlignment="1">
      <alignment horizontal="left"/>
    </xf>
    <xf numFmtId="0" fontId="1" fillId="0" borderId="0" xfId="237" applyFont="1" applyAlignment="1"/>
    <xf numFmtId="0" fontId="2" fillId="0" borderId="7" xfId="237" applyFont="1" applyBorder="1" applyAlignment="1">
      <alignment vertical="center"/>
    </xf>
    <xf numFmtId="0" fontId="2" fillId="0" borderId="28" xfId="237" applyFont="1" applyBorder="1" applyAlignment="1">
      <alignment horizontal="center" vertical="center" wrapText="1"/>
    </xf>
    <xf numFmtId="0" fontId="2" fillId="0" borderId="7" xfId="237" applyFont="1" applyBorder="1" applyAlignment="1">
      <alignment horizontal="center" vertical="center" wrapText="1"/>
    </xf>
    <xf numFmtId="0" fontId="2" fillId="0" borderId="30" xfId="237" applyFont="1" applyBorder="1" applyAlignment="1">
      <alignment horizontal="center" vertical="center" wrapText="1"/>
    </xf>
    <xf numFmtId="0" fontId="2" fillId="0" borderId="1" xfId="237" applyFont="1" applyBorder="1" applyAlignment="1">
      <alignment vertical="center"/>
    </xf>
    <xf numFmtId="0" fontId="2" fillId="0" borderId="1" xfId="237" applyFont="1" applyBorder="1" applyAlignment="1">
      <alignment horizontal="center" vertical="center" wrapText="1"/>
    </xf>
    <xf numFmtId="0" fontId="1" fillId="0" borderId="31" xfId="237" applyNumberFormat="1" applyFont="1" applyBorder="1" applyAlignment="1">
      <alignment horizontal="center"/>
    </xf>
    <xf numFmtId="2" fontId="1" fillId="0" borderId="31" xfId="237" applyNumberFormat="1" applyFont="1" applyBorder="1" applyAlignment="1">
      <alignment horizontal="center"/>
    </xf>
    <xf numFmtId="2" fontId="1" fillId="0" borderId="25" xfId="237" applyNumberFormat="1" applyFont="1" applyBorder="1" applyAlignment="1">
      <alignment horizontal="center"/>
    </xf>
    <xf numFmtId="0" fontId="1" fillId="0" borderId="1" xfId="237" applyNumberFormat="1" applyFont="1" applyBorder="1" applyAlignment="1">
      <alignment horizontal="center"/>
    </xf>
    <xf numFmtId="2" fontId="1" fillId="0" borderId="1" xfId="237" applyNumberFormat="1" applyFont="1" applyBorder="1" applyAlignment="1">
      <alignment horizontal="center"/>
    </xf>
    <xf numFmtId="0" fontId="1" fillId="0" borderId="21" xfId="237" applyNumberFormat="1" applyFont="1" applyBorder="1" applyAlignment="1">
      <alignment horizontal="center" vertical="center"/>
    </xf>
    <xf numFmtId="2" fontId="1" fillId="0" borderId="21" xfId="237" applyNumberFormat="1" applyFont="1" applyBorder="1" applyAlignment="1">
      <alignment horizontal="center"/>
    </xf>
    <xf numFmtId="0" fontId="1" fillId="6" borderId="1" xfId="237" applyNumberFormat="1" applyFont="1" applyFill="1" applyBorder="1"/>
    <xf numFmtId="2" fontId="1" fillId="6" borderId="1" xfId="237" applyNumberFormat="1" applyFont="1" applyFill="1" applyBorder="1"/>
    <xf numFmtId="0" fontId="1" fillId="6" borderId="1" xfId="237" applyNumberFormat="1" applyFont="1" applyFill="1" applyBorder="1" applyAlignment="1">
      <alignment horizontal="center"/>
    </xf>
    <xf numFmtId="2" fontId="1" fillId="6" borderId="1" xfId="237" applyNumberFormat="1" applyFont="1" applyFill="1" applyBorder="1" applyAlignment="1">
      <alignment horizontal="center"/>
    </xf>
    <xf numFmtId="1" fontId="1" fillId="6" borderId="1" xfId="237" applyNumberFormat="1" applyFont="1" applyFill="1" applyBorder="1" applyAlignment="1">
      <alignment horizontal="center"/>
    </xf>
    <xf numFmtId="0" fontId="1" fillId="0" borderId="0" xfId="238" applyFont="1"/>
    <xf numFmtId="0" fontId="1" fillId="0" borderId="0" xfId="238" applyFont="1" applyAlignment="1">
      <alignment horizontal="left"/>
    </xf>
    <xf numFmtId="0" fontId="19" fillId="0" borderId="0" xfId="238" applyFont="1" applyAlignment="1">
      <alignment horizontal="right"/>
    </xf>
    <xf numFmtId="0" fontId="19" fillId="0" borderId="0" xfId="238" applyFont="1" applyAlignment="1"/>
    <xf numFmtId="0" fontId="1" fillId="0" borderId="4" xfId="238" applyFont="1" applyBorder="1" applyAlignment="1">
      <alignment horizontal="left" vertical="center"/>
    </xf>
    <xf numFmtId="0" fontId="1" fillId="0" borderId="31" xfId="238" applyFont="1" applyBorder="1" applyAlignment="1">
      <alignment horizontal="left" vertical="center"/>
    </xf>
    <xf numFmtId="0" fontId="1" fillId="0" borderId="25" xfId="238" applyFont="1" applyBorder="1" applyAlignment="1">
      <alignment horizontal="left" vertical="center"/>
    </xf>
    <xf numFmtId="0" fontId="1" fillId="0" borderId="4" xfId="238" applyFont="1" applyBorder="1" applyAlignment="1">
      <alignment horizontal="left"/>
    </xf>
    <xf numFmtId="0" fontId="1" fillId="0" borderId="31" xfId="238" applyFont="1" applyBorder="1" applyAlignment="1">
      <alignment horizontal="left"/>
    </xf>
    <xf numFmtId="0" fontId="20" fillId="0" borderId="0" xfId="238"/>
    <xf numFmtId="0" fontId="1" fillId="0" borderId="0" xfId="238" applyFont="1" applyBorder="1" applyAlignment="1">
      <alignment horizontal="left"/>
    </xf>
    <xf numFmtId="0" fontId="1" fillId="0" borderId="0" xfId="238" applyFont="1" applyBorder="1" applyAlignment="1">
      <alignment horizontal="center"/>
    </xf>
    <xf numFmtId="0" fontId="2" fillId="0" borderId="0" xfId="238" applyFont="1" applyAlignment="1">
      <alignment horizontal="left"/>
    </xf>
    <xf numFmtId="0" fontId="1" fillId="0" borderId="0" xfId="238" applyFont="1" applyAlignment="1"/>
    <xf numFmtId="0" fontId="2" fillId="0" borderId="7" xfId="238" applyFont="1" applyBorder="1" applyAlignment="1">
      <alignment vertical="center"/>
    </xf>
    <xf numFmtId="0" fontId="2" fillId="0" borderId="28" xfId="238" applyFont="1" applyBorder="1" applyAlignment="1">
      <alignment horizontal="center" vertical="center" wrapText="1"/>
    </xf>
    <xf numFmtId="0" fontId="2" fillId="0" borderId="7" xfId="238" applyFont="1" applyBorder="1" applyAlignment="1">
      <alignment horizontal="center" vertical="center" wrapText="1"/>
    </xf>
    <xf numFmtId="0" fontId="2" fillId="0" borderId="30" xfId="238" applyFont="1" applyBorder="1" applyAlignment="1">
      <alignment horizontal="center" vertical="center" wrapText="1"/>
    </xf>
    <xf numFmtId="0" fontId="2" fillId="0" borderId="1" xfId="238" applyFont="1" applyBorder="1" applyAlignment="1">
      <alignment vertical="center"/>
    </xf>
    <xf numFmtId="0" fontId="2" fillId="0" borderId="1" xfId="238" applyFont="1" applyBorder="1" applyAlignment="1">
      <alignment horizontal="center" vertical="center" wrapText="1"/>
    </xf>
    <xf numFmtId="0" fontId="1" fillId="0" borderId="31" xfId="238" applyNumberFormat="1" applyFont="1" applyBorder="1" applyAlignment="1">
      <alignment horizontal="center"/>
    </xf>
    <xf numFmtId="2" fontId="1" fillId="0" borderId="31" xfId="238" applyNumberFormat="1" applyFont="1" applyBorder="1" applyAlignment="1">
      <alignment horizontal="center"/>
    </xf>
    <xf numFmtId="2" fontId="1" fillId="0" borderId="25" xfId="238" applyNumberFormat="1" applyFont="1" applyBorder="1" applyAlignment="1">
      <alignment horizontal="center"/>
    </xf>
    <xf numFmtId="0" fontId="1" fillId="0" borderId="1" xfId="238" applyNumberFormat="1" applyFont="1" applyBorder="1" applyAlignment="1">
      <alignment horizontal="center"/>
    </xf>
    <xf numFmtId="2" fontId="1" fillId="0" borderId="1" xfId="238" applyNumberFormat="1" applyFont="1" applyBorder="1" applyAlignment="1">
      <alignment horizontal="center"/>
    </xf>
    <xf numFmtId="0" fontId="1" fillId="0" borderId="21" xfId="238" applyNumberFormat="1" applyFont="1" applyBorder="1" applyAlignment="1">
      <alignment horizontal="center" vertical="center"/>
    </xf>
    <xf numFmtId="2" fontId="1" fillId="0" borderId="21" xfId="238" applyNumberFormat="1" applyFont="1" applyBorder="1" applyAlignment="1">
      <alignment horizontal="center"/>
    </xf>
    <xf numFmtId="0" fontId="1" fillId="6" borderId="1" xfId="238" applyNumberFormat="1" applyFont="1" applyFill="1" applyBorder="1"/>
    <xf numFmtId="2" fontId="1" fillId="6" borderId="1" xfId="238" applyNumberFormat="1" applyFont="1" applyFill="1" applyBorder="1"/>
    <xf numFmtId="0" fontId="1" fillId="6" borderId="1" xfId="238" applyNumberFormat="1" applyFont="1" applyFill="1" applyBorder="1" applyAlignment="1">
      <alignment horizontal="center"/>
    </xf>
    <xf numFmtId="2" fontId="1" fillId="6" borderId="1" xfId="238" applyNumberFormat="1" applyFont="1" applyFill="1" applyBorder="1" applyAlignment="1">
      <alignment horizontal="center"/>
    </xf>
    <xf numFmtId="1" fontId="1" fillId="6" borderId="1" xfId="238" applyNumberFormat="1" applyFont="1" applyFill="1" applyBorder="1" applyAlignment="1">
      <alignment horizontal="center"/>
    </xf>
    <xf numFmtId="0" fontId="1" fillId="0" borderId="0" xfId="250" applyFont="1"/>
    <xf numFmtId="0" fontId="1" fillId="0" borderId="0" xfId="250" applyFont="1" applyAlignment="1">
      <alignment horizontal="left"/>
    </xf>
    <xf numFmtId="0" fontId="19" fillId="0" borderId="0" xfId="250" applyFont="1" applyAlignment="1">
      <alignment horizontal="right"/>
    </xf>
    <xf numFmtId="0" fontId="19" fillId="0" borderId="0" xfId="250" applyFont="1" applyAlignment="1"/>
    <xf numFmtId="0" fontId="1" fillId="0" borderId="4" xfId="250" applyFont="1" applyBorder="1" applyAlignment="1">
      <alignment horizontal="left" vertical="center"/>
    </xf>
    <xf numFmtId="0" fontId="1" fillId="0" borderId="31" xfId="250" applyFont="1" applyBorder="1" applyAlignment="1">
      <alignment horizontal="left" vertical="center"/>
    </xf>
    <xf numFmtId="0" fontId="1" fillId="0" borderId="25" xfId="250" applyFont="1" applyBorder="1" applyAlignment="1">
      <alignment horizontal="left" vertical="center"/>
    </xf>
    <xf numFmtId="0" fontId="1" fillId="0" borderId="4" xfId="250" applyFont="1" applyBorder="1" applyAlignment="1">
      <alignment horizontal="left"/>
    </xf>
    <xf numFmtId="0" fontId="1" fillId="0" borderId="31" xfId="250" applyFont="1" applyBorder="1" applyAlignment="1">
      <alignment horizontal="left"/>
    </xf>
    <xf numFmtId="0" fontId="20" fillId="0" borderId="0" xfId="250"/>
    <xf numFmtId="0" fontId="1" fillId="0" borderId="0" xfId="250" applyFont="1" applyBorder="1" applyAlignment="1">
      <alignment horizontal="left"/>
    </xf>
    <xf numFmtId="0" fontId="1" fillId="0" borderId="0" xfId="250" applyFont="1" applyBorder="1" applyAlignment="1">
      <alignment horizontal="center"/>
    </xf>
    <xf numFmtId="0" fontId="2" fillId="0" borderId="0" xfId="250" applyFont="1" applyAlignment="1">
      <alignment horizontal="left"/>
    </xf>
    <xf numFmtId="0" fontId="1" fillId="0" borderId="0" xfId="250" applyFont="1" applyAlignment="1"/>
    <xf numFmtId="0" fontId="2" fillId="0" borderId="7" xfId="250" applyFont="1" applyBorder="1" applyAlignment="1">
      <alignment vertical="center"/>
    </xf>
    <xf numFmtId="0" fontId="2" fillId="0" borderId="28" xfId="250" applyFont="1" applyBorder="1" applyAlignment="1">
      <alignment horizontal="center" vertical="center" wrapText="1"/>
    </xf>
    <xf numFmtId="0" fontId="2" fillId="0" borderId="7" xfId="250" applyFont="1" applyBorder="1" applyAlignment="1">
      <alignment horizontal="center" vertical="center" wrapText="1"/>
    </xf>
    <xf numFmtId="0" fontId="2" fillId="0" borderId="30" xfId="250" applyFont="1" applyBorder="1" applyAlignment="1">
      <alignment horizontal="center" vertical="center" wrapText="1"/>
    </xf>
    <xf numFmtId="0" fontId="2" fillId="0" borderId="1" xfId="250" applyFont="1" applyBorder="1" applyAlignment="1">
      <alignment vertical="center"/>
    </xf>
    <xf numFmtId="0" fontId="2" fillId="0" borderId="1" xfId="250" applyFont="1" applyBorder="1" applyAlignment="1">
      <alignment horizontal="center" vertical="center" wrapText="1"/>
    </xf>
    <xf numFmtId="0" fontId="1" fillId="0" borderId="31" xfId="250" applyNumberFormat="1" applyFont="1" applyBorder="1" applyAlignment="1">
      <alignment horizontal="center"/>
    </xf>
    <xf numFmtId="2" fontId="1" fillId="0" borderId="31" xfId="250" applyNumberFormat="1" applyFont="1" applyBorder="1" applyAlignment="1">
      <alignment horizontal="center"/>
    </xf>
    <xf numFmtId="2" fontId="1" fillId="0" borderId="25" xfId="250" applyNumberFormat="1" applyFont="1" applyBorder="1" applyAlignment="1">
      <alignment horizontal="center"/>
    </xf>
    <xf numFmtId="0" fontId="1" fillId="0" borderId="1" xfId="250" applyNumberFormat="1" applyFont="1" applyBorder="1" applyAlignment="1">
      <alignment horizontal="center"/>
    </xf>
    <xf numFmtId="2" fontId="1" fillId="0" borderId="1" xfId="250" applyNumberFormat="1" applyFont="1" applyBorder="1" applyAlignment="1">
      <alignment horizontal="center"/>
    </xf>
    <xf numFmtId="0" fontId="1" fillId="0" borderId="21" xfId="250" applyNumberFormat="1" applyFont="1" applyBorder="1" applyAlignment="1">
      <alignment horizontal="center" vertical="center"/>
    </xf>
    <xf numFmtId="2" fontId="1" fillId="0" borderId="21" xfId="250" applyNumberFormat="1" applyFont="1" applyBorder="1" applyAlignment="1">
      <alignment horizontal="center"/>
    </xf>
    <xf numFmtId="0" fontId="1" fillId="6" borderId="1" xfId="250" applyNumberFormat="1" applyFont="1" applyFill="1" applyBorder="1"/>
    <xf numFmtId="2" fontId="1" fillId="6" borderId="1" xfId="250" applyNumberFormat="1" applyFont="1" applyFill="1" applyBorder="1"/>
    <xf numFmtId="0" fontId="1" fillId="6" borderId="1" xfId="250" applyNumberFormat="1" applyFont="1" applyFill="1" applyBorder="1" applyAlignment="1">
      <alignment horizontal="center"/>
    </xf>
    <xf numFmtId="2" fontId="1" fillId="6" borderId="1" xfId="250" applyNumberFormat="1" applyFont="1" applyFill="1" applyBorder="1" applyAlignment="1">
      <alignment horizontal="center"/>
    </xf>
    <xf numFmtId="1" fontId="1" fillId="6" borderId="1" xfId="250" applyNumberFormat="1" applyFont="1" applyFill="1" applyBorder="1" applyAlignment="1">
      <alignment horizontal="center"/>
    </xf>
    <xf numFmtId="2" fontId="0" fillId="0" borderId="0" xfId="0" applyNumberFormat="1" applyFont="1" applyFill="1" applyBorder="1" applyAlignment="1"/>
    <xf numFmtId="1" fontId="0" fillId="0" borderId="0" xfId="0" applyNumberFormat="1" applyFill="1" applyBorder="1" applyAlignment="1">
      <alignment horizontal="center" vertical="center"/>
    </xf>
    <xf numFmtId="1" fontId="0" fillId="0" borderId="0" xfId="0" applyNumberFormat="1" applyFont="1" applyFill="1" applyBorder="1"/>
    <xf numFmtId="2" fontId="0" fillId="0" borderId="0" xfId="0" applyNumberFormat="1" applyFont="1" applyFill="1" applyBorder="1"/>
    <xf numFmtId="0" fontId="4" fillId="11" borderId="0" xfId="0" applyFont="1" applyFill="1"/>
    <xf numFmtId="0" fontId="37" fillId="0" borderId="0" xfId="0" applyFont="1"/>
    <xf numFmtId="0" fontId="1" fillId="11" borderId="4" xfId="237" applyFont="1" applyFill="1" applyBorder="1" applyAlignment="1">
      <alignment horizontal="left"/>
    </xf>
    <xf numFmtId="0" fontId="1" fillId="11" borderId="31" xfId="237" applyFont="1" applyFill="1" applyBorder="1" applyAlignment="1">
      <alignment horizontal="left"/>
    </xf>
    <xf numFmtId="0" fontId="1" fillId="11" borderId="31" xfId="237" applyNumberFormat="1" applyFont="1" applyFill="1" applyBorder="1" applyAlignment="1">
      <alignment horizontal="center"/>
    </xf>
    <xf numFmtId="2" fontId="1" fillId="11" borderId="31" xfId="237" applyNumberFormat="1" applyFont="1" applyFill="1" applyBorder="1" applyAlignment="1">
      <alignment horizontal="center"/>
    </xf>
    <xf numFmtId="1" fontId="1" fillId="11" borderId="1" xfId="237" applyNumberFormat="1" applyFont="1" applyFill="1" applyBorder="1" applyAlignment="1">
      <alignment horizontal="center"/>
    </xf>
    <xf numFmtId="2" fontId="1" fillId="13" borderId="31" xfId="237" applyNumberFormat="1" applyFont="1" applyFill="1" applyBorder="1" applyAlignment="1">
      <alignment horizontal="center"/>
    </xf>
    <xf numFmtId="0" fontId="4" fillId="0" borderId="0" xfId="0" applyFont="1" applyFill="1"/>
    <xf numFmtId="2" fontId="0" fillId="0" borderId="0" xfId="0" applyNumberFormat="1" applyFont="1" applyFill="1" applyBorder="1" applyAlignment="1">
      <alignment vertical="center" wrapText="1"/>
    </xf>
    <xf numFmtId="1" fontId="0" fillId="0" borderId="0" xfId="0" applyNumberFormat="1" applyFont="1" applyFill="1" applyBorder="1" applyAlignment="1">
      <alignment wrapText="1"/>
    </xf>
    <xf numFmtId="2" fontId="4" fillId="0" borderId="0" xfId="0" applyNumberFormat="1" applyFont="1"/>
    <xf numFmtId="2" fontId="0" fillId="0" borderId="0" xfId="0" applyNumberFormat="1" applyFont="1" applyFill="1" applyBorder="1" applyAlignment="1">
      <alignment horizontal="center" vertical="center"/>
    </xf>
    <xf numFmtId="0" fontId="1" fillId="0" borderId="0" xfId="236" applyFont="1"/>
    <xf numFmtId="0" fontId="1" fillId="0" borderId="0" xfId="236" applyFont="1" applyAlignment="1">
      <alignment horizontal="left"/>
    </xf>
    <xf numFmtId="0" fontId="19" fillId="0" borderId="0" xfId="236" applyFont="1" applyAlignment="1">
      <alignment horizontal="right"/>
    </xf>
    <xf numFmtId="0" fontId="19" fillId="0" borderId="0" xfId="236" applyFont="1" applyAlignment="1"/>
    <xf numFmtId="0" fontId="1" fillId="0" borderId="4" xfId="236" applyFont="1" applyBorder="1" applyAlignment="1">
      <alignment horizontal="left"/>
    </xf>
    <xf numFmtId="0" fontId="1" fillId="0" borderId="31" xfId="236" applyFont="1" applyBorder="1" applyAlignment="1">
      <alignment horizontal="left"/>
    </xf>
    <xf numFmtId="0" fontId="20" fillId="0" borderId="0" xfId="236"/>
    <xf numFmtId="0" fontId="2" fillId="0" borderId="0" xfId="236" applyFont="1" applyAlignment="1">
      <alignment horizontal="left"/>
    </xf>
    <xf numFmtId="0" fontId="1" fillId="0" borderId="0" xfId="236" applyFont="1" applyAlignment="1"/>
    <xf numFmtId="0" fontId="2" fillId="0" borderId="7" xfId="236" applyFont="1" applyBorder="1" applyAlignment="1">
      <alignment vertical="center"/>
    </xf>
    <xf numFmtId="0" fontId="2" fillId="0" borderId="28" xfId="236" applyFont="1" applyBorder="1" applyAlignment="1">
      <alignment horizontal="center" vertical="center" wrapText="1"/>
    </xf>
    <xf numFmtId="0" fontId="2" fillId="0" borderId="7" xfId="236" applyFont="1" applyBorder="1" applyAlignment="1">
      <alignment horizontal="center" vertical="center" wrapText="1"/>
    </xf>
    <xf numFmtId="0" fontId="2" fillId="0" borderId="30" xfId="236" applyFont="1" applyBorder="1" applyAlignment="1">
      <alignment horizontal="center" vertical="center" wrapText="1"/>
    </xf>
    <xf numFmtId="0" fontId="2" fillId="0" borderId="1" xfId="236" applyFont="1" applyBorder="1" applyAlignment="1">
      <alignment vertical="center"/>
    </xf>
    <xf numFmtId="0" fontId="2" fillId="0" borderId="1" xfId="236" applyFont="1" applyBorder="1" applyAlignment="1">
      <alignment horizontal="center" vertical="center" wrapText="1"/>
    </xf>
    <xf numFmtId="0" fontId="1" fillId="0" borderId="31" xfId="236" applyNumberFormat="1" applyFont="1" applyBorder="1" applyAlignment="1">
      <alignment horizontal="center"/>
    </xf>
    <xf numFmtId="2" fontId="1" fillId="0" borderId="31" xfId="236" applyNumberFormat="1" applyFont="1" applyBorder="1" applyAlignment="1">
      <alignment horizontal="center"/>
    </xf>
    <xf numFmtId="2" fontId="1" fillId="0" borderId="25" xfId="236" applyNumberFormat="1" applyFont="1" applyBorder="1" applyAlignment="1">
      <alignment horizontal="center"/>
    </xf>
    <xf numFmtId="2" fontId="1" fillId="0" borderId="1" xfId="236" applyNumberFormat="1" applyFont="1" applyBorder="1" applyAlignment="1">
      <alignment horizontal="center"/>
    </xf>
    <xf numFmtId="2" fontId="4" fillId="11" borderId="0" xfId="0" applyNumberFormat="1" applyFont="1" applyFill="1"/>
    <xf numFmtId="0" fontId="4" fillId="4" borderId="0" xfId="0" applyFont="1" applyFill="1" applyAlignment="1">
      <alignment textRotation="180" wrapText="1"/>
    </xf>
    <xf numFmtId="2" fontId="4" fillId="13" borderId="0" xfId="0" applyNumberFormat="1" applyFont="1" applyFill="1"/>
    <xf numFmtId="2" fontId="4" fillId="14" borderId="0" xfId="0" applyNumberFormat="1" applyFont="1" applyFill="1"/>
    <xf numFmtId="2" fontId="4" fillId="6" borderId="0" xfId="0" applyNumberFormat="1" applyFont="1" applyFill="1"/>
    <xf numFmtId="2" fontId="4" fillId="15" borderId="0" xfId="0" applyNumberFormat="1" applyFont="1" applyFill="1"/>
    <xf numFmtId="2" fontId="4" fillId="16" borderId="0" xfId="0" applyNumberFormat="1" applyFont="1" applyFill="1"/>
    <xf numFmtId="0" fontId="1" fillId="0" borderId="31" xfId="236" applyNumberFormat="1" applyFont="1" applyFill="1" applyBorder="1" applyAlignment="1">
      <alignment horizontal="center"/>
    </xf>
    <xf numFmtId="2" fontId="1" fillId="0" borderId="31" xfId="236" applyNumberFormat="1" applyFont="1" applyFill="1" applyBorder="1" applyAlignment="1">
      <alignment horizontal="center"/>
    </xf>
    <xf numFmtId="0" fontId="1" fillId="0" borderId="0" xfId="248" applyFont="1"/>
    <xf numFmtId="0" fontId="1" fillId="0" borderId="0" xfId="248" applyFont="1" applyAlignment="1">
      <alignment horizontal="left"/>
    </xf>
    <xf numFmtId="0" fontId="19" fillId="0" borderId="0" xfId="248" applyFont="1" applyAlignment="1">
      <alignment horizontal="right"/>
    </xf>
    <xf numFmtId="0" fontId="19" fillId="0" borderId="0" xfId="248" applyFont="1" applyAlignment="1"/>
    <xf numFmtId="0" fontId="1" fillId="0" borderId="4" xfId="248" applyFont="1" applyBorder="1" applyAlignment="1">
      <alignment horizontal="left" vertical="center"/>
    </xf>
    <xf numFmtId="0" fontId="1" fillId="0" borderId="31" xfId="248" applyFont="1" applyBorder="1" applyAlignment="1">
      <alignment horizontal="left" vertical="center"/>
    </xf>
    <xf numFmtId="0" fontId="1" fillId="0" borderId="25" xfId="248" applyFont="1" applyBorder="1" applyAlignment="1">
      <alignment horizontal="left" vertical="center"/>
    </xf>
    <xf numFmtId="0" fontId="1" fillId="0" borderId="4" xfId="248" applyFont="1" applyBorder="1" applyAlignment="1">
      <alignment horizontal="left"/>
    </xf>
    <xf numFmtId="0" fontId="1" fillId="0" borderId="31" xfId="248" applyFont="1" applyBorder="1" applyAlignment="1">
      <alignment horizontal="left"/>
    </xf>
    <xf numFmtId="0" fontId="20" fillId="0" borderId="0" xfId="248"/>
    <xf numFmtId="0" fontId="1" fillId="0" borderId="0" xfId="248" applyFont="1" applyBorder="1" applyAlignment="1">
      <alignment horizontal="left"/>
    </xf>
    <xf numFmtId="0" fontId="1" fillId="0" borderId="0" xfId="248" applyFont="1" applyBorder="1" applyAlignment="1">
      <alignment horizontal="center"/>
    </xf>
    <xf numFmtId="0" fontId="2" fillId="0" borderId="0" xfId="248" applyFont="1" applyAlignment="1">
      <alignment horizontal="left"/>
    </xf>
    <xf numFmtId="0" fontId="1" fillId="0" borderId="0" xfId="248" applyFont="1" applyAlignment="1"/>
    <xf numFmtId="0" fontId="2" fillId="0" borderId="7" xfId="248" applyFont="1" applyBorder="1" applyAlignment="1">
      <alignment vertical="center"/>
    </xf>
    <xf numFmtId="0" fontId="2" fillId="0" borderId="28" xfId="248" applyFont="1" applyBorder="1" applyAlignment="1">
      <alignment horizontal="center" vertical="center" wrapText="1"/>
    </xf>
    <xf numFmtId="0" fontId="2" fillId="0" borderId="7" xfId="248" applyFont="1" applyBorder="1" applyAlignment="1">
      <alignment horizontal="center" vertical="center" wrapText="1"/>
    </xf>
    <xf numFmtId="0" fontId="2" fillId="0" borderId="30" xfId="248" applyFont="1" applyBorder="1" applyAlignment="1">
      <alignment horizontal="center" vertical="center" wrapText="1"/>
    </xf>
    <xf numFmtId="0" fontId="2" fillId="0" borderId="1" xfId="248" applyFont="1" applyBorder="1" applyAlignment="1">
      <alignment vertical="center"/>
    </xf>
    <xf numFmtId="0" fontId="2" fillId="0" borderId="1" xfId="248" applyFont="1" applyBorder="1" applyAlignment="1">
      <alignment horizontal="center" vertical="center" wrapText="1"/>
    </xf>
    <xf numFmtId="0" fontId="1" fillId="0" borderId="31" xfId="248" applyNumberFormat="1" applyFont="1" applyBorder="1" applyAlignment="1">
      <alignment horizontal="center"/>
    </xf>
    <xf numFmtId="2" fontId="1" fillId="0" borderId="31" xfId="248" applyNumberFormat="1" applyFont="1" applyBorder="1" applyAlignment="1">
      <alignment horizontal="center"/>
    </xf>
    <xf numFmtId="2" fontId="1" fillId="0" borderId="25" xfId="248" applyNumberFormat="1" applyFont="1" applyBorder="1" applyAlignment="1">
      <alignment horizontal="center"/>
    </xf>
    <xf numFmtId="0" fontId="1" fillId="0" borderId="1" xfId="248" applyNumberFormat="1" applyFont="1" applyBorder="1" applyAlignment="1">
      <alignment horizontal="center"/>
    </xf>
    <xf numFmtId="2" fontId="1" fillId="0" borderId="1" xfId="248" applyNumberFormat="1" applyFont="1" applyBorder="1" applyAlignment="1">
      <alignment horizontal="center"/>
    </xf>
    <xf numFmtId="0" fontId="1" fillId="0" borderId="21" xfId="248" applyNumberFormat="1" applyFont="1" applyBorder="1" applyAlignment="1">
      <alignment horizontal="center" vertical="center"/>
    </xf>
    <xf numFmtId="2" fontId="1" fillId="0" borderId="21" xfId="248" applyNumberFormat="1" applyFont="1" applyBorder="1" applyAlignment="1">
      <alignment horizontal="center"/>
    </xf>
    <xf numFmtId="0" fontId="1" fillId="6" borderId="1" xfId="248" applyNumberFormat="1" applyFont="1" applyFill="1" applyBorder="1"/>
    <xf numFmtId="2" fontId="1" fillId="6" borderId="1" xfId="248" applyNumberFormat="1" applyFont="1" applyFill="1" applyBorder="1"/>
    <xf numFmtId="0" fontId="1" fillId="6" borderId="1" xfId="248" applyNumberFormat="1" applyFont="1" applyFill="1" applyBorder="1" applyAlignment="1">
      <alignment horizontal="center"/>
    </xf>
    <xf numFmtId="2" fontId="1" fillId="6" borderId="1" xfId="248" applyNumberFormat="1" applyFont="1" applyFill="1" applyBorder="1" applyAlignment="1">
      <alignment horizontal="center"/>
    </xf>
    <xf numFmtId="1" fontId="1" fillId="6" borderId="1" xfId="248" applyNumberFormat="1" applyFont="1" applyFill="1" applyBorder="1" applyAlignment="1">
      <alignment horizontal="center"/>
    </xf>
    <xf numFmtId="0" fontId="1" fillId="0" borderId="0" xfId="247" applyFont="1"/>
    <xf numFmtId="0" fontId="1" fillId="0" borderId="0" xfId="247" applyFont="1" applyAlignment="1">
      <alignment horizontal="left"/>
    </xf>
    <xf numFmtId="0" fontId="19" fillId="0" borderId="0" xfId="247" applyFont="1" applyAlignment="1">
      <alignment horizontal="right"/>
    </xf>
    <xf numFmtId="0" fontId="19" fillId="0" borderId="0" xfId="247" applyFont="1" applyAlignment="1"/>
    <xf numFmtId="0" fontId="1" fillId="0" borderId="4" xfId="247" applyFont="1" applyBorder="1" applyAlignment="1">
      <alignment horizontal="left" vertical="center"/>
    </xf>
    <xf numFmtId="0" fontId="1" fillId="0" borderId="31" xfId="247" applyFont="1" applyBorder="1" applyAlignment="1">
      <alignment horizontal="left" vertical="center"/>
    </xf>
    <xf numFmtId="0" fontId="1" fillId="0" borderId="25" xfId="247" applyFont="1" applyBorder="1" applyAlignment="1">
      <alignment horizontal="left" vertical="center"/>
    </xf>
    <xf numFmtId="0" fontId="1" fillId="0" borderId="4" xfId="247" applyFont="1" applyBorder="1" applyAlignment="1">
      <alignment horizontal="left"/>
    </xf>
    <xf numFmtId="0" fontId="1" fillId="0" borderId="31" xfId="247" applyFont="1" applyBorder="1" applyAlignment="1">
      <alignment horizontal="left"/>
    </xf>
    <xf numFmtId="0" fontId="20" fillId="0" borderId="0" xfId="247"/>
    <xf numFmtId="0" fontId="1" fillId="0" borderId="0" xfId="247" applyFont="1" applyBorder="1" applyAlignment="1">
      <alignment horizontal="left"/>
    </xf>
    <xf numFmtId="0" fontId="1" fillId="0" borderId="0" xfId="247" applyFont="1" applyBorder="1" applyAlignment="1">
      <alignment horizontal="center"/>
    </xf>
    <xf numFmtId="0" fontId="2" fillId="0" borderId="0" xfId="247" applyFont="1" applyAlignment="1">
      <alignment horizontal="left"/>
    </xf>
    <xf numFmtId="0" fontId="1" fillId="0" borderId="0" xfId="247" applyFont="1" applyAlignment="1"/>
    <xf numFmtId="0" fontId="2" fillId="0" borderId="7" xfId="247" applyFont="1" applyBorder="1" applyAlignment="1">
      <alignment vertical="center"/>
    </xf>
    <xf numFmtId="0" fontId="2" fillId="0" borderId="28" xfId="247" applyFont="1" applyBorder="1" applyAlignment="1">
      <alignment horizontal="center" vertical="center" wrapText="1"/>
    </xf>
    <xf numFmtId="0" fontId="2" fillId="0" borderId="7" xfId="247" applyFont="1" applyBorder="1" applyAlignment="1">
      <alignment horizontal="center" vertical="center" wrapText="1"/>
    </xf>
    <xf numFmtId="0" fontId="2" fillId="0" borderId="30" xfId="247" applyFont="1" applyBorder="1" applyAlignment="1">
      <alignment horizontal="center" vertical="center" wrapText="1"/>
    </xf>
    <xf numFmtId="0" fontId="2" fillId="0" borderId="1" xfId="247" applyFont="1" applyBorder="1" applyAlignment="1">
      <alignment vertical="center"/>
    </xf>
    <xf numFmtId="0" fontId="2" fillId="0" borderId="1" xfId="247" applyFont="1" applyBorder="1" applyAlignment="1">
      <alignment horizontal="center" vertical="center" wrapText="1"/>
    </xf>
    <xf numFmtId="0" fontId="1" fillId="0" borderId="31" xfId="247" applyNumberFormat="1" applyFont="1" applyBorder="1" applyAlignment="1">
      <alignment horizontal="center"/>
    </xf>
    <xf numFmtId="2" fontId="1" fillId="0" borderId="31" xfId="247" applyNumberFormat="1" applyFont="1" applyBorder="1" applyAlignment="1">
      <alignment horizontal="center"/>
    </xf>
    <xf numFmtId="2" fontId="1" fillId="0" borderId="25" xfId="247" applyNumberFormat="1" applyFont="1" applyBorder="1" applyAlignment="1">
      <alignment horizontal="center"/>
    </xf>
    <xf numFmtId="0" fontId="1" fillId="0" borderId="1" xfId="247" applyNumberFormat="1" applyFont="1" applyBorder="1" applyAlignment="1">
      <alignment horizontal="center"/>
    </xf>
    <xf numFmtId="2" fontId="1" fillId="0" borderId="1" xfId="247" applyNumberFormat="1" applyFont="1" applyBorder="1" applyAlignment="1">
      <alignment horizontal="center"/>
    </xf>
    <xf numFmtId="0" fontId="1" fillId="0" borderId="21" xfId="247" applyNumberFormat="1" applyFont="1" applyBorder="1" applyAlignment="1">
      <alignment horizontal="center" vertical="center"/>
    </xf>
    <xf numFmtId="2" fontId="1" fillId="0" borderId="21" xfId="247" applyNumberFormat="1" applyFont="1" applyBorder="1" applyAlignment="1">
      <alignment horizontal="center"/>
    </xf>
    <xf numFmtId="0" fontId="1" fillId="6" borderId="1" xfId="247" applyNumberFormat="1" applyFont="1" applyFill="1" applyBorder="1"/>
    <xf numFmtId="2" fontId="1" fillId="6" borderId="1" xfId="247" applyNumberFormat="1" applyFont="1" applyFill="1" applyBorder="1"/>
    <xf numFmtId="0" fontId="1" fillId="6" borderId="1" xfId="247" applyNumberFormat="1" applyFont="1" applyFill="1" applyBorder="1" applyAlignment="1">
      <alignment horizontal="center"/>
    </xf>
    <xf numFmtId="2" fontId="1" fillId="6" borderId="1" xfId="247" applyNumberFormat="1" applyFont="1" applyFill="1" applyBorder="1" applyAlignment="1">
      <alignment horizontal="center"/>
    </xf>
    <xf numFmtId="1" fontId="1" fillId="6" borderId="1" xfId="247" applyNumberFormat="1" applyFont="1" applyFill="1" applyBorder="1" applyAlignment="1">
      <alignment horizontal="center"/>
    </xf>
    <xf numFmtId="2" fontId="1" fillId="0" borderId="31" xfId="237" applyNumberFormat="1" applyFont="1" applyFill="1" applyBorder="1" applyAlignment="1">
      <alignment horizontal="center"/>
    </xf>
    <xf numFmtId="1" fontId="0" fillId="0" borderId="0" xfId="0" applyNumberFormat="1" applyFont="1" applyFill="1" applyBorder="1" applyAlignment="1"/>
    <xf numFmtId="0" fontId="1" fillId="0" borderId="0" xfId="242" applyFont="1"/>
    <xf numFmtId="0" fontId="1" fillId="0" borderId="0" xfId="242" applyFont="1" applyAlignment="1">
      <alignment horizontal="left"/>
    </xf>
    <xf numFmtId="0" fontId="19" fillId="0" borderId="0" xfId="242" applyFont="1" applyAlignment="1">
      <alignment horizontal="right"/>
    </xf>
    <xf numFmtId="0" fontId="19" fillId="0" borderId="0" xfId="242" applyFont="1" applyAlignment="1"/>
    <xf numFmtId="0" fontId="1" fillId="0" borderId="4" xfId="242" applyFont="1" applyBorder="1" applyAlignment="1">
      <alignment horizontal="left" vertical="center"/>
    </xf>
    <xf numFmtId="0" fontId="1" fillId="0" borderId="31" xfId="242" applyFont="1" applyBorder="1" applyAlignment="1">
      <alignment horizontal="left" vertical="center"/>
    </xf>
    <xf numFmtId="0" fontId="1" fillId="0" borderId="25" xfId="242" applyFont="1" applyBorder="1" applyAlignment="1">
      <alignment horizontal="left" vertical="center"/>
    </xf>
    <xf numFmtId="0" fontId="1" fillId="0" borderId="4" xfId="242" applyFont="1" applyBorder="1" applyAlignment="1">
      <alignment horizontal="left"/>
    </xf>
    <xf numFmtId="0" fontId="1" fillId="0" borderId="31" xfId="242" applyFont="1" applyBorder="1" applyAlignment="1">
      <alignment horizontal="left"/>
    </xf>
    <xf numFmtId="0" fontId="20" fillId="0" borderId="0" xfId="242"/>
    <xf numFmtId="0" fontId="1" fillId="0" borderId="0" xfId="242" applyFont="1" applyBorder="1" applyAlignment="1">
      <alignment horizontal="left"/>
    </xf>
    <xf numFmtId="0" fontId="1" fillId="0" borderId="0" xfId="242" applyFont="1" applyBorder="1" applyAlignment="1">
      <alignment horizontal="center"/>
    </xf>
    <xf numFmtId="0" fontId="2" fillId="0" borderId="0" xfId="242" applyFont="1" applyAlignment="1">
      <alignment horizontal="left"/>
    </xf>
    <xf numFmtId="0" fontId="1" fillId="0" borderId="0" xfId="242" applyFont="1" applyAlignment="1"/>
    <xf numFmtId="0" fontId="2" fillId="0" borderId="7" xfId="242" applyFont="1" applyBorder="1" applyAlignment="1">
      <alignment vertical="center"/>
    </xf>
    <xf numFmtId="0" fontId="2" fillId="0" borderId="28" xfId="242" applyFont="1" applyBorder="1" applyAlignment="1">
      <alignment horizontal="center" vertical="center" wrapText="1"/>
    </xf>
    <xf numFmtId="0" fontId="2" fillId="0" borderId="7" xfId="242" applyFont="1" applyBorder="1" applyAlignment="1">
      <alignment horizontal="center" vertical="center" wrapText="1"/>
    </xf>
    <xf numFmtId="0" fontId="2" fillId="0" borderId="30" xfId="242" applyFont="1" applyBorder="1" applyAlignment="1">
      <alignment horizontal="center" vertical="center" wrapText="1"/>
    </xf>
    <xf numFmtId="0" fontId="2" fillId="0" borderId="1" xfId="242" applyFont="1" applyBorder="1" applyAlignment="1">
      <alignment vertical="center"/>
    </xf>
    <xf numFmtId="0" fontId="2" fillId="0" borderId="1" xfId="242" applyFont="1" applyBorder="1" applyAlignment="1">
      <alignment horizontal="center" vertical="center" wrapText="1"/>
    </xf>
    <xf numFmtId="0" fontId="1" fillId="0" borderId="31" xfId="242" applyNumberFormat="1" applyFont="1" applyBorder="1" applyAlignment="1">
      <alignment horizontal="center"/>
    </xf>
    <xf numFmtId="2" fontId="1" fillId="0" borderId="31" xfId="242" applyNumberFormat="1" applyFont="1" applyBorder="1" applyAlignment="1">
      <alignment horizontal="center"/>
    </xf>
    <xf numFmtId="2" fontId="1" fillId="0" borderId="25" xfId="242" applyNumberFormat="1" applyFont="1" applyBorder="1" applyAlignment="1">
      <alignment horizontal="center"/>
    </xf>
    <xf numFmtId="0" fontId="1" fillId="0" borderId="1" xfId="242" applyNumberFormat="1" applyFont="1" applyBorder="1" applyAlignment="1">
      <alignment horizontal="center"/>
    </xf>
    <xf numFmtId="2" fontId="1" fillId="0" borderId="1" xfId="242" applyNumberFormat="1" applyFont="1" applyBorder="1" applyAlignment="1">
      <alignment horizontal="center"/>
    </xf>
    <xf numFmtId="0" fontId="1" fillId="0" borderId="21" xfId="242" applyNumberFormat="1" applyFont="1" applyBorder="1" applyAlignment="1">
      <alignment horizontal="center" vertical="center"/>
    </xf>
    <xf numFmtId="2" fontId="1" fillId="0" borderId="21" xfId="242" applyNumberFormat="1" applyFont="1" applyBorder="1" applyAlignment="1">
      <alignment horizontal="center"/>
    </xf>
    <xf numFmtId="0" fontId="1" fillId="6" borderId="1" xfId="242" applyNumberFormat="1" applyFont="1" applyFill="1" applyBorder="1"/>
    <xf numFmtId="2" fontId="1" fillId="6" borderId="1" xfId="242" applyNumberFormat="1" applyFont="1" applyFill="1" applyBorder="1"/>
    <xf numFmtId="0" fontId="1" fillId="6" borderId="1" xfId="242" applyNumberFormat="1" applyFont="1" applyFill="1" applyBorder="1" applyAlignment="1">
      <alignment horizontal="center"/>
    </xf>
    <xf numFmtId="2" fontId="1" fillId="6" borderId="1" xfId="242" applyNumberFormat="1" applyFont="1" applyFill="1" applyBorder="1" applyAlignment="1">
      <alignment horizontal="center"/>
    </xf>
    <xf numFmtId="1" fontId="1" fillId="6" borderId="1" xfId="242" applyNumberFormat="1" applyFont="1" applyFill="1" applyBorder="1" applyAlignment="1">
      <alignment horizontal="center"/>
    </xf>
    <xf numFmtId="0" fontId="1" fillId="0" borderId="0" xfId="243" applyFont="1"/>
    <xf numFmtId="0" fontId="1" fillId="0" borderId="0" xfId="243" applyFont="1" applyAlignment="1">
      <alignment horizontal="left"/>
    </xf>
    <xf numFmtId="0" fontId="19" fillId="0" borderId="0" xfId="243" applyFont="1" applyAlignment="1">
      <alignment horizontal="right"/>
    </xf>
    <xf numFmtId="0" fontId="19" fillId="0" borderId="0" xfId="243" applyFont="1" applyAlignment="1"/>
    <xf numFmtId="0" fontId="1" fillId="0" borderId="4" xfId="243" applyFont="1" applyBorder="1" applyAlignment="1">
      <alignment horizontal="left" vertical="center"/>
    </xf>
    <xf numFmtId="0" fontId="1" fillId="0" borderId="31" xfId="243" applyFont="1" applyBorder="1" applyAlignment="1">
      <alignment horizontal="left" vertical="center"/>
    </xf>
    <xf numFmtId="0" fontId="1" fillId="0" borderId="25" xfId="243" applyFont="1" applyBorder="1" applyAlignment="1">
      <alignment horizontal="left" vertical="center"/>
    </xf>
    <xf numFmtId="0" fontId="1" fillId="0" borderId="4" xfId="243" applyFont="1" applyBorder="1" applyAlignment="1">
      <alignment horizontal="left"/>
    </xf>
    <xf numFmtId="0" fontId="1" fillId="0" borderId="31" xfId="243" applyFont="1" applyBorder="1" applyAlignment="1">
      <alignment horizontal="left"/>
    </xf>
    <xf numFmtId="0" fontId="20" fillId="0" borderId="0" xfId="243"/>
    <xf numFmtId="0" fontId="1" fillId="0" borderId="0" xfId="243" applyFont="1" applyBorder="1" applyAlignment="1">
      <alignment horizontal="left"/>
    </xf>
    <xf numFmtId="0" fontId="1" fillId="0" borderId="0" xfId="243" applyFont="1" applyBorder="1" applyAlignment="1">
      <alignment horizontal="center"/>
    </xf>
    <xf numFmtId="0" fontId="2" fillId="0" borderId="0" xfId="243" applyFont="1" applyAlignment="1">
      <alignment horizontal="left"/>
    </xf>
    <xf numFmtId="0" fontId="1" fillId="0" borderId="0" xfId="243" applyFont="1" applyAlignment="1"/>
    <xf numFmtId="0" fontId="2" fillId="0" borderId="7" xfId="243" applyFont="1" applyBorder="1" applyAlignment="1">
      <alignment vertical="center"/>
    </xf>
    <xf numFmtId="0" fontId="2" fillId="0" borderId="28" xfId="243" applyFont="1" applyBorder="1" applyAlignment="1">
      <alignment horizontal="center" vertical="center" wrapText="1"/>
    </xf>
    <xf numFmtId="0" fontId="2" fillId="0" borderId="7" xfId="243" applyFont="1" applyBorder="1" applyAlignment="1">
      <alignment horizontal="center" vertical="center" wrapText="1"/>
    </xf>
    <xf numFmtId="0" fontId="2" fillId="0" borderId="30" xfId="243" applyFont="1" applyBorder="1" applyAlignment="1">
      <alignment horizontal="center" vertical="center" wrapText="1"/>
    </xf>
    <xf numFmtId="0" fontId="2" fillId="0" borderId="1" xfId="243" applyFont="1" applyBorder="1" applyAlignment="1">
      <alignment vertical="center"/>
    </xf>
    <xf numFmtId="0" fontId="2" fillId="0" borderId="1" xfId="243" applyFont="1" applyBorder="1" applyAlignment="1">
      <alignment horizontal="center" vertical="center" wrapText="1"/>
    </xf>
    <xf numFmtId="0" fontId="1" fillId="0" borderId="31" xfId="243" applyNumberFormat="1" applyFont="1" applyBorder="1" applyAlignment="1">
      <alignment horizontal="center"/>
    </xf>
    <xf numFmtId="2" fontId="1" fillId="0" borderId="31" xfId="243" applyNumberFormat="1" applyFont="1" applyBorder="1" applyAlignment="1">
      <alignment horizontal="center"/>
    </xf>
    <xf numFmtId="2" fontId="1" fillId="0" borderId="25" xfId="243" applyNumberFormat="1" applyFont="1" applyBorder="1" applyAlignment="1">
      <alignment horizontal="center"/>
    </xf>
    <xf numFmtId="0" fontId="1" fillId="0" borderId="1" xfId="243" applyNumberFormat="1" applyFont="1" applyBorder="1" applyAlignment="1">
      <alignment horizontal="center"/>
    </xf>
    <xf numFmtId="2" fontId="1" fillId="0" borderId="1" xfId="243" applyNumberFormat="1" applyFont="1" applyBorder="1" applyAlignment="1">
      <alignment horizontal="center"/>
    </xf>
    <xf numFmtId="0" fontId="1" fillId="0" borderId="21" xfId="243" applyNumberFormat="1" applyFont="1" applyBorder="1" applyAlignment="1">
      <alignment horizontal="center" vertical="center"/>
    </xf>
    <xf numFmtId="2" fontId="1" fillId="0" borderId="21" xfId="243" applyNumberFormat="1" applyFont="1" applyBorder="1" applyAlignment="1">
      <alignment horizontal="center"/>
    </xf>
    <xf numFmtId="0" fontId="1" fillId="6" borderId="1" xfId="243" applyNumberFormat="1" applyFont="1" applyFill="1" applyBorder="1"/>
    <xf numFmtId="2" fontId="1" fillId="6" borderId="1" xfId="243" applyNumberFormat="1" applyFont="1" applyFill="1" applyBorder="1"/>
    <xf numFmtId="0" fontId="1" fillId="6" borderId="1" xfId="243" applyNumberFormat="1" applyFont="1" applyFill="1" applyBorder="1" applyAlignment="1">
      <alignment horizontal="center"/>
    </xf>
    <xf numFmtId="2" fontId="1" fillId="6" borderId="1" xfId="243" applyNumberFormat="1" applyFont="1" applyFill="1" applyBorder="1" applyAlignment="1">
      <alignment horizontal="center"/>
    </xf>
    <xf numFmtId="1" fontId="1" fillId="6" borderId="1" xfId="243" applyNumberFormat="1" applyFont="1" applyFill="1" applyBorder="1" applyAlignment="1">
      <alignment horizontal="center"/>
    </xf>
    <xf numFmtId="0" fontId="0" fillId="0" borderId="1" xfId="0" applyBorder="1"/>
    <xf numFmtId="0" fontId="0" fillId="0" borderId="31" xfId="0" applyBorder="1"/>
    <xf numFmtId="0" fontId="0" fillId="0" borderId="25" xfId="0" applyBorder="1"/>
    <xf numFmtId="0" fontId="0" fillId="0" borderId="7" xfId="0" applyBorder="1"/>
    <xf numFmtId="0" fontId="0" fillId="0" borderId="32" xfId="0" applyBorder="1"/>
    <xf numFmtId="0" fontId="0" fillId="0" borderId="30" xfId="0" applyBorder="1"/>
    <xf numFmtId="0" fontId="0" fillId="0" borderId="33" xfId="0" applyBorder="1"/>
    <xf numFmtId="0" fontId="0" fillId="0" borderId="0" xfId="0" applyBorder="1"/>
    <xf numFmtId="0" fontId="0" fillId="0" borderId="34" xfId="0" applyBorder="1"/>
    <xf numFmtId="0" fontId="0" fillId="0" borderId="21" xfId="0" applyBorder="1"/>
    <xf numFmtId="0" fontId="0" fillId="0" borderId="35" xfId="0" applyBorder="1"/>
    <xf numFmtId="0" fontId="0" fillId="0" borderId="15" xfId="0" applyBorder="1"/>
    <xf numFmtId="0" fontId="1" fillId="0" borderId="0" xfId="0" applyFont="1" applyAlignment="1">
      <alignment vertical="top"/>
    </xf>
    <xf numFmtId="0" fontId="2" fillId="0" borderId="0" xfId="0" applyFont="1"/>
    <xf numFmtId="0" fontId="1" fillId="0" borderId="1" xfId="0" applyNumberFormat="1" applyFont="1" applyBorder="1" applyAlignment="1">
      <alignment horizontal="center"/>
    </xf>
    <xf numFmtId="0" fontId="2" fillId="0" borderId="4" xfId="0" applyNumberFormat="1" applyFont="1" applyBorder="1" applyAlignment="1"/>
    <xf numFmtId="0" fontId="2" fillId="0" borderId="25" xfId="0" applyNumberFormat="1" applyFont="1" applyBorder="1" applyAlignment="1"/>
    <xf numFmtId="0" fontId="3" fillId="0" borderId="1" xfId="235" applyNumberFormat="1" applyFont="1" applyFill="1" applyBorder="1" applyAlignment="1">
      <alignment horizontal="center" wrapText="1"/>
    </xf>
    <xf numFmtId="0" fontId="1" fillId="0" borderId="0" xfId="0" applyFont="1" applyBorder="1"/>
    <xf numFmtId="0" fontId="30" fillId="0" borderId="0" xfId="0" applyFont="1" applyFill="1" applyBorder="1"/>
    <xf numFmtId="0" fontId="30" fillId="0" borderId="0" xfId="0" applyFont="1" applyFill="1"/>
    <xf numFmtId="0" fontId="1" fillId="0" borderId="4" xfId="0" applyNumberFormat="1" applyFont="1" applyBorder="1" applyAlignment="1">
      <alignment vertical="center" wrapText="1"/>
    </xf>
    <xf numFmtId="10" fontId="1" fillId="0" borderId="0" xfId="244" applyNumberFormat="1" applyFont="1" applyFill="1" applyBorder="1" applyAlignment="1">
      <alignment horizontal="center"/>
    </xf>
    <xf numFmtId="49" fontId="1" fillId="0" borderId="0" xfId="0" applyNumberFormat="1" applyFont="1" applyAlignment="1">
      <alignment vertical="top"/>
    </xf>
    <xf numFmtId="49" fontId="2" fillId="0" borderId="0" xfId="0" applyNumberFormat="1" applyFont="1"/>
    <xf numFmtId="49" fontId="29" fillId="0" borderId="0" xfId="0" applyNumberFormat="1" applyFont="1" applyFill="1"/>
    <xf numFmtId="49" fontId="1" fillId="0" borderId="4" xfId="0" applyNumberFormat="1" applyFont="1" applyBorder="1" applyAlignment="1">
      <alignment vertical="top"/>
    </xf>
    <xf numFmtId="49" fontId="2" fillId="0" borderId="4" xfId="0" applyNumberFormat="1" applyFont="1" applyBorder="1" applyAlignment="1"/>
    <xf numFmtId="49" fontId="2" fillId="0" borderId="31" xfId="0" applyNumberFormat="1" applyFont="1" applyBorder="1" applyAlignment="1"/>
    <xf numFmtId="49" fontId="1" fillId="0" borderId="25" xfId="0" applyNumberFormat="1" applyFont="1" applyFill="1" applyBorder="1" applyAlignment="1"/>
    <xf numFmtId="49" fontId="1" fillId="0" borderId="0" xfId="0" applyNumberFormat="1" applyFont="1"/>
    <xf numFmtId="49" fontId="3" fillId="0" borderId="21" xfId="235" applyNumberFormat="1" applyFont="1" applyFill="1" applyBorder="1" applyAlignment="1">
      <alignment horizontal="center" wrapText="1"/>
    </xf>
    <xf numFmtId="49" fontId="1" fillId="0" borderId="0" xfId="0" applyNumberFormat="1" applyFont="1" applyBorder="1"/>
    <xf numFmtId="49" fontId="3" fillId="0" borderId="1" xfId="235" applyNumberFormat="1" applyFont="1" applyFill="1" applyBorder="1" applyAlignment="1">
      <alignment horizontal="center" vertical="center" wrapText="1"/>
    </xf>
    <xf numFmtId="49" fontId="1" fillId="0" borderId="0" xfId="244" applyNumberFormat="1" applyFont="1" applyFill="1" applyBorder="1" applyAlignment="1">
      <alignment horizontal="center"/>
    </xf>
    <xf numFmtId="49" fontId="2" fillId="0" borderId="0" xfId="0" applyNumberFormat="1" applyFont="1" applyAlignment="1">
      <alignment horizontal="center"/>
    </xf>
    <xf numFmtId="49" fontId="1" fillId="0" borderId="0" xfId="244" applyNumberFormat="1" applyFont="1" applyBorder="1" applyAlignment="1">
      <alignment horizontal="center"/>
    </xf>
    <xf numFmtId="0" fontId="1" fillId="0" borderId="4" xfId="0" applyFont="1" applyBorder="1" applyAlignment="1">
      <alignment vertical="top"/>
    </xf>
    <xf numFmtId="0" fontId="2" fillId="0" borderId="4" xfId="0" applyFont="1" applyBorder="1" applyAlignment="1"/>
    <xf numFmtId="0" fontId="2" fillId="0" borderId="31" xfId="0" applyFont="1" applyBorder="1" applyAlignment="1"/>
    <xf numFmtId="0" fontId="1" fillId="0" borderId="25" xfId="0" applyFont="1" applyFill="1" applyBorder="1" applyAlignment="1"/>
    <xf numFmtId="0" fontId="3" fillId="0" borderId="21" xfId="235" applyFont="1" applyFill="1" applyBorder="1" applyAlignment="1">
      <alignment horizontal="center" wrapText="1"/>
    </xf>
    <xf numFmtId="0" fontId="3" fillId="0" borderId="1" xfId="235" applyFont="1" applyFill="1" applyBorder="1" applyAlignment="1">
      <alignment horizontal="center" vertical="center" wrapText="1"/>
    </xf>
    <xf numFmtId="10" fontId="1" fillId="0" borderId="0" xfId="244" applyNumberFormat="1" applyFont="1" applyBorder="1" applyAlignment="1">
      <alignment horizontal="center"/>
    </xf>
    <xf numFmtId="0" fontId="20" fillId="0" borderId="0" xfId="241"/>
    <xf numFmtId="0" fontId="1" fillId="0" borderId="0" xfId="241" applyFont="1"/>
    <xf numFmtId="3" fontId="1" fillId="0" borderId="0" xfId="241" applyNumberFormat="1" applyFont="1"/>
    <xf numFmtId="1" fontId="0" fillId="5" borderId="2" xfId="0" applyNumberFormat="1" applyFill="1" applyBorder="1" applyAlignment="1">
      <alignment horizontal="center" vertical="center"/>
    </xf>
    <xf numFmtId="0" fontId="0" fillId="0" borderId="26" xfId="0" applyNumberFormat="1" applyFont="1" applyBorder="1" applyAlignment="1">
      <alignment vertical="center"/>
    </xf>
    <xf numFmtId="1" fontId="0" fillId="5" borderId="6" xfId="0" applyNumberFormat="1" applyFont="1" applyFill="1" applyBorder="1" applyAlignment="1">
      <alignment vertical="center" wrapText="1"/>
    </xf>
    <xf numFmtId="1" fontId="0" fillId="5" borderId="26" xfId="0" applyNumberFormat="1" applyFont="1" applyFill="1" applyBorder="1" applyAlignment="1">
      <alignment vertical="center" wrapText="1"/>
    </xf>
    <xf numFmtId="0" fontId="0" fillId="0" borderId="26" xfId="0" applyNumberFormat="1" applyFont="1" applyBorder="1" applyAlignment="1"/>
    <xf numFmtId="172" fontId="0" fillId="0" borderId="26" xfId="0" applyNumberFormat="1" applyFont="1" applyFill="1" applyBorder="1" applyAlignment="1">
      <alignment horizontal="center" vertical="center"/>
    </xf>
    <xf numFmtId="1" fontId="0" fillId="0" borderId="6" xfId="0" applyNumberFormat="1" applyFont="1" applyFill="1" applyBorder="1" applyAlignment="1">
      <alignment horizontal="center" vertical="center"/>
    </xf>
    <xf numFmtId="0" fontId="0" fillId="0" borderId="36" xfId="0" applyNumberFormat="1" applyFont="1" applyFill="1" applyBorder="1" applyAlignment="1"/>
    <xf numFmtId="4" fontId="0" fillId="0" borderId="14" xfId="0" applyNumberFormat="1" applyFont="1" applyFill="1" applyBorder="1" applyAlignment="1">
      <alignment vertical="center" wrapText="1"/>
    </xf>
    <xf numFmtId="4" fontId="0" fillId="0" borderId="37" xfId="0" applyNumberFormat="1" applyFont="1" applyBorder="1" applyAlignment="1">
      <alignment vertical="center" wrapText="1"/>
    </xf>
    <xf numFmtId="172" fontId="0" fillId="0" borderId="24" xfId="0" applyNumberFormat="1" applyFont="1" applyBorder="1" applyAlignment="1">
      <alignment vertical="center" wrapText="1"/>
    </xf>
    <xf numFmtId="172" fontId="0" fillId="0" borderId="5" xfId="0" applyNumberFormat="1" applyFont="1" applyBorder="1" applyAlignment="1">
      <alignment horizontal="center" vertical="center" wrapText="1"/>
    </xf>
    <xf numFmtId="172" fontId="0" fillId="4" borderId="5" xfId="0" applyNumberFormat="1" applyFont="1" applyFill="1" applyBorder="1" applyAlignment="1">
      <alignment horizontal="center"/>
    </xf>
    <xf numFmtId="0" fontId="0" fillId="0" borderId="37" xfId="0" applyNumberFormat="1" applyFont="1" applyBorder="1" applyAlignment="1">
      <alignment horizontal="center" vertical="center" wrapText="1"/>
    </xf>
    <xf numFmtId="172" fontId="0" fillId="0" borderId="38" xfId="0" applyNumberFormat="1" applyFont="1" applyBorder="1" applyAlignment="1">
      <alignment horizontal="center" vertical="center" wrapText="1"/>
    </xf>
    <xf numFmtId="172" fontId="0" fillId="4" borderId="39" xfId="0" applyNumberFormat="1" applyFont="1" applyFill="1" applyBorder="1" applyAlignment="1">
      <alignment horizontal="center"/>
    </xf>
    <xf numFmtId="172" fontId="0" fillId="4" borderId="40" xfId="0" applyNumberFormat="1" applyFont="1" applyFill="1" applyBorder="1" applyAlignment="1">
      <alignment horizontal="center"/>
    </xf>
    <xf numFmtId="172" fontId="0" fillId="0" borderId="31" xfId="0" applyNumberFormat="1" applyFont="1" applyBorder="1" applyAlignment="1">
      <alignment horizontal="center" vertical="center" wrapText="1"/>
    </xf>
    <xf numFmtId="0" fontId="0" fillId="0" borderId="41" xfId="0" applyFont="1" applyBorder="1" applyAlignment="1">
      <alignment horizontal="center" vertical="center" wrapText="1"/>
    </xf>
    <xf numFmtId="0" fontId="0" fillId="0" borderId="14" xfId="0" applyNumberFormat="1" applyFont="1" applyFill="1" applyBorder="1" applyAlignment="1"/>
    <xf numFmtId="172" fontId="0" fillId="4" borderId="8" xfId="0" applyNumberFormat="1" applyFont="1" applyFill="1" applyBorder="1" applyAlignment="1">
      <alignment horizontal="center"/>
    </xf>
    <xf numFmtId="0" fontId="0" fillId="0" borderId="6" xfId="0" applyNumberFormat="1" applyFont="1" applyBorder="1" applyAlignment="1">
      <alignment vertical="center"/>
    </xf>
    <xf numFmtId="0" fontId="0" fillId="0" borderId="37" xfId="0" applyNumberFormat="1" applyBorder="1" applyAlignment="1">
      <alignment horizontal="center" vertical="center" wrapText="1"/>
    </xf>
    <xf numFmtId="1" fontId="0" fillId="5" borderId="17" xfId="0" applyNumberFormat="1" applyFont="1" applyFill="1" applyBorder="1" applyAlignment="1">
      <alignment vertical="center" wrapText="1"/>
    </xf>
    <xf numFmtId="1" fontId="0" fillId="5" borderId="42" xfId="0" applyNumberFormat="1" applyFont="1" applyFill="1" applyBorder="1" applyAlignment="1">
      <alignment vertical="center" wrapText="1"/>
    </xf>
    <xf numFmtId="1" fontId="0" fillId="5" borderId="20" xfId="0" applyNumberFormat="1" applyFont="1" applyFill="1" applyBorder="1" applyAlignment="1">
      <alignment vertical="center" wrapText="1"/>
    </xf>
    <xf numFmtId="0" fontId="0" fillId="0" borderId="41" xfId="0" applyBorder="1" applyAlignment="1">
      <alignment horizontal="center" vertical="center" wrapText="1"/>
    </xf>
    <xf numFmtId="0" fontId="0" fillId="0" borderId="6" xfId="0" applyNumberFormat="1" applyFont="1" applyFill="1" applyBorder="1" applyAlignment="1">
      <alignment wrapText="1"/>
    </xf>
    <xf numFmtId="1" fontId="0" fillId="0" borderId="2" xfId="0" applyNumberFormat="1" applyFont="1" applyFill="1" applyBorder="1" applyAlignment="1">
      <alignment vertical="center" wrapText="1"/>
    </xf>
    <xf numFmtId="1" fontId="0" fillId="0" borderId="3" xfId="0" applyNumberFormat="1" applyFont="1" applyFill="1" applyBorder="1" applyAlignment="1">
      <alignment vertical="center" wrapText="1"/>
    </xf>
    <xf numFmtId="0" fontId="0" fillId="0" borderId="6" xfId="0" applyFont="1" applyFill="1" applyBorder="1"/>
    <xf numFmtId="172" fontId="0" fillId="4" borderId="24" xfId="0" applyNumberFormat="1" applyFill="1" applyBorder="1" applyAlignment="1">
      <alignment vertical="center" wrapText="1"/>
    </xf>
    <xf numFmtId="0" fontId="1" fillId="11" borderId="1" xfId="236" applyNumberFormat="1" applyFont="1" applyFill="1" applyBorder="1" applyAlignment="1">
      <alignment horizontal="center"/>
    </xf>
    <xf numFmtId="2" fontId="1" fillId="11" borderId="1" xfId="236" applyNumberFormat="1" applyFont="1" applyFill="1" applyBorder="1" applyAlignment="1">
      <alignment horizontal="center"/>
    </xf>
    <xf numFmtId="0" fontId="1" fillId="13" borderId="1" xfId="236" applyNumberFormat="1" applyFont="1" applyFill="1" applyBorder="1" applyAlignment="1">
      <alignment horizontal="center"/>
    </xf>
    <xf numFmtId="2" fontId="1" fillId="13" borderId="1" xfId="236" applyNumberFormat="1" applyFont="1" applyFill="1" applyBorder="1" applyAlignment="1">
      <alignment horizontal="center"/>
    </xf>
    <xf numFmtId="0" fontId="1" fillId="14" borderId="1" xfId="236" applyNumberFormat="1" applyFont="1" applyFill="1" applyBorder="1" applyAlignment="1">
      <alignment horizontal="center"/>
    </xf>
    <xf numFmtId="2" fontId="1" fillId="14" borderId="1" xfId="236" applyNumberFormat="1" applyFont="1" applyFill="1" applyBorder="1" applyAlignment="1">
      <alignment horizontal="center"/>
    </xf>
    <xf numFmtId="0" fontId="1" fillId="6" borderId="1" xfId="236" applyNumberFormat="1" applyFont="1" applyFill="1" applyBorder="1" applyAlignment="1">
      <alignment horizontal="center"/>
    </xf>
    <xf numFmtId="2" fontId="1" fillId="6" borderId="1" xfId="236" applyNumberFormat="1" applyFont="1" applyFill="1" applyBorder="1" applyAlignment="1">
      <alignment horizontal="center"/>
    </xf>
    <xf numFmtId="0" fontId="1" fillId="15" borderId="1" xfId="236" applyNumberFormat="1" applyFont="1" applyFill="1" applyBorder="1" applyAlignment="1">
      <alignment horizontal="center"/>
    </xf>
    <xf numFmtId="2" fontId="1" fillId="15" borderId="1" xfId="236" applyNumberFormat="1" applyFont="1" applyFill="1" applyBorder="1" applyAlignment="1">
      <alignment horizontal="center"/>
    </xf>
    <xf numFmtId="0" fontId="1" fillId="16" borderId="1" xfId="236" applyNumberFormat="1" applyFont="1" applyFill="1" applyBorder="1" applyAlignment="1">
      <alignment horizontal="center"/>
    </xf>
    <xf numFmtId="2" fontId="1" fillId="16" borderId="1" xfId="236" applyNumberFormat="1" applyFont="1" applyFill="1" applyBorder="1" applyAlignment="1">
      <alignment horizontal="center"/>
    </xf>
    <xf numFmtId="0" fontId="40" fillId="0" borderId="0" xfId="0" applyNumberFormat="1" applyFont="1" applyFill="1" applyBorder="1" applyAlignment="1">
      <alignment vertical="center"/>
    </xf>
    <xf numFmtId="0" fontId="6" fillId="0" borderId="0" xfId="0" applyNumberFormat="1" applyFont="1" applyFill="1" applyBorder="1" applyAlignment="1">
      <alignment vertical="center"/>
    </xf>
    <xf numFmtId="0" fontId="0" fillId="0" borderId="43" xfId="0" applyBorder="1"/>
    <xf numFmtId="0" fontId="0" fillId="0" borderId="43" xfId="0" applyFont="1" applyBorder="1"/>
    <xf numFmtId="0" fontId="21" fillId="0" borderId="4" xfId="1" applyNumberFormat="1" applyFont="1" applyFill="1" applyBorder="1" applyAlignment="1">
      <alignment horizontal="center" vertical="top" wrapText="1"/>
    </xf>
    <xf numFmtId="0" fontId="21" fillId="0" borderId="25" xfId="1" applyNumberFormat="1" applyFont="1" applyFill="1" applyBorder="1" applyAlignment="1">
      <alignment horizontal="center" vertical="top" wrapText="1"/>
    </xf>
    <xf numFmtId="49" fontId="24" fillId="0" borderId="0" xfId="249" applyNumberFormat="1" applyFont="1" applyFill="1" applyBorder="1" applyAlignment="1">
      <alignment horizontal="left" vertical="center" wrapText="1"/>
    </xf>
    <xf numFmtId="0" fontId="19" fillId="0" borderId="0" xfId="234" applyFont="1" applyFill="1" applyBorder="1" applyAlignment="1">
      <alignment horizontal="center" vertical="center" wrapText="1"/>
    </xf>
    <xf numFmtId="0" fontId="19" fillId="0" borderId="1" xfId="245" applyFont="1" applyBorder="1" applyAlignment="1">
      <alignment horizontal="center" vertical="center"/>
    </xf>
    <xf numFmtId="0" fontId="19" fillId="0" borderId="0" xfId="1" applyFont="1" applyAlignment="1">
      <alignment horizontal="center" vertical="center"/>
    </xf>
    <xf numFmtId="0" fontId="2" fillId="0" borderId="7" xfId="1" applyNumberFormat="1" applyFont="1" applyFill="1" applyBorder="1" applyAlignment="1">
      <alignment horizontal="center" vertical="center" wrapText="1"/>
    </xf>
    <xf numFmtId="0" fontId="2" fillId="0" borderId="33" xfId="1" applyNumberFormat="1" applyFont="1" applyFill="1" applyBorder="1" applyAlignment="1">
      <alignment horizontal="center" vertical="center" wrapText="1"/>
    </xf>
    <xf numFmtId="0" fontId="2" fillId="0" borderId="21" xfId="1" applyNumberFormat="1" applyFont="1" applyFill="1" applyBorder="1" applyAlignment="1">
      <alignment horizontal="center" vertical="center" wrapText="1"/>
    </xf>
    <xf numFmtId="0" fontId="19" fillId="7" borderId="29" xfId="234" applyFont="1" applyFill="1" applyBorder="1" applyAlignment="1">
      <alignment horizontal="center" vertical="center"/>
    </xf>
    <xf numFmtId="0" fontId="19" fillId="7" borderId="35" xfId="234" applyFont="1" applyFill="1" applyBorder="1" applyAlignment="1">
      <alignment horizontal="center" vertical="center"/>
    </xf>
    <xf numFmtId="0" fontId="19" fillId="7" borderId="15" xfId="234" applyFont="1" applyFill="1" applyBorder="1" applyAlignment="1">
      <alignment horizontal="center" vertical="center"/>
    </xf>
    <xf numFmtId="0" fontId="19" fillId="0" borderId="0" xfId="245" applyFont="1" applyBorder="1" applyAlignment="1">
      <alignment horizontal="center" vertical="center"/>
    </xf>
    <xf numFmtId="0" fontId="19" fillId="7" borderId="4" xfId="1" applyFont="1" applyFill="1" applyBorder="1" applyAlignment="1">
      <alignment horizontal="center" vertical="center"/>
    </xf>
    <xf numFmtId="0" fontId="19" fillId="7" borderId="31" xfId="1" applyFont="1" applyFill="1" applyBorder="1" applyAlignment="1">
      <alignment horizontal="center" vertical="center"/>
    </xf>
    <xf numFmtId="0" fontId="19" fillId="7" borderId="25" xfId="1" applyFont="1" applyFill="1" applyBorder="1" applyAlignment="1">
      <alignment horizontal="center" vertical="center"/>
    </xf>
    <xf numFmtId="0" fontId="19" fillId="7" borderId="28" xfId="234" applyFont="1" applyFill="1" applyBorder="1" applyAlignment="1">
      <alignment horizontal="center" vertical="center"/>
    </xf>
    <xf numFmtId="0" fontId="19" fillId="7" borderId="32" xfId="234" applyFont="1" applyFill="1" applyBorder="1" applyAlignment="1">
      <alignment horizontal="center" vertical="center"/>
    </xf>
    <xf numFmtId="0" fontId="19" fillId="7" borderId="30" xfId="234" applyFont="1" applyFill="1" applyBorder="1" applyAlignment="1">
      <alignment horizontal="center" vertical="center"/>
    </xf>
    <xf numFmtId="0" fontId="19" fillId="7" borderId="0" xfId="1" applyFont="1" applyFill="1" applyBorder="1" applyAlignment="1">
      <alignment horizontal="center" vertical="center" wrapText="1"/>
    </xf>
    <xf numFmtId="0" fontId="39" fillId="0" borderId="7" xfId="235" applyNumberFormat="1" applyFont="1" applyFill="1" applyBorder="1" applyAlignment="1">
      <alignment horizontal="center" vertical="center" wrapText="1"/>
    </xf>
    <xf numFmtId="0" fontId="39" fillId="0" borderId="21" xfId="235" applyNumberFormat="1" applyFont="1" applyFill="1" applyBorder="1" applyAlignment="1">
      <alignment horizontal="center" vertical="center" wrapText="1"/>
    </xf>
    <xf numFmtId="0" fontId="3" fillId="0" borderId="7" xfId="235" applyNumberFormat="1" applyFont="1" applyFill="1" applyBorder="1" applyAlignment="1">
      <alignment horizontal="center" vertical="center" wrapText="1"/>
    </xf>
    <xf numFmtId="0" fontId="3" fillId="0" borderId="21" xfId="235" applyNumberFormat="1" applyFont="1" applyFill="1" applyBorder="1" applyAlignment="1">
      <alignment horizontal="center" vertical="center" wrapText="1"/>
    </xf>
    <xf numFmtId="49" fontId="39" fillId="0" borderId="33" xfId="235" applyNumberFormat="1" applyFont="1" applyFill="1" applyBorder="1" applyAlignment="1">
      <alignment horizontal="center" vertical="center" wrapText="1"/>
    </xf>
    <xf numFmtId="49" fontId="1" fillId="0" borderId="21" xfId="0" applyNumberFormat="1" applyFont="1" applyBorder="1"/>
    <xf numFmtId="49" fontId="3" fillId="0" borderId="33" xfId="235" applyNumberFormat="1" applyFont="1" applyFill="1" applyBorder="1" applyAlignment="1">
      <alignment horizontal="center" vertical="center" wrapText="1"/>
    </xf>
    <xf numFmtId="0" fontId="39" fillId="0" borderId="33" xfId="235" applyFont="1" applyFill="1" applyBorder="1" applyAlignment="1">
      <alignment horizontal="center" vertical="center" wrapText="1"/>
    </xf>
    <xf numFmtId="0" fontId="1" fillId="0" borderId="21" xfId="0" applyFont="1" applyBorder="1"/>
    <xf numFmtId="0" fontId="3" fillId="0" borderId="33" xfId="235" applyFont="1" applyFill="1" applyBorder="1" applyAlignment="1">
      <alignment horizontal="center" vertical="center" wrapText="1"/>
    </xf>
    <xf numFmtId="0" fontId="33" fillId="0" borderId="33" xfId="235" applyNumberFormat="1" applyFont="1" applyFill="1" applyBorder="1" applyAlignment="1">
      <alignment horizontal="center" vertical="center"/>
    </xf>
    <xf numFmtId="0" fontId="33" fillId="0" borderId="21" xfId="235" applyNumberFormat="1" applyFont="1" applyFill="1" applyBorder="1" applyAlignment="1">
      <alignment horizontal="center" vertical="center"/>
    </xf>
    <xf numFmtId="0" fontId="3" fillId="0" borderId="33" xfId="235" applyNumberFormat="1" applyFont="1" applyFill="1" applyBorder="1" applyAlignment="1">
      <alignment horizontal="center" vertical="center" wrapText="1"/>
    </xf>
    <xf numFmtId="0" fontId="32" fillId="12" borderId="0" xfId="0" applyNumberFormat="1" applyFont="1" applyFill="1" applyAlignment="1">
      <alignment horizontal="center" vertical="top"/>
    </xf>
    <xf numFmtId="0" fontId="19" fillId="0" borderId="0" xfId="239" applyFont="1" applyFill="1" applyAlignment="1">
      <alignment horizontal="center"/>
    </xf>
    <xf numFmtId="0" fontId="19" fillId="0" borderId="7" xfId="246" applyFont="1" applyFill="1" applyBorder="1" applyAlignment="1">
      <alignment horizontal="center" vertical="center" wrapText="1"/>
    </xf>
    <xf numFmtId="0" fontId="19" fillId="0" borderId="21" xfId="246" applyFont="1" applyFill="1" applyBorder="1" applyAlignment="1">
      <alignment horizontal="center" vertical="center" wrapText="1"/>
    </xf>
    <xf numFmtId="0" fontId="19" fillId="0" borderId="1" xfId="239" applyFont="1" applyFill="1" applyBorder="1" applyAlignment="1">
      <alignment horizontal="left"/>
    </xf>
    <xf numFmtId="0" fontId="19" fillId="0" borderId="4" xfId="239" applyFont="1" applyFill="1" applyBorder="1" applyAlignment="1">
      <alignment horizontal="left"/>
    </xf>
    <xf numFmtId="0" fontId="19" fillId="0" borderId="31" xfId="239" applyFont="1" applyFill="1" applyBorder="1" applyAlignment="1">
      <alignment horizontal="left"/>
    </xf>
    <xf numFmtId="0" fontId="19" fillId="0" borderId="25" xfId="239" applyFont="1" applyFill="1" applyBorder="1" applyAlignment="1">
      <alignment horizontal="left"/>
    </xf>
    <xf numFmtId="0" fontId="26" fillId="0" borderId="4" xfId="239" applyFont="1" applyFill="1" applyBorder="1" applyAlignment="1">
      <alignment horizontal="left"/>
    </xf>
    <xf numFmtId="0" fontId="26" fillId="0" borderId="31" xfId="239" applyFont="1" applyFill="1" applyBorder="1" applyAlignment="1">
      <alignment horizontal="left"/>
    </xf>
    <xf numFmtId="0" fontId="26" fillId="0" borderId="25" xfId="239" applyFont="1" applyFill="1" applyBorder="1" applyAlignment="1">
      <alignment horizontal="left"/>
    </xf>
    <xf numFmtId="0" fontId="2" fillId="4" borderId="4" xfId="246" applyFont="1" applyFill="1" applyBorder="1" applyAlignment="1">
      <alignment horizontal="left"/>
    </xf>
    <xf numFmtId="0" fontId="20" fillId="0" borderId="31" xfId="241" applyBorder="1" applyAlignment="1"/>
    <xf numFmtId="0" fontId="20" fillId="4" borderId="31" xfId="241" applyFill="1" applyBorder="1" applyAlignment="1"/>
    <xf numFmtId="0" fontId="20" fillId="4" borderId="25" xfId="241" applyFill="1" applyBorder="1" applyAlignment="1"/>
    <xf numFmtId="0" fontId="2" fillId="17" borderId="4" xfId="246" applyFont="1" applyFill="1" applyBorder="1" applyAlignment="1">
      <alignment vertical="center" wrapText="1"/>
    </xf>
    <xf numFmtId="0" fontId="20" fillId="0" borderId="25" xfId="241" applyBorder="1" applyAlignment="1">
      <alignment vertical="center" wrapText="1"/>
    </xf>
    <xf numFmtId="0" fontId="1" fillId="0" borderId="1" xfId="237" applyFont="1" applyBorder="1" applyAlignment="1">
      <alignment horizontal="left"/>
    </xf>
    <xf numFmtId="0" fontId="1" fillId="0" borderId="4" xfId="237" applyFont="1" applyBorder="1" applyAlignment="1">
      <alignment horizontal="left"/>
    </xf>
    <xf numFmtId="0" fontId="1" fillId="0" borderId="31" xfId="237" applyFont="1" applyBorder="1" applyAlignment="1">
      <alignment horizontal="left"/>
    </xf>
    <xf numFmtId="0" fontId="1" fillId="0" borderId="25" xfId="237" applyFont="1" applyBorder="1" applyAlignment="1">
      <alignment horizontal="left"/>
    </xf>
    <xf numFmtId="0" fontId="1" fillId="6" borderId="1" xfId="237" applyFont="1" applyFill="1" applyBorder="1" applyAlignment="1">
      <alignment horizontal="left"/>
    </xf>
    <xf numFmtId="0" fontId="19" fillId="0" borderId="0" xfId="237" applyFont="1" applyAlignment="1">
      <alignment horizontal="right"/>
    </xf>
    <xf numFmtId="0" fontId="1" fillId="0" borderId="4" xfId="237" applyFont="1" applyBorder="1" applyAlignment="1">
      <alignment horizontal="center"/>
    </xf>
    <xf numFmtId="0" fontId="1" fillId="0" borderId="31" xfId="237" applyFont="1" applyBorder="1" applyAlignment="1">
      <alignment horizontal="center"/>
    </xf>
    <xf numFmtId="0" fontId="1" fillId="0" borderId="25" xfId="237" applyFont="1" applyBorder="1" applyAlignment="1">
      <alignment horizontal="center"/>
    </xf>
    <xf numFmtId="0" fontId="2" fillId="0" borderId="4" xfId="237" applyFont="1" applyBorder="1" applyAlignment="1">
      <alignment horizontal="left"/>
    </xf>
    <xf numFmtId="0" fontId="2" fillId="0" borderId="31" xfId="237" applyFont="1" applyBorder="1" applyAlignment="1">
      <alignment horizontal="left"/>
    </xf>
    <xf numFmtId="0" fontId="2" fillId="0" borderId="25" xfId="237" applyFont="1" applyBorder="1" applyAlignment="1">
      <alignment horizontal="left"/>
    </xf>
    <xf numFmtId="0" fontId="1" fillId="0" borderId="4" xfId="237" applyFont="1" applyBorder="1" applyAlignment="1">
      <alignment horizontal="left" vertical="center"/>
    </xf>
    <xf numFmtId="0" fontId="1" fillId="0" borderId="31" xfId="237" applyFont="1" applyBorder="1" applyAlignment="1">
      <alignment horizontal="left" vertical="center"/>
    </xf>
    <xf numFmtId="0" fontId="1" fillId="0" borderId="25" xfId="237" applyFont="1" applyBorder="1" applyAlignment="1">
      <alignment horizontal="left" vertical="center"/>
    </xf>
    <xf numFmtId="0" fontId="1" fillId="0" borderId="4" xfId="237" applyFont="1" applyBorder="1" applyAlignment="1">
      <alignment horizontal="center" vertical="center"/>
    </xf>
    <xf numFmtId="0" fontId="1" fillId="0" borderId="31" xfId="237" applyFont="1" applyBorder="1" applyAlignment="1">
      <alignment horizontal="center" vertical="center"/>
    </xf>
    <xf numFmtId="0" fontId="1" fillId="0" borderId="25" xfId="237" applyFont="1" applyBorder="1" applyAlignment="1">
      <alignment horizontal="center" vertical="center"/>
    </xf>
    <xf numFmtId="0" fontId="2" fillId="0" borderId="4" xfId="237" applyFont="1" applyBorder="1" applyAlignment="1"/>
    <xf numFmtId="0" fontId="2" fillId="0" borderId="31" xfId="237" applyFont="1" applyBorder="1" applyAlignment="1"/>
    <xf numFmtId="0" fontId="2" fillId="0" borderId="25" xfId="237" applyFont="1" applyBorder="1" applyAlignment="1"/>
    <xf numFmtId="0" fontId="1" fillId="0" borderId="1" xfId="237" applyFont="1" applyBorder="1" applyAlignment="1">
      <alignment horizontal="center"/>
    </xf>
    <xf numFmtId="0" fontId="2" fillId="0" borderId="28" xfId="237" applyFont="1" applyBorder="1" applyAlignment="1">
      <alignment horizontal="center" vertical="center"/>
    </xf>
    <xf numFmtId="0" fontId="2" fillId="0" borderId="32" xfId="237" applyFont="1" applyBorder="1" applyAlignment="1">
      <alignment horizontal="center" vertical="center"/>
    </xf>
    <xf numFmtId="0" fontId="2" fillId="0" borderId="30" xfId="237" applyFont="1" applyBorder="1" applyAlignment="1">
      <alignment horizontal="center" vertical="center"/>
    </xf>
    <xf numFmtId="0" fontId="2" fillId="0" borderId="4" xfId="237" applyFont="1" applyBorder="1" applyAlignment="1">
      <alignment horizontal="center" vertical="center" wrapText="1"/>
    </xf>
    <xf numFmtId="0" fontId="2" fillId="0" borderId="31" xfId="237" applyFont="1" applyBorder="1" applyAlignment="1">
      <alignment horizontal="center" vertical="center" wrapText="1"/>
    </xf>
    <xf numFmtId="0" fontId="2" fillId="0" borderId="25" xfId="237" applyFont="1" applyBorder="1" applyAlignment="1">
      <alignment horizontal="center" vertical="center" wrapText="1"/>
    </xf>
    <xf numFmtId="0" fontId="35" fillId="6" borderId="1" xfId="237" applyFont="1" applyFill="1" applyBorder="1" applyAlignment="1">
      <alignment horizontal="left"/>
    </xf>
    <xf numFmtId="0" fontId="35" fillId="6" borderId="4" xfId="237" applyFont="1" applyFill="1" applyBorder="1" applyAlignment="1">
      <alignment horizontal="left"/>
    </xf>
    <xf numFmtId="0" fontId="35" fillId="6" borderId="31" xfId="237" applyFont="1" applyFill="1" applyBorder="1" applyAlignment="1">
      <alignment horizontal="left"/>
    </xf>
    <xf numFmtId="0" fontId="35" fillId="6" borderId="25" xfId="237" applyFont="1" applyFill="1" applyBorder="1" applyAlignment="1">
      <alignment horizontal="left"/>
    </xf>
    <xf numFmtId="0" fontId="2" fillId="0" borderId="0" xfId="237" applyFont="1" applyAlignment="1">
      <alignment horizontal="center"/>
    </xf>
    <xf numFmtId="0" fontId="2" fillId="0" borderId="4" xfId="237" applyFont="1" applyBorder="1" applyAlignment="1">
      <alignment horizontal="center"/>
    </xf>
    <xf numFmtId="0" fontId="2" fillId="0" borderId="31" xfId="237" applyFont="1" applyBorder="1" applyAlignment="1">
      <alignment horizontal="center"/>
    </xf>
    <xf numFmtId="0" fontId="2" fillId="0" borderId="25" xfId="237" applyFont="1" applyBorder="1" applyAlignment="1">
      <alignment horizontal="center"/>
    </xf>
    <xf numFmtId="0" fontId="1" fillId="0" borderId="1" xfId="238" applyFont="1" applyBorder="1" applyAlignment="1">
      <alignment horizontal="left"/>
    </xf>
    <xf numFmtId="0" fontId="1" fillId="0" borderId="4" xfId="238" applyFont="1" applyBorder="1" applyAlignment="1">
      <alignment horizontal="left"/>
    </xf>
    <xf numFmtId="0" fontId="1" fillId="0" borderId="31" xfId="238" applyFont="1" applyBorder="1" applyAlignment="1">
      <alignment horizontal="left"/>
    </xf>
    <xf numFmtId="0" fontId="1" fillId="0" borderId="25" xfId="238" applyFont="1" applyBorder="1" applyAlignment="1">
      <alignment horizontal="left"/>
    </xf>
    <xf numFmtId="0" fontId="1" fillId="6" borderId="1" xfId="238" applyFont="1" applyFill="1" applyBorder="1" applyAlignment="1">
      <alignment horizontal="left"/>
    </xf>
    <xf numFmtId="0" fontId="19" fillId="0" borderId="0" xfId="238" applyFont="1" applyAlignment="1">
      <alignment horizontal="right"/>
    </xf>
    <xf numFmtId="0" fontId="1" fillId="0" borderId="4" xfId="238" applyFont="1" applyBorder="1" applyAlignment="1">
      <alignment horizontal="center"/>
    </xf>
    <xf numFmtId="0" fontId="1" fillId="0" borderId="31" xfId="238" applyFont="1" applyBorder="1" applyAlignment="1">
      <alignment horizontal="center"/>
    </xf>
    <xf numFmtId="0" fontId="1" fillId="0" borderId="25" xfId="238" applyFont="1" applyBorder="1" applyAlignment="1">
      <alignment horizontal="center"/>
    </xf>
    <xf numFmtId="0" fontId="2" fillId="0" borderId="4" xfId="238" applyFont="1" applyBorder="1" applyAlignment="1">
      <alignment horizontal="left"/>
    </xf>
    <xf numFmtId="0" fontId="2" fillId="0" borderId="31" xfId="238" applyFont="1" applyBorder="1" applyAlignment="1">
      <alignment horizontal="left"/>
    </xf>
    <xf numFmtId="0" fontId="2" fillId="0" borderId="25" xfId="238" applyFont="1" applyBorder="1" applyAlignment="1">
      <alignment horizontal="left"/>
    </xf>
    <xf numFmtId="0" fontId="1" fillId="0" borderId="4" xfId="238" applyFont="1" applyBorder="1" applyAlignment="1">
      <alignment horizontal="left" vertical="center"/>
    </xf>
    <xf numFmtId="0" fontId="1" fillId="0" borderId="31" xfId="238" applyFont="1" applyBorder="1" applyAlignment="1">
      <alignment horizontal="left" vertical="center"/>
    </xf>
    <xf numFmtId="0" fontId="1" fillId="0" borderId="25" xfId="238" applyFont="1" applyBorder="1" applyAlignment="1">
      <alignment horizontal="left" vertical="center"/>
    </xf>
    <xf numFmtId="0" fontId="1" fillId="0" borderId="4" xfId="238" applyFont="1" applyBorder="1" applyAlignment="1">
      <alignment horizontal="center" vertical="center"/>
    </xf>
    <xf numFmtId="0" fontId="1" fillId="0" borderId="31" xfId="238" applyFont="1" applyBorder="1" applyAlignment="1">
      <alignment horizontal="center" vertical="center"/>
    </xf>
    <xf numFmtId="0" fontId="1" fillId="0" borderId="25" xfId="238" applyFont="1" applyBorder="1" applyAlignment="1">
      <alignment horizontal="center" vertical="center"/>
    </xf>
    <xf numFmtId="0" fontId="2" fillId="0" borderId="4" xfId="238" applyFont="1" applyBorder="1" applyAlignment="1"/>
    <xf numFmtId="0" fontId="2" fillId="0" borderId="31" xfId="238" applyFont="1" applyBorder="1" applyAlignment="1"/>
    <xf numFmtId="0" fontId="2" fillId="0" borderId="25" xfId="238" applyFont="1" applyBorder="1" applyAlignment="1"/>
    <xf numFmtId="0" fontId="1" fillId="0" borderId="1" xfId="238" applyFont="1" applyBorder="1" applyAlignment="1">
      <alignment horizontal="center"/>
    </xf>
    <xf numFmtId="0" fontId="2" fillId="0" borderId="28" xfId="238" applyFont="1" applyBorder="1" applyAlignment="1">
      <alignment horizontal="center" vertical="center"/>
    </xf>
    <xf numFmtId="0" fontId="2" fillId="0" borderId="32" xfId="238" applyFont="1" applyBorder="1" applyAlignment="1">
      <alignment horizontal="center" vertical="center"/>
    </xf>
    <xf numFmtId="0" fontId="2" fillId="0" borderId="30" xfId="238" applyFont="1" applyBorder="1" applyAlignment="1">
      <alignment horizontal="center" vertical="center"/>
    </xf>
    <xf numFmtId="0" fontId="2" fillId="0" borderId="4" xfId="238" applyFont="1" applyBorder="1" applyAlignment="1">
      <alignment horizontal="center" vertical="center" wrapText="1"/>
    </xf>
    <xf numFmtId="0" fontId="2" fillId="0" borderId="31" xfId="238" applyFont="1" applyBorder="1" applyAlignment="1">
      <alignment horizontal="center" vertical="center" wrapText="1"/>
    </xf>
    <xf numFmtId="0" fontId="2" fillId="0" borderId="25" xfId="238" applyFont="1" applyBorder="1" applyAlignment="1">
      <alignment horizontal="center" vertical="center" wrapText="1"/>
    </xf>
    <xf numFmtId="0" fontId="35" fillId="6" borderId="1" xfId="238" applyFont="1" applyFill="1" applyBorder="1" applyAlignment="1">
      <alignment horizontal="left"/>
    </xf>
    <xf numFmtId="0" fontId="35" fillId="6" borderId="4" xfId="238" applyFont="1" applyFill="1" applyBorder="1" applyAlignment="1">
      <alignment horizontal="left"/>
    </xf>
    <xf numFmtId="0" fontId="35" fillId="6" borderId="31" xfId="238" applyFont="1" applyFill="1" applyBorder="1" applyAlignment="1">
      <alignment horizontal="left"/>
    </xf>
    <xf numFmtId="0" fontId="35" fillId="6" borderId="25" xfId="238" applyFont="1" applyFill="1" applyBorder="1" applyAlignment="1">
      <alignment horizontal="left"/>
    </xf>
    <xf numFmtId="0" fontId="2" fillId="0" borderId="0" xfId="238" applyFont="1" applyAlignment="1">
      <alignment horizontal="center"/>
    </xf>
    <xf numFmtId="0" fontId="2" fillId="0" borderId="4" xfId="238" applyFont="1" applyBorder="1" applyAlignment="1">
      <alignment horizontal="center"/>
    </xf>
    <xf numFmtId="0" fontId="2" fillId="0" borderId="31" xfId="238" applyFont="1" applyBorder="1" applyAlignment="1">
      <alignment horizontal="center"/>
    </xf>
    <xf numFmtId="0" fontId="2" fillId="0" borderId="25" xfId="238" applyFont="1" applyBorder="1" applyAlignment="1">
      <alignment horizontal="center"/>
    </xf>
    <xf numFmtId="0" fontId="1" fillId="0" borderId="1" xfId="250" applyFont="1" applyBorder="1" applyAlignment="1">
      <alignment horizontal="left"/>
    </xf>
    <xf numFmtId="0" fontId="1" fillId="0" borderId="4" xfId="250" applyFont="1" applyBorder="1" applyAlignment="1">
      <alignment horizontal="left"/>
    </xf>
    <xf numFmtId="0" fontId="1" fillId="0" borderId="31" xfId="250" applyFont="1" applyBorder="1" applyAlignment="1">
      <alignment horizontal="left"/>
    </xf>
    <xf numFmtId="0" fontId="1" fillId="0" borderId="25" xfId="250" applyFont="1" applyBorder="1" applyAlignment="1">
      <alignment horizontal="left"/>
    </xf>
    <xf numFmtId="0" fontId="1" fillId="6" borderId="1" xfId="250" applyFont="1" applyFill="1" applyBorder="1" applyAlignment="1">
      <alignment horizontal="left"/>
    </xf>
    <xf numFmtId="0" fontId="19" fillId="0" borderId="0" xfId="250" applyFont="1" applyAlignment="1">
      <alignment horizontal="right"/>
    </xf>
    <xf numFmtId="0" fontId="1" fillId="0" borderId="4" xfId="250" applyFont="1" applyBorder="1" applyAlignment="1">
      <alignment horizontal="center"/>
    </xf>
    <xf numFmtId="0" fontId="1" fillId="0" borderId="31" xfId="250" applyFont="1" applyBorder="1" applyAlignment="1">
      <alignment horizontal="center"/>
    </xf>
    <xf numFmtId="0" fontId="1" fillId="0" borderId="25" xfId="250" applyFont="1" applyBorder="1" applyAlignment="1">
      <alignment horizontal="center"/>
    </xf>
    <xf numFmtId="0" fontId="2" fillId="0" borderId="4" xfId="250" applyFont="1" applyBorder="1" applyAlignment="1">
      <alignment horizontal="left"/>
    </xf>
    <xf numFmtId="0" fontId="2" fillId="0" borderId="31" xfId="250" applyFont="1" applyBorder="1" applyAlignment="1">
      <alignment horizontal="left"/>
    </xf>
    <xf numFmtId="0" fontId="2" fillId="0" borderId="25" xfId="250" applyFont="1" applyBorder="1" applyAlignment="1">
      <alignment horizontal="left"/>
    </xf>
    <xf numFmtId="0" fontId="1" fillId="0" borderId="4" xfId="250" applyFont="1" applyBorder="1" applyAlignment="1">
      <alignment horizontal="left" vertical="center"/>
    </xf>
    <xf numFmtId="0" fontId="1" fillId="0" borderId="31" xfId="250" applyFont="1" applyBorder="1" applyAlignment="1">
      <alignment horizontal="left" vertical="center"/>
    </xf>
    <xf numFmtId="0" fontId="1" fillId="0" borderId="25" xfId="250" applyFont="1" applyBorder="1" applyAlignment="1">
      <alignment horizontal="left" vertical="center"/>
    </xf>
    <xf numFmtId="0" fontId="1" fillId="0" borderId="4" xfId="250" applyFont="1" applyBorder="1" applyAlignment="1">
      <alignment horizontal="center" vertical="center"/>
    </xf>
    <xf numFmtId="0" fontId="1" fillId="0" borderId="31" xfId="250" applyFont="1" applyBorder="1" applyAlignment="1">
      <alignment horizontal="center" vertical="center"/>
    </xf>
    <xf numFmtId="0" fontId="1" fillId="0" borderId="25" xfId="250" applyFont="1" applyBorder="1" applyAlignment="1">
      <alignment horizontal="center" vertical="center"/>
    </xf>
    <xf numFmtId="0" fontId="2" fillId="0" borderId="4" xfId="250" applyFont="1" applyBorder="1" applyAlignment="1"/>
    <xf numFmtId="0" fontId="2" fillId="0" borderId="31" xfId="250" applyFont="1" applyBorder="1" applyAlignment="1"/>
    <xf numFmtId="0" fontId="2" fillId="0" borderId="25" xfId="250" applyFont="1" applyBorder="1" applyAlignment="1"/>
    <xf numFmtId="0" fontId="1" fillId="0" borderId="1" xfId="250" applyFont="1" applyBorder="1" applyAlignment="1">
      <alignment horizontal="center"/>
    </xf>
    <xf numFmtId="0" fontId="2" fillId="0" borderId="28" xfId="250" applyFont="1" applyBorder="1" applyAlignment="1">
      <alignment horizontal="center" vertical="center"/>
    </xf>
    <xf numFmtId="0" fontId="2" fillId="0" borderId="32" xfId="250" applyFont="1" applyBorder="1" applyAlignment="1">
      <alignment horizontal="center" vertical="center"/>
    </xf>
    <xf numFmtId="0" fontId="2" fillId="0" borderId="30" xfId="250" applyFont="1" applyBorder="1" applyAlignment="1">
      <alignment horizontal="center" vertical="center"/>
    </xf>
    <xf numFmtId="0" fontId="2" fillId="0" borderId="4" xfId="250" applyFont="1" applyBorder="1" applyAlignment="1">
      <alignment horizontal="center" vertical="center" wrapText="1"/>
    </xf>
    <xf numFmtId="0" fontId="2" fillId="0" borderId="31" xfId="250" applyFont="1" applyBorder="1" applyAlignment="1">
      <alignment horizontal="center" vertical="center" wrapText="1"/>
    </xf>
    <xf numFmtId="0" fontId="2" fillId="0" borderId="25" xfId="250" applyFont="1" applyBorder="1" applyAlignment="1">
      <alignment horizontal="center" vertical="center" wrapText="1"/>
    </xf>
    <xf numFmtId="0" fontId="35" fillId="6" borderId="1" xfId="250" applyFont="1" applyFill="1" applyBorder="1" applyAlignment="1">
      <alignment horizontal="left"/>
    </xf>
    <xf numFmtId="0" fontId="35" fillId="6" borderId="4" xfId="250" applyFont="1" applyFill="1" applyBorder="1" applyAlignment="1">
      <alignment horizontal="left"/>
    </xf>
    <xf numFmtId="0" fontId="35" fillId="6" borderId="31" xfId="250" applyFont="1" applyFill="1" applyBorder="1" applyAlignment="1">
      <alignment horizontal="left"/>
    </xf>
    <xf numFmtId="0" fontId="35" fillId="6" borderId="25" xfId="250" applyFont="1" applyFill="1" applyBorder="1" applyAlignment="1">
      <alignment horizontal="left"/>
    </xf>
    <xf numFmtId="0" fontId="2" fillId="0" borderId="0" xfId="250" applyFont="1" applyAlignment="1">
      <alignment horizontal="center"/>
    </xf>
    <xf numFmtId="0" fontId="2" fillId="0" borderId="4" xfId="250" applyFont="1" applyBorder="1" applyAlignment="1">
      <alignment horizontal="center"/>
    </xf>
    <xf numFmtId="0" fontId="2" fillId="0" borderId="31" xfId="250" applyFont="1" applyBorder="1" applyAlignment="1">
      <alignment horizontal="center"/>
    </xf>
    <xf numFmtId="0" fontId="2" fillId="0" borderId="25" xfId="250" applyFont="1" applyBorder="1" applyAlignment="1">
      <alignment horizontal="center"/>
    </xf>
    <xf numFmtId="0" fontId="2" fillId="0" borderId="0" xfId="236" applyFont="1" applyAlignment="1">
      <alignment horizontal="center"/>
    </xf>
    <xf numFmtId="0" fontId="2" fillId="0" borderId="28" xfId="236" applyFont="1" applyBorder="1" applyAlignment="1">
      <alignment horizontal="center" vertical="center"/>
    </xf>
    <xf numFmtId="0" fontId="2" fillId="0" borderId="32" xfId="236" applyFont="1" applyBorder="1" applyAlignment="1">
      <alignment horizontal="center" vertical="center"/>
    </xf>
    <xf numFmtId="0" fontId="2" fillId="0" borderId="30" xfId="236" applyFont="1" applyBorder="1" applyAlignment="1">
      <alignment horizontal="center" vertical="center"/>
    </xf>
    <xf numFmtId="0" fontId="2" fillId="0" borderId="4" xfId="236" applyFont="1" applyBorder="1" applyAlignment="1">
      <alignment horizontal="center" vertical="center" wrapText="1"/>
    </xf>
    <xf numFmtId="0" fontId="2" fillId="0" borderId="31" xfId="236" applyFont="1" applyBorder="1" applyAlignment="1">
      <alignment horizontal="center" vertical="center" wrapText="1"/>
    </xf>
    <xf numFmtId="0" fontId="2" fillId="0" borderId="25" xfId="236" applyFont="1" applyBorder="1" applyAlignment="1">
      <alignment horizontal="center" vertical="center" wrapText="1"/>
    </xf>
    <xf numFmtId="0" fontId="1" fillId="0" borderId="4" xfId="236" applyFont="1" applyBorder="1" applyAlignment="1">
      <alignment horizontal="center"/>
    </xf>
    <xf numFmtId="0" fontId="1" fillId="0" borderId="31" xfId="236" applyFont="1" applyBorder="1" applyAlignment="1">
      <alignment horizontal="center"/>
    </xf>
    <xf numFmtId="0" fontId="1" fillId="0" borderId="25" xfId="236" applyFont="1" applyBorder="1" applyAlignment="1">
      <alignment horizontal="center"/>
    </xf>
    <xf numFmtId="0" fontId="1" fillId="0" borderId="4" xfId="236" applyFont="1" applyBorder="1" applyAlignment="1">
      <alignment horizontal="left"/>
    </xf>
    <xf numFmtId="0" fontId="1" fillId="0" borderId="31" xfId="236" applyFont="1" applyBorder="1" applyAlignment="1">
      <alignment horizontal="left"/>
    </xf>
    <xf numFmtId="0" fontId="1" fillId="0" borderId="25" xfId="236" applyFont="1" applyBorder="1" applyAlignment="1">
      <alignment horizontal="left"/>
    </xf>
    <xf numFmtId="0" fontId="19" fillId="0" borderId="0" xfId="236" applyFont="1" applyAlignment="1">
      <alignment horizontal="right"/>
    </xf>
    <xf numFmtId="0" fontId="1" fillId="0" borderId="4" xfId="236" applyFont="1" applyBorder="1" applyAlignment="1">
      <alignment horizontal="left" vertical="center"/>
    </xf>
    <xf numFmtId="0" fontId="1" fillId="0" borderId="31" xfId="236" applyFont="1" applyBorder="1" applyAlignment="1">
      <alignment horizontal="left" vertical="center"/>
    </xf>
    <xf numFmtId="0" fontId="1" fillId="0" borderId="25" xfId="236" applyFont="1" applyBorder="1" applyAlignment="1">
      <alignment horizontal="left" vertical="center"/>
    </xf>
    <xf numFmtId="0" fontId="1" fillId="0" borderId="4" xfId="236" applyFont="1" applyBorder="1" applyAlignment="1">
      <alignment horizontal="center" vertical="center"/>
    </xf>
    <xf numFmtId="0" fontId="1" fillId="0" borderId="31" xfId="236" applyFont="1" applyBorder="1" applyAlignment="1">
      <alignment horizontal="center" vertical="center"/>
    </xf>
    <xf numFmtId="0" fontId="1" fillId="0" borderId="25" xfId="236" applyFont="1" applyBorder="1" applyAlignment="1">
      <alignment horizontal="center" vertical="center"/>
    </xf>
    <xf numFmtId="0" fontId="1" fillId="11" borderId="1" xfId="236" applyFont="1" applyFill="1" applyBorder="1" applyAlignment="1">
      <alignment horizontal="left"/>
    </xf>
    <xf numFmtId="0" fontId="1" fillId="13" borderId="1" xfId="236" applyFont="1" applyFill="1" applyBorder="1" applyAlignment="1">
      <alignment horizontal="left"/>
    </xf>
    <xf numFmtId="0" fontId="1" fillId="14" borderId="1" xfId="236" applyFont="1" applyFill="1" applyBorder="1" applyAlignment="1">
      <alignment horizontal="left"/>
    </xf>
    <xf numFmtId="0" fontId="1" fillId="6" borderId="1" xfId="236" applyFont="1" applyFill="1" applyBorder="1" applyAlignment="1">
      <alignment horizontal="left"/>
    </xf>
    <xf numFmtId="0" fontId="1" fillId="16" borderId="1" xfId="236" applyFont="1" applyFill="1" applyBorder="1" applyAlignment="1">
      <alignment horizontal="left"/>
    </xf>
    <xf numFmtId="0" fontId="1" fillId="15" borderId="1" xfId="236" applyFont="1" applyFill="1" applyBorder="1" applyAlignment="1">
      <alignment horizontal="left"/>
    </xf>
    <xf numFmtId="0" fontId="1" fillId="0" borderId="4" xfId="247" applyFont="1" applyBorder="1" applyAlignment="1">
      <alignment horizontal="center"/>
    </xf>
    <xf numFmtId="0" fontId="1" fillId="0" borderId="31" xfId="247" applyFont="1" applyBorder="1" applyAlignment="1">
      <alignment horizontal="center"/>
    </xf>
    <xf numFmtId="0" fontId="1" fillId="0" borderId="25" xfId="247" applyFont="1" applyBorder="1" applyAlignment="1">
      <alignment horizontal="center"/>
    </xf>
    <xf numFmtId="0" fontId="1" fillId="0" borderId="4" xfId="247" applyFont="1" applyBorder="1" applyAlignment="1">
      <alignment horizontal="left"/>
    </xf>
    <xf numFmtId="0" fontId="1" fillId="0" borderId="31" xfId="247" applyFont="1" applyBorder="1" applyAlignment="1">
      <alignment horizontal="left"/>
    </xf>
    <xf numFmtId="0" fontId="1" fillId="0" borderId="25" xfId="247" applyFont="1" applyBorder="1" applyAlignment="1">
      <alignment horizontal="left"/>
    </xf>
    <xf numFmtId="0" fontId="2" fillId="0" borderId="0" xfId="247" applyFont="1" applyAlignment="1">
      <alignment horizontal="center"/>
    </xf>
    <xf numFmtId="0" fontId="2" fillId="0" borderId="4" xfId="247" applyFont="1" applyBorder="1" applyAlignment="1">
      <alignment horizontal="left"/>
    </xf>
    <xf numFmtId="0" fontId="2" fillId="0" borderId="31" xfId="247" applyFont="1" applyBorder="1" applyAlignment="1">
      <alignment horizontal="left"/>
    </xf>
    <xf numFmtId="0" fontId="2" fillId="0" borderId="25" xfId="247" applyFont="1" applyBorder="1" applyAlignment="1">
      <alignment horizontal="left"/>
    </xf>
    <xf numFmtId="0" fontId="2" fillId="0" borderId="4" xfId="247" applyFont="1" applyBorder="1" applyAlignment="1">
      <alignment horizontal="center"/>
    </xf>
    <xf numFmtId="0" fontId="2" fillId="0" borderId="31" xfId="247" applyFont="1" applyBorder="1" applyAlignment="1">
      <alignment horizontal="center"/>
    </xf>
    <xf numFmtId="0" fontId="2" fillId="0" borderId="25" xfId="247" applyFont="1" applyBorder="1" applyAlignment="1">
      <alignment horizontal="center"/>
    </xf>
    <xf numFmtId="0" fontId="2" fillId="0" borderId="28" xfId="247" applyFont="1" applyBorder="1" applyAlignment="1">
      <alignment horizontal="center" vertical="center"/>
    </xf>
    <xf numFmtId="0" fontId="2" fillId="0" borderId="32" xfId="247" applyFont="1" applyBorder="1" applyAlignment="1">
      <alignment horizontal="center" vertical="center"/>
    </xf>
    <xf numFmtId="0" fontId="2" fillId="0" borderId="30" xfId="247" applyFont="1" applyBorder="1" applyAlignment="1">
      <alignment horizontal="center" vertical="center"/>
    </xf>
    <xf numFmtId="0" fontId="2" fillId="0" borderId="4" xfId="247" applyFont="1" applyBorder="1" applyAlignment="1">
      <alignment horizontal="center" vertical="center" wrapText="1"/>
    </xf>
    <xf numFmtId="0" fontId="2" fillId="0" borderId="31" xfId="247" applyFont="1" applyBorder="1" applyAlignment="1">
      <alignment horizontal="center" vertical="center" wrapText="1"/>
    </xf>
    <xf numFmtId="0" fontId="2" fillId="0" borderId="25" xfId="247" applyFont="1" applyBorder="1" applyAlignment="1">
      <alignment horizontal="center" vertical="center" wrapText="1"/>
    </xf>
    <xf numFmtId="0" fontId="35" fillId="6" borderId="1" xfId="247" applyFont="1" applyFill="1" applyBorder="1" applyAlignment="1">
      <alignment horizontal="left"/>
    </xf>
    <xf numFmtId="0" fontId="35" fillId="6" borderId="4" xfId="247" applyFont="1" applyFill="1" applyBorder="1" applyAlignment="1">
      <alignment horizontal="left"/>
    </xf>
    <xf numFmtId="0" fontId="35" fillId="6" borderId="31" xfId="247" applyFont="1" applyFill="1" applyBorder="1" applyAlignment="1">
      <alignment horizontal="left"/>
    </xf>
    <xf numFmtId="0" fontId="35" fillId="6" borderId="25" xfId="247" applyFont="1" applyFill="1" applyBorder="1" applyAlignment="1">
      <alignment horizontal="left"/>
    </xf>
    <xf numFmtId="0" fontId="1" fillId="6" borderId="1" xfId="247" applyFont="1" applyFill="1" applyBorder="1" applyAlignment="1">
      <alignment horizontal="left"/>
    </xf>
    <xf numFmtId="0" fontId="1" fillId="0" borderId="1" xfId="247" applyFont="1" applyBorder="1" applyAlignment="1">
      <alignment horizontal="left"/>
    </xf>
    <xf numFmtId="0" fontId="1" fillId="0" borderId="1" xfId="247" applyFont="1" applyBorder="1" applyAlignment="1">
      <alignment horizontal="center"/>
    </xf>
    <xf numFmtId="0" fontId="2" fillId="0" borderId="4" xfId="247" applyFont="1" applyBorder="1" applyAlignment="1"/>
    <xf numFmtId="0" fontId="2" fillId="0" borderId="31" xfId="247" applyFont="1" applyBorder="1" applyAlignment="1"/>
    <xf numFmtId="0" fontId="2" fillId="0" borderId="25" xfId="247" applyFont="1" applyBorder="1" applyAlignment="1"/>
    <xf numFmtId="0" fontId="19" fillId="0" borderId="0" xfId="247" applyFont="1" applyAlignment="1">
      <alignment horizontal="right"/>
    </xf>
    <xf numFmtId="0" fontId="1" fillId="0" borderId="4" xfId="247" applyFont="1" applyBorder="1" applyAlignment="1">
      <alignment horizontal="left" vertical="center"/>
    </xf>
    <xf numFmtId="0" fontId="1" fillId="0" borderId="31" xfId="247" applyFont="1" applyBorder="1" applyAlignment="1">
      <alignment horizontal="left" vertical="center"/>
    </xf>
    <xf numFmtId="0" fontId="1" fillId="0" borderId="25" xfId="247" applyFont="1" applyBorder="1" applyAlignment="1">
      <alignment horizontal="left" vertical="center"/>
    </xf>
    <xf numFmtId="0" fontId="1" fillId="0" borderId="4" xfId="247" applyFont="1" applyBorder="1" applyAlignment="1">
      <alignment horizontal="center" vertical="center"/>
    </xf>
    <xf numFmtId="0" fontId="1" fillId="0" borderId="31" xfId="247" applyFont="1" applyBorder="1" applyAlignment="1">
      <alignment horizontal="center" vertical="center"/>
    </xf>
    <xf numFmtId="0" fontId="1" fillId="0" borderId="25" xfId="247" applyFont="1" applyBorder="1" applyAlignment="1">
      <alignment horizontal="center" vertical="center"/>
    </xf>
    <xf numFmtId="0" fontId="1" fillId="0" borderId="4" xfId="248" applyFont="1" applyBorder="1" applyAlignment="1">
      <alignment horizontal="center"/>
    </xf>
    <xf numFmtId="0" fontId="1" fillId="0" borderId="31" xfId="248" applyFont="1" applyBorder="1" applyAlignment="1">
      <alignment horizontal="center"/>
    </xf>
    <xf numFmtId="0" fontId="1" fillId="0" borderId="25" xfId="248" applyFont="1" applyBorder="1" applyAlignment="1">
      <alignment horizontal="center"/>
    </xf>
    <xf numFmtId="0" fontId="1" fillId="0" borderId="4" xfId="248" applyFont="1" applyBorder="1" applyAlignment="1">
      <alignment horizontal="left"/>
    </xf>
    <xf numFmtId="0" fontId="1" fillId="0" borderId="31" xfId="248" applyFont="1" applyBorder="1" applyAlignment="1">
      <alignment horizontal="left"/>
    </xf>
    <xf numFmtId="0" fontId="1" fillId="0" borderId="25" xfId="248" applyFont="1" applyBorder="1" applyAlignment="1">
      <alignment horizontal="left"/>
    </xf>
    <xf numFmtId="0" fontId="2" fillId="0" borderId="0" xfId="248" applyFont="1" applyAlignment="1">
      <alignment horizontal="center"/>
    </xf>
    <xf numFmtId="0" fontId="2" fillId="0" borderId="4" xfId="248" applyFont="1" applyBorder="1" applyAlignment="1">
      <alignment horizontal="left"/>
    </xf>
    <xf numFmtId="0" fontId="2" fillId="0" borderId="31" xfId="248" applyFont="1" applyBorder="1" applyAlignment="1">
      <alignment horizontal="left"/>
    </xf>
    <xf numFmtId="0" fontId="2" fillId="0" borderId="25" xfId="248" applyFont="1" applyBorder="1" applyAlignment="1">
      <alignment horizontal="left"/>
    </xf>
    <xf numFmtId="0" fontId="2" fillId="0" borderId="4" xfId="248" applyFont="1" applyBorder="1" applyAlignment="1">
      <alignment horizontal="center"/>
    </xf>
    <xf numFmtId="0" fontId="2" fillId="0" borderId="31" xfId="248" applyFont="1" applyBorder="1" applyAlignment="1">
      <alignment horizontal="center"/>
    </xf>
    <xf numFmtId="0" fontId="2" fillId="0" borderId="25" xfId="248" applyFont="1" applyBorder="1" applyAlignment="1">
      <alignment horizontal="center"/>
    </xf>
    <xf numFmtId="0" fontId="2" fillId="0" borderId="28" xfId="248" applyFont="1" applyBorder="1" applyAlignment="1">
      <alignment horizontal="center" vertical="center"/>
    </xf>
    <xf numFmtId="0" fontId="2" fillId="0" borderId="32" xfId="248" applyFont="1" applyBorder="1" applyAlignment="1">
      <alignment horizontal="center" vertical="center"/>
    </xf>
    <xf numFmtId="0" fontId="2" fillId="0" borderId="30" xfId="248" applyFont="1" applyBorder="1" applyAlignment="1">
      <alignment horizontal="center" vertical="center"/>
    </xf>
    <xf numFmtId="0" fontId="2" fillId="0" borderId="4" xfId="248" applyFont="1" applyBorder="1" applyAlignment="1">
      <alignment horizontal="center" vertical="center" wrapText="1"/>
    </xf>
    <xf numFmtId="0" fontId="2" fillId="0" borderId="31" xfId="248" applyFont="1" applyBorder="1" applyAlignment="1">
      <alignment horizontal="center" vertical="center" wrapText="1"/>
    </xf>
    <xf numFmtId="0" fontId="2" fillId="0" borderId="25" xfId="248" applyFont="1" applyBorder="1" applyAlignment="1">
      <alignment horizontal="center" vertical="center" wrapText="1"/>
    </xf>
    <xf numFmtId="0" fontId="35" fillId="6" borderId="1" xfId="248" applyFont="1" applyFill="1" applyBorder="1" applyAlignment="1">
      <alignment horizontal="left"/>
    </xf>
    <xf numFmtId="0" fontId="35" fillId="6" borderId="4" xfId="248" applyFont="1" applyFill="1" applyBorder="1" applyAlignment="1">
      <alignment horizontal="left"/>
    </xf>
    <xf numFmtId="0" fontId="35" fillId="6" borderId="31" xfId="248" applyFont="1" applyFill="1" applyBorder="1" applyAlignment="1">
      <alignment horizontal="left"/>
    </xf>
    <xf numFmtId="0" fontId="35" fillId="6" borderId="25" xfId="248" applyFont="1" applyFill="1" applyBorder="1" applyAlignment="1">
      <alignment horizontal="left"/>
    </xf>
    <xf numFmtId="0" fontId="1" fillId="6" borderId="1" xfId="248" applyFont="1" applyFill="1" applyBorder="1" applyAlignment="1">
      <alignment horizontal="left"/>
    </xf>
    <xf numFmtId="0" fontId="1" fillId="0" borderId="1" xfId="248" applyFont="1" applyBorder="1" applyAlignment="1">
      <alignment horizontal="left"/>
    </xf>
    <xf numFmtId="0" fontId="1" fillId="0" borderId="1" xfId="248" applyFont="1" applyBorder="1" applyAlignment="1">
      <alignment horizontal="center"/>
    </xf>
    <xf numFmtId="0" fontId="2" fillId="0" borderId="4" xfId="248" applyFont="1" applyBorder="1" applyAlignment="1"/>
    <xf numFmtId="0" fontId="2" fillId="0" borderId="31" xfId="248" applyFont="1" applyBorder="1" applyAlignment="1"/>
    <xf numFmtId="0" fontId="2" fillId="0" borderId="25" xfId="248" applyFont="1" applyBorder="1" applyAlignment="1"/>
    <xf numFmtId="0" fontId="19" fillId="0" borderId="0" xfId="248" applyFont="1" applyAlignment="1">
      <alignment horizontal="right"/>
    </xf>
    <xf numFmtId="0" fontId="1" fillId="0" borderId="4" xfId="248" applyFont="1" applyBorder="1" applyAlignment="1">
      <alignment horizontal="left" vertical="center"/>
    </xf>
    <xf numFmtId="0" fontId="1" fillId="0" borderId="31" xfId="248" applyFont="1" applyBorder="1" applyAlignment="1">
      <alignment horizontal="left" vertical="center"/>
    </xf>
    <xf numFmtId="0" fontId="1" fillId="0" borderId="25" xfId="248" applyFont="1" applyBorder="1" applyAlignment="1">
      <alignment horizontal="left" vertical="center"/>
    </xf>
    <xf numFmtId="0" fontId="1" fillId="0" borderId="4" xfId="248" applyFont="1" applyBorder="1" applyAlignment="1">
      <alignment horizontal="center" vertical="center"/>
    </xf>
    <xf numFmtId="0" fontId="1" fillId="0" borderId="31" xfId="248" applyFont="1" applyBorder="1" applyAlignment="1">
      <alignment horizontal="center" vertical="center"/>
    </xf>
    <xf numFmtId="0" fontId="1" fillId="0" borderId="25" xfId="248" applyFont="1" applyBorder="1" applyAlignment="1">
      <alignment horizontal="center" vertical="center"/>
    </xf>
    <xf numFmtId="0" fontId="1" fillId="0" borderId="1" xfId="242" applyFont="1" applyBorder="1" applyAlignment="1">
      <alignment horizontal="left"/>
    </xf>
    <xf numFmtId="0" fontId="1" fillId="0" borderId="4" xfId="242" applyFont="1" applyBorder="1" applyAlignment="1">
      <alignment horizontal="left"/>
    </xf>
    <xf numFmtId="0" fontId="1" fillId="0" borderId="31" xfId="242" applyFont="1" applyBorder="1" applyAlignment="1">
      <alignment horizontal="left"/>
    </xf>
    <xf numFmtId="0" fontId="1" fillId="0" borderId="25" xfId="242" applyFont="1" applyBorder="1" applyAlignment="1">
      <alignment horizontal="left"/>
    </xf>
    <xf numFmtId="0" fontId="1" fillId="6" borderId="1" xfId="242" applyFont="1" applyFill="1" applyBorder="1" applyAlignment="1">
      <alignment horizontal="left"/>
    </xf>
    <xf numFmtId="0" fontId="19" fillId="0" borderId="0" xfId="242" applyFont="1" applyAlignment="1">
      <alignment horizontal="right"/>
    </xf>
    <xf numFmtId="0" fontId="1" fillId="0" borderId="4" xfId="242" applyFont="1" applyBorder="1" applyAlignment="1">
      <alignment horizontal="center"/>
    </xf>
    <xf numFmtId="0" fontId="1" fillId="0" borderId="31" xfId="242" applyFont="1" applyBorder="1" applyAlignment="1">
      <alignment horizontal="center"/>
    </xf>
    <xf numFmtId="0" fontId="1" fillId="0" borderId="25" xfId="242" applyFont="1" applyBorder="1" applyAlignment="1">
      <alignment horizontal="center"/>
    </xf>
    <xf numFmtId="0" fontId="2" fillId="0" borderId="4" xfId="242" applyFont="1" applyBorder="1" applyAlignment="1">
      <alignment horizontal="left"/>
    </xf>
    <xf numFmtId="0" fontId="2" fillId="0" borderId="31" xfId="242" applyFont="1" applyBorder="1" applyAlignment="1">
      <alignment horizontal="left"/>
    </xf>
    <xf numFmtId="0" fontId="2" fillId="0" borderId="25" xfId="242" applyFont="1" applyBorder="1" applyAlignment="1">
      <alignment horizontal="left"/>
    </xf>
    <xf numFmtId="0" fontId="1" fillId="0" borderId="4" xfId="242" applyFont="1" applyBorder="1" applyAlignment="1">
      <alignment horizontal="left" vertical="center"/>
    </xf>
    <xf numFmtId="0" fontId="1" fillId="0" borderId="31" xfId="242" applyFont="1" applyBorder="1" applyAlignment="1">
      <alignment horizontal="left" vertical="center"/>
    </xf>
    <xf numFmtId="0" fontId="1" fillId="0" borderId="25" xfId="242" applyFont="1" applyBorder="1" applyAlignment="1">
      <alignment horizontal="left" vertical="center"/>
    </xf>
    <xf numFmtId="0" fontId="1" fillId="0" borderId="4" xfId="242" applyFont="1" applyBorder="1" applyAlignment="1">
      <alignment horizontal="center" vertical="center"/>
    </xf>
    <xf numFmtId="0" fontId="1" fillId="0" borderId="31" xfId="242" applyFont="1" applyBorder="1" applyAlignment="1">
      <alignment horizontal="center" vertical="center"/>
    </xf>
    <xf numFmtId="0" fontId="1" fillId="0" borderId="25" xfId="242" applyFont="1" applyBorder="1" applyAlignment="1">
      <alignment horizontal="center" vertical="center"/>
    </xf>
    <xf numFmtId="0" fontId="2" fillId="0" borderId="4" xfId="242" applyFont="1" applyBorder="1" applyAlignment="1"/>
    <xf numFmtId="0" fontId="2" fillId="0" borderId="31" xfId="242" applyFont="1" applyBorder="1" applyAlignment="1"/>
    <xf numFmtId="0" fontId="2" fillId="0" borderId="25" xfId="242" applyFont="1" applyBorder="1" applyAlignment="1"/>
    <xf numFmtId="0" fontId="1" fillId="0" borderId="1" xfId="242" applyFont="1" applyBorder="1" applyAlignment="1">
      <alignment horizontal="center"/>
    </xf>
    <xf numFmtId="0" fontId="2" fillId="0" borderId="28" xfId="242" applyFont="1" applyBorder="1" applyAlignment="1">
      <alignment horizontal="center" vertical="center"/>
    </xf>
    <xf numFmtId="0" fontId="2" fillId="0" borderId="32" xfId="242" applyFont="1" applyBorder="1" applyAlignment="1">
      <alignment horizontal="center" vertical="center"/>
    </xf>
    <xf numFmtId="0" fontId="2" fillId="0" borderId="30" xfId="242" applyFont="1" applyBorder="1" applyAlignment="1">
      <alignment horizontal="center" vertical="center"/>
    </xf>
    <xf numFmtId="0" fontId="2" fillId="0" borderId="4" xfId="242" applyFont="1" applyBorder="1" applyAlignment="1">
      <alignment horizontal="center" vertical="center" wrapText="1"/>
    </xf>
    <xf numFmtId="0" fontId="2" fillId="0" borderId="31" xfId="242" applyFont="1" applyBorder="1" applyAlignment="1">
      <alignment horizontal="center" vertical="center" wrapText="1"/>
    </xf>
    <xf numFmtId="0" fontId="2" fillId="0" borderId="25" xfId="242" applyFont="1" applyBorder="1" applyAlignment="1">
      <alignment horizontal="center" vertical="center" wrapText="1"/>
    </xf>
    <xf numFmtId="0" fontId="35" fillId="6" borderId="1" xfId="242" applyFont="1" applyFill="1" applyBorder="1" applyAlignment="1">
      <alignment horizontal="left"/>
    </xf>
    <xf numFmtId="0" fontId="35" fillId="6" borderId="4" xfId="242" applyFont="1" applyFill="1" applyBorder="1" applyAlignment="1">
      <alignment horizontal="left"/>
    </xf>
    <xf numFmtId="0" fontId="35" fillId="6" borderId="31" xfId="242" applyFont="1" applyFill="1" applyBorder="1" applyAlignment="1">
      <alignment horizontal="left"/>
    </xf>
    <xf numFmtId="0" fontId="35" fillId="6" borderId="25" xfId="242" applyFont="1" applyFill="1" applyBorder="1" applyAlignment="1">
      <alignment horizontal="left"/>
    </xf>
    <xf numFmtId="0" fontId="2" fillId="0" borderId="0" xfId="242" applyFont="1" applyAlignment="1">
      <alignment horizontal="center"/>
    </xf>
    <xf numFmtId="0" fontId="2" fillId="0" borderId="4" xfId="242" applyFont="1" applyBorder="1" applyAlignment="1">
      <alignment horizontal="center"/>
    </xf>
    <xf numFmtId="0" fontId="2" fillId="0" borderId="31" xfId="242" applyFont="1" applyBorder="1" applyAlignment="1">
      <alignment horizontal="center"/>
    </xf>
    <xf numFmtId="0" fontId="2" fillId="0" borderId="25" xfId="242" applyFont="1" applyBorder="1" applyAlignment="1">
      <alignment horizontal="center"/>
    </xf>
    <xf numFmtId="0" fontId="1" fillId="0" borderId="1" xfId="243" applyFont="1" applyBorder="1" applyAlignment="1">
      <alignment horizontal="left"/>
    </xf>
    <xf numFmtId="0" fontId="1" fillId="0" borderId="4" xfId="243" applyFont="1" applyBorder="1" applyAlignment="1">
      <alignment horizontal="left"/>
    </xf>
    <xf numFmtId="0" fontId="1" fillId="0" borderId="31" xfId="243" applyFont="1" applyBorder="1" applyAlignment="1">
      <alignment horizontal="left"/>
    </xf>
    <xf numFmtId="0" fontId="1" fillId="0" borderId="25" xfId="243" applyFont="1" applyBorder="1" applyAlignment="1">
      <alignment horizontal="left"/>
    </xf>
    <xf numFmtId="0" fontId="1" fillId="6" borderId="1" xfId="243" applyFont="1" applyFill="1" applyBorder="1" applyAlignment="1">
      <alignment horizontal="left"/>
    </xf>
    <xf numFmtId="0" fontId="19" fillId="0" borderId="0" xfId="243" applyFont="1" applyAlignment="1">
      <alignment horizontal="right"/>
    </xf>
    <xf numFmtId="0" fontId="1" fillId="0" borderId="4" xfId="243" applyFont="1" applyBorder="1" applyAlignment="1">
      <alignment horizontal="center"/>
    </xf>
    <xf numFmtId="0" fontId="1" fillId="0" borderId="31" xfId="243" applyFont="1" applyBorder="1" applyAlignment="1">
      <alignment horizontal="center"/>
    </xf>
    <xf numFmtId="0" fontId="1" fillId="0" borderId="25" xfId="243" applyFont="1" applyBorder="1" applyAlignment="1">
      <alignment horizontal="center"/>
    </xf>
    <xf numFmtId="0" fontId="2" fillId="0" borderId="4" xfId="243" applyFont="1" applyBorder="1" applyAlignment="1">
      <alignment horizontal="left"/>
    </xf>
    <xf numFmtId="0" fontId="2" fillId="0" borderId="31" xfId="243" applyFont="1" applyBorder="1" applyAlignment="1">
      <alignment horizontal="left"/>
    </xf>
    <xf numFmtId="0" fontId="2" fillId="0" borderId="25" xfId="243" applyFont="1" applyBorder="1" applyAlignment="1">
      <alignment horizontal="left"/>
    </xf>
    <xf numFmtId="0" fontId="1" fillId="0" borderId="4" xfId="243" applyFont="1" applyBorder="1" applyAlignment="1">
      <alignment horizontal="left" vertical="center"/>
    </xf>
    <xf numFmtId="0" fontId="1" fillId="0" borderId="31" xfId="243" applyFont="1" applyBorder="1" applyAlignment="1">
      <alignment horizontal="left" vertical="center"/>
    </xf>
    <xf numFmtId="0" fontId="1" fillId="0" borderId="25" xfId="243" applyFont="1" applyBorder="1" applyAlignment="1">
      <alignment horizontal="left" vertical="center"/>
    </xf>
    <xf numFmtId="0" fontId="1" fillId="0" borderId="4" xfId="243" applyFont="1" applyBorder="1" applyAlignment="1">
      <alignment horizontal="center" vertical="center"/>
    </xf>
    <xf numFmtId="0" fontId="1" fillId="0" borderId="31" xfId="243" applyFont="1" applyBorder="1" applyAlignment="1">
      <alignment horizontal="center" vertical="center"/>
    </xf>
    <xf numFmtId="0" fontId="1" fillId="0" borderId="25" xfId="243" applyFont="1" applyBorder="1" applyAlignment="1">
      <alignment horizontal="center" vertical="center"/>
    </xf>
    <xf numFmtId="0" fontId="2" fillId="0" borderId="4" xfId="243" applyFont="1" applyBorder="1" applyAlignment="1"/>
    <xf numFmtId="0" fontId="2" fillId="0" borderId="31" xfId="243" applyFont="1" applyBorder="1" applyAlignment="1"/>
    <xf numFmtId="0" fontId="2" fillId="0" borderId="25" xfId="243" applyFont="1" applyBorder="1" applyAlignment="1"/>
    <xf numFmtId="0" fontId="1" fillId="0" borderId="1" xfId="243" applyFont="1" applyBorder="1" applyAlignment="1">
      <alignment horizontal="center"/>
    </xf>
    <xf numFmtId="0" fontId="2" fillId="0" borderId="28" xfId="243" applyFont="1" applyBorder="1" applyAlignment="1">
      <alignment horizontal="center" vertical="center"/>
    </xf>
    <xf numFmtId="0" fontId="2" fillId="0" borderId="32" xfId="243" applyFont="1" applyBorder="1" applyAlignment="1">
      <alignment horizontal="center" vertical="center"/>
    </xf>
    <xf numFmtId="0" fontId="2" fillId="0" borderId="30" xfId="243" applyFont="1" applyBorder="1" applyAlignment="1">
      <alignment horizontal="center" vertical="center"/>
    </xf>
    <xf numFmtId="0" fontId="2" fillId="0" borderId="4" xfId="243" applyFont="1" applyBorder="1" applyAlignment="1">
      <alignment horizontal="center" vertical="center" wrapText="1"/>
    </xf>
    <xf numFmtId="0" fontId="2" fillId="0" borderId="31" xfId="243" applyFont="1" applyBorder="1" applyAlignment="1">
      <alignment horizontal="center" vertical="center" wrapText="1"/>
    </xf>
    <xf numFmtId="0" fontId="2" fillId="0" borderId="25" xfId="243" applyFont="1" applyBorder="1" applyAlignment="1">
      <alignment horizontal="center" vertical="center" wrapText="1"/>
    </xf>
    <xf numFmtId="0" fontId="35" fillId="6" borderId="1" xfId="243" applyFont="1" applyFill="1" applyBorder="1" applyAlignment="1">
      <alignment horizontal="left"/>
    </xf>
    <xf numFmtId="0" fontId="35" fillId="6" borderId="4" xfId="243" applyFont="1" applyFill="1" applyBorder="1" applyAlignment="1">
      <alignment horizontal="left"/>
    </xf>
    <xf numFmtId="0" fontId="35" fillId="6" borderId="31" xfId="243" applyFont="1" applyFill="1" applyBorder="1" applyAlignment="1">
      <alignment horizontal="left"/>
    </xf>
    <xf numFmtId="0" fontId="35" fillId="6" borderId="25" xfId="243" applyFont="1" applyFill="1" applyBorder="1" applyAlignment="1">
      <alignment horizontal="left"/>
    </xf>
    <xf numFmtId="0" fontId="2" fillId="0" borderId="0" xfId="243" applyFont="1" applyAlignment="1">
      <alignment horizontal="center"/>
    </xf>
    <xf numFmtId="0" fontId="2" fillId="0" borderId="4" xfId="243" applyFont="1" applyBorder="1" applyAlignment="1">
      <alignment horizontal="center"/>
    </xf>
    <xf numFmtId="0" fontId="2" fillId="0" borderId="31" xfId="243" applyFont="1" applyBorder="1" applyAlignment="1">
      <alignment horizontal="center"/>
    </xf>
    <xf numFmtId="0" fontId="2" fillId="0" borderId="25" xfId="243" applyFont="1" applyBorder="1" applyAlignment="1">
      <alignment horizontal="center"/>
    </xf>
    <xf numFmtId="0" fontId="6" fillId="2" borderId="0" xfId="0" applyNumberFormat="1" applyFont="1" applyFill="1" applyBorder="1" applyAlignment="1">
      <alignment horizontal="center" vertical="center"/>
    </xf>
    <xf numFmtId="0" fontId="13" fillId="0" borderId="0" xfId="0" applyNumberFormat="1" applyFont="1" applyFill="1" applyBorder="1" applyAlignment="1">
      <alignment horizontal="justify" vertical="top" wrapText="1"/>
    </xf>
    <xf numFmtId="0" fontId="7" fillId="14" borderId="0" xfId="0" applyNumberFormat="1" applyFont="1" applyFill="1" applyBorder="1" applyAlignment="1">
      <alignment horizontal="justify" vertical="top" wrapText="1"/>
    </xf>
    <xf numFmtId="0" fontId="13" fillId="0" borderId="0" xfId="0" applyNumberFormat="1" applyFont="1" applyFill="1" applyBorder="1" applyAlignment="1">
      <alignment horizontal="justify" vertical="center" wrapText="1"/>
    </xf>
    <xf numFmtId="0" fontId="10" fillId="0" borderId="27" xfId="0" applyNumberFormat="1" applyFont="1" applyFill="1" applyBorder="1" applyAlignment="1">
      <alignment horizontal="center" vertical="center" wrapText="1"/>
    </xf>
    <xf numFmtId="0" fontId="10" fillId="0" borderId="13" xfId="0" applyNumberFormat="1" applyFont="1" applyFill="1" applyBorder="1" applyAlignment="1">
      <alignment horizontal="center" vertical="center" wrapText="1"/>
    </xf>
    <xf numFmtId="0" fontId="10" fillId="0" borderId="46" xfId="0" applyNumberFormat="1" applyFont="1" applyFill="1" applyBorder="1" applyAlignment="1">
      <alignment horizontal="center" vertical="center" wrapText="1"/>
    </xf>
    <xf numFmtId="0" fontId="10" fillId="0" borderId="25" xfId="0" applyNumberFormat="1" applyFont="1" applyFill="1" applyBorder="1" applyAlignment="1">
      <alignment horizontal="center" vertical="center" wrapText="1"/>
    </xf>
    <xf numFmtId="0" fontId="10" fillId="0" borderId="4" xfId="0" applyNumberFormat="1" applyFont="1" applyFill="1" applyBorder="1" applyAlignment="1">
      <alignment horizontal="center" vertical="center" wrapText="1"/>
    </xf>
    <xf numFmtId="49" fontId="14" fillId="0" borderId="0" xfId="0" applyNumberFormat="1" applyFont="1" applyFill="1" applyBorder="1" applyAlignment="1">
      <alignment horizontal="left" vertical="top" wrapText="1"/>
    </xf>
    <xf numFmtId="49" fontId="10" fillId="2" borderId="0" xfId="0" applyNumberFormat="1" applyFont="1" applyFill="1" applyBorder="1" applyAlignment="1">
      <alignment vertical="top" wrapText="1"/>
    </xf>
    <xf numFmtId="0" fontId="11" fillId="0" borderId="0" xfId="0" applyFont="1" applyAlignment="1">
      <alignment horizontal="center"/>
    </xf>
    <xf numFmtId="0" fontId="0" fillId="0" borderId="0" xfId="0" applyNumberFormat="1" applyFont="1" applyBorder="1" applyAlignment="1">
      <alignment horizontal="center"/>
    </xf>
    <xf numFmtId="0" fontId="10" fillId="0" borderId="0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10" fillId="0" borderId="44" xfId="0" applyNumberFormat="1" applyFont="1" applyFill="1" applyBorder="1" applyAlignment="1">
      <alignment horizontal="center" vertical="top" wrapText="1"/>
    </xf>
    <xf numFmtId="0" fontId="10" fillId="0" borderId="43" xfId="0" applyNumberFormat="1" applyFont="1" applyFill="1" applyBorder="1" applyAlignment="1">
      <alignment horizontal="center" vertical="top" wrapText="1"/>
    </xf>
    <xf numFmtId="0" fontId="10" fillId="0" borderId="45" xfId="0" applyNumberFormat="1" applyFont="1" applyFill="1" applyBorder="1" applyAlignment="1">
      <alignment horizontal="center" vertical="top" wrapText="1"/>
    </xf>
    <xf numFmtId="0" fontId="10" fillId="0" borderId="0" xfId="0" applyNumberFormat="1" applyFont="1" applyFill="1" applyBorder="1" applyAlignment="1">
      <alignment horizontal="center" vertical="center"/>
    </xf>
    <xf numFmtId="0" fontId="7" fillId="5" borderId="0" xfId="0" applyNumberFormat="1" applyFont="1" applyFill="1" applyBorder="1" applyAlignment="1">
      <alignment horizontal="center" vertical="center"/>
    </xf>
    <xf numFmtId="0" fontId="17" fillId="0" borderId="28" xfId="0" applyNumberFormat="1" applyFont="1" applyFill="1" applyBorder="1" applyAlignment="1">
      <alignment horizontal="left" vertical="center" wrapText="1"/>
    </xf>
    <xf numFmtId="0" fontId="17" fillId="0" borderId="36" xfId="0" applyNumberFormat="1" applyFont="1" applyFill="1" applyBorder="1" applyAlignment="1">
      <alignment horizontal="left" vertical="center" wrapText="1"/>
    </xf>
    <xf numFmtId="0" fontId="17" fillId="0" borderId="29" xfId="0" applyNumberFormat="1" applyFont="1" applyFill="1" applyBorder="1" applyAlignment="1">
      <alignment horizontal="left" vertical="center" wrapText="1"/>
    </xf>
    <xf numFmtId="0" fontId="10" fillId="4" borderId="0" xfId="0" applyNumberFormat="1" applyFont="1" applyFill="1" applyBorder="1" applyAlignment="1">
      <alignment vertical="center" wrapText="1"/>
    </xf>
    <xf numFmtId="0" fontId="10" fillId="4" borderId="34" xfId="0" applyNumberFormat="1" applyFont="1" applyFill="1" applyBorder="1" applyAlignment="1">
      <alignment vertical="center" wrapText="1"/>
    </xf>
    <xf numFmtId="0" fontId="17" fillId="0" borderId="28" xfId="0" applyNumberFormat="1" applyFont="1" applyBorder="1" applyAlignment="1">
      <alignment horizontal="left" vertical="center" wrapText="1"/>
    </xf>
    <xf numFmtId="0" fontId="17" fillId="0" borderId="36" xfId="0" applyNumberFormat="1" applyFont="1" applyBorder="1" applyAlignment="1">
      <alignment horizontal="left" vertical="center" wrapText="1"/>
    </xf>
    <xf numFmtId="0" fontId="17" fillId="0" borderId="29" xfId="0" applyNumberFormat="1" applyFont="1" applyBorder="1" applyAlignment="1">
      <alignment horizontal="left" vertical="center" wrapText="1"/>
    </xf>
    <xf numFmtId="1" fontId="0" fillId="0" borderId="22" xfId="0" applyNumberFormat="1" applyFill="1" applyBorder="1" applyAlignment="1">
      <alignment horizontal="justify" vertical="center" wrapText="1"/>
    </xf>
    <xf numFmtId="1" fontId="0" fillId="0" borderId="23" xfId="0" applyNumberFormat="1" applyFont="1" applyFill="1" applyBorder="1" applyAlignment="1">
      <alignment horizontal="justify" vertical="center" wrapText="1"/>
    </xf>
    <xf numFmtId="1" fontId="0" fillId="0" borderId="41" xfId="0" applyNumberFormat="1" applyFont="1" applyFill="1" applyBorder="1" applyAlignment="1">
      <alignment horizontal="justify" vertical="center" wrapText="1"/>
    </xf>
    <xf numFmtId="1" fontId="0" fillId="0" borderId="47" xfId="0" applyNumberFormat="1" applyFont="1" applyFill="1" applyBorder="1" applyAlignment="1">
      <alignment horizontal="justify" vertical="center" wrapText="1"/>
    </xf>
    <xf numFmtId="1" fontId="0" fillId="0" borderId="39" xfId="0" applyNumberFormat="1" applyFont="1" applyFill="1" applyBorder="1" applyAlignment="1">
      <alignment horizontal="justify" vertical="center" wrapText="1"/>
    </xf>
    <xf numFmtId="1" fontId="0" fillId="0" borderId="40" xfId="0" applyNumberFormat="1" applyFont="1" applyFill="1" applyBorder="1" applyAlignment="1">
      <alignment horizontal="justify" vertical="center" wrapText="1"/>
    </xf>
    <xf numFmtId="1" fontId="0" fillId="5" borderId="22" xfId="0" applyNumberFormat="1" applyFill="1" applyBorder="1" applyAlignment="1">
      <alignment horizontal="justify" vertical="center" wrapText="1"/>
    </xf>
    <xf numFmtId="1" fontId="0" fillId="5" borderId="23" xfId="0" applyNumberFormat="1" applyFont="1" applyFill="1" applyBorder="1" applyAlignment="1">
      <alignment horizontal="justify" vertical="center" wrapText="1"/>
    </xf>
    <xf numFmtId="1" fontId="0" fillId="5" borderId="41" xfId="0" applyNumberFormat="1" applyFont="1" applyFill="1" applyBorder="1" applyAlignment="1">
      <alignment horizontal="justify" vertical="center" wrapText="1"/>
    </xf>
    <xf numFmtId="1" fontId="0" fillId="5" borderId="24" xfId="0" applyNumberFormat="1" applyFont="1" applyFill="1" applyBorder="1" applyAlignment="1">
      <alignment horizontal="justify" vertical="center" wrapText="1"/>
    </xf>
    <xf numFmtId="1" fontId="0" fillId="5" borderId="1" xfId="0" applyNumberFormat="1" applyFont="1" applyFill="1" applyBorder="1" applyAlignment="1">
      <alignment horizontal="justify" vertical="center" wrapText="1"/>
    </xf>
    <xf numFmtId="1" fontId="0" fillId="5" borderId="5" xfId="0" applyNumberFormat="1" applyFont="1" applyFill="1" applyBorder="1" applyAlignment="1">
      <alignment horizontal="justify" vertical="center" wrapText="1"/>
    </xf>
    <xf numFmtId="1" fontId="0" fillId="5" borderId="47" xfId="0" applyNumberFormat="1" applyFont="1" applyFill="1" applyBorder="1" applyAlignment="1">
      <alignment horizontal="justify" vertical="center" wrapText="1"/>
    </xf>
    <xf numFmtId="1" fontId="0" fillId="5" borderId="39" xfId="0" applyNumberFormat="1" applyFont="1" applyFill="1" applyBorder="1" applyAlignment="1">
      <alignment horizontal="justify" vertical="center" wrapText="1"/>
    </xf>
    <xf numFmtId="1" fontId="0" fillId="5" borderId="40" xfId="0" applyNumberFormat="1" applyFont="1" applyFill="1" applyBorder="1" applyAlignment="1">
      <alignment horizontal="justify" vertical="center" wrapText="1"/>
    </xf>
    <xf numFmtId="0" fontId="10" fillId="3" borderId="44" xfId="0" applyNumberFormat="1" applyFont="1" applyFill="1" applyBorder="1" applyAlignment="1">
      <alignment horizontal="center"/>
    </xf>
    <xf numFmtId="0" fontId="10" fillId="3" borderId="43" xfId="0" applyNumberFormat="1" applyFont="1" applyFill="1" applyBorder="1" applyAlignment="1">
      <alignment horizontal="center"/>
    </xf>
    <xf numFmtId="0" fontId="10" fillId="3" borderId="45" xfId="0" applyNumberFormat="1" applyFont="1" applyFill="1" applyBorder="1" applyAlignment="1">
      <alignment horizontal="center"/>
    </xf>
    <xf numFmtId="0" fontId="0" fillId="0" borderId="24" xfId="0" applyNumberFormat="1" applyFill="1" applyBorder="1" applyAlignment="1">
      <alignment horizontal="justify" vertical="center" wrapText="1"/>
    </xf>
    <xf numFmtId="0" fontId="0" fillId="0" borderId="1" xfId="0" applyNumberFormat="1" applyFont="1" applyFill="1" applyBorder="1" applyAlignment="1">
      <alignment horizontal="justify" vertical="center" wrapText="1"/>
    </xf>
    <xf numFmtId="0" fontId="0" fillId="0" borderId="5" xfId="0" applyNumberFormat="1" applyFont="1" applyFill="1" applyBorder="1" applyAlignment="1">
      <alignment horizontal="justify" vertical="center" wrapText="1"/>
    </xf>
    <xf numFmtId="0" fontId="0" fillId="0" borderId="24" xfId="0" applyNumberFormat="1" applyFont="1" applyFill="1" applyBorder="1" applyAlignment="1">
      <alignment horizontal="justify" vertical="center" wrapText="1"/>
    </xf>
    <xf numFmtId="0" fontId="0" fillId="0" borderId="47" xfId="0" applyNumberFormat="1" applyFont="1" applyFill="1" applyBorder="1" applyAlignment="1">
      <alignment horizontal="justify" vertical="center" wrapText="1"/>
    </xf>
    <xf numFmtId="0" fontId="0" fillId="0" borderId="39" xfId="0" applyNumberFormat="1" applyFont="1" applyFill="1" applyBorder="1" applyAlignment="1">
      <alignment horizontal="justify" vertical="center" wrapText="1"/>
    </xf>
    <xf numFmtId="0" fontId="0" fillId="0" borderId="40" xfId="0" applyNumberFormat="1" applyFont="1" applyFill="1" applyBorder="1" applyAlignment="1">
      <alignment horizontal="justify" vertical="center" wrapText="1"/>
    </xf>
    <xf numFmtId="1" fontId="0" fillId="5" borderId="24" xfId="0" applyNumberFormat="1" applyFill="1" applyBorder="1" applyAlignment="1">
      <alignment horizontal="justify" vertical="center" wrapText="1"/>
    </xf>
    <xf numFmtId="0" fontId="10" fillId="3" borderId="44" xfId="0" applyNumberFormat="1" applyFont="1" applyFill="1" applyBorder="1" applyAlignment="1">
      <alignment horizontal="left"/>
    </xf>
    <xf numFmtId="0" fontId="10" fillId="3" borderId="43" xfId="0" applyNumberFormat="1" applyFont="1" applyFill="1" applyBorder="1" applyAlignment="1">
      <alignment horizontal="left"/>
    </xf>
    <xf numFmtId="0" fontId="10" fillId="3" borderId="45" xfId="0" applyNumberFormat="1" applyFont="1" applyFill="1" applyBorder="1" applyAlignment="1">
      <alignment horizontal="left"/>
    </xf>
    <xf numFmtId="0" fontId="0" fillId="5" borderId="22" xfId="0" applyNumberFormat="1" applyFill="1" applyBorder="1" applyAlignment="1">
      <alignment horizontal="justify" vertical="center" wrapText="1"/>
    </xf>
    <xf numFmtId="0" fontId="0" fillId="5" borderId="23" xfId="0" applyNumberFormat="1" applyFont="1" applyFill="1" applyBorder="1" applyAlignment="1">
      <alignment horizontal="justify" vertical="center" wrapText="1"/>
    </xf>
    <xf numFmtId="0" fontId="0" fillId="5" borderId="41" xfId="0" applyNumberFormat="1" applyFont="1" applyFill="1" applyBorder="1" applyAlignment="1">
      <alignment horizontal="justify" vertical="center" wrapText="1"/>
    </xf>
    <xf numFmtId="0" fontId="0" fillId="5" borderId="24" xfId="0" applyNumberFormat="1" applyFont="1" applyFill="1" applyBorder="1" applyAlignment="1">
      <alignment horizontal="justify" vertical="center" wrapText="1"/>
    </xf>
    <xf numFmtId="0" fontId="0" fillId="5" borderId="1" xfId="0" applyNumberFormat="1" applyFont="1" applyFill="1" applyBorder="1" applyAlignment="1">
      <alignment horizontal="justify" vertical="center" wrapText="1"/>
    </xf>
    <xf numFmtId="0" fontId="0" fillId="5" borderId="5" xfId="0" applyNumberFormat="1" applyFont="1" applyFill="1" applyBorder="1" applyAlignment="1">
      <alignment horizontal="justify" vertical="center" wrapText="1"/>
    </xf>
    <xf numFmtId="0" fontId="0" fillId="5" borderId="47" xfId="0" applyNumberFormat="1" applyFont="1" applyFill="1" applyBorder="1" applyAlignment="1">
      <alignment horizontal="justify" vertical="center" wrapText="1"/>
    </xf>
    <xf numFmtId="0" fontId="0" fillId="5" borderId="39" xfId="0" applyNumberFormat="1" applyFont="1" applyFill="1" applyBorder="1" applyAlignment="1">
      <alignment horizontal="justify" vertical="center" wrapText="1"/>
    </xf>
    <xf numFmtId="0" fontId="0" fillId="5" borderId="40" xfId="0" applyNumberFormat="1" applyFont="1" applyFill="1" applyBorder="1" applyAlignment="1">
      <alignment horizontal="justify" vertical="center" wrapText="1"/>
    </xf>
    <xf numFmtId="0" fontId="16" fillId="0" borderId="0" xfId="0" applyNumberFormat="1" applyFont="1" applyFill="1" applyBorder="1" applyAlignment="1">
      <alignment horizontal="left" vertical="center" wrapText="1"/>
    </xf>
    <xf numFmtId="1" fontId="0" fillId="5" borderId="23" xfId="0" applyNumberFormat="1" applyFill="1" applyBorder="1" applyAlignment="1">
      <alignment horizontal="justify" vertical="center" wrapText="1"/>
    </xf>
    <xf numFmtId="1" fontId="0" fillId="5" borderId="41" xfId="0" applyNumberFormat="1" applyFill="1" applyBorder="1" applyAlignment="1">
      <alignment horizontal="justify" vertical="center" wrapText="1"/>
    </xf>
    <xf numFmtId="1" fontId="0" fillId="5" borderId="1" xfId="0" applyNumberFormat="1" applyFill="1" applyBorder="1" applyAlignment="1">
      <alignment horizontal="justify" vertical="center" wrapText="1"/>
    </xf>
    <xf numFmtId="1" fontId="0" fillId="5" borderId="5" xfId="0" applyNumberFormat="1" applyFill="1" applyBorder="1" applyAlignment="1">
      <alignment horizontal="justify" vertical="center" wrapText="1"/>
    </xf>
    <xf numFmtId="1" fontId="0" fillId="5" borderId="47" xfId="0" applyNumberFormat="1" applyFill="1" applyBorder="1" applyAlignment="1">
      <alignment horizontal="justify" vertical="center" wrapText="1"/>
    </xf>
    <xf numFmtId="1" fontId="0" fillId="5" borderId="39" xfId="0" applyNumberFormat="1" applyFill="1" applyBorder="1" applyAlignment="1">
      <alignment horizontal="justify" vertical="center" wrapText="1"/>
    </xf>
    <xf numFmtId="1" fontId="0" fillId="5" borderId="40" xfId="0" applyNumberFormat="1" applyFill="1" applyBorder="1" applyAlignment="1">
      <alignment horizontal="justify" vertical="center" wrapText="1"/>
    </xf>
    <xf numFmtId="0" fontId="10" fillId="3" borderId="9" xfId="0" applyNumberFormat="1" applyFont="1" applyFill="1" applyBorder="1" applyAlignment="1">
      <alignment horizontal="center"/>
    </xf>
    <xf numFmtId="0" fontId="10" fillId="3" borderId="48" xfId="0" applyNumberFormat="1" applyFont="1" applyFill="1" applyBorder="1" applyAlignment="1">
      <alignment horizontal="center"/>
    </xf>
    <xf numFmtId="0" fontId="10" fillId="3" borderId="12" xfId="0" applyNumberFormat="1" applyFont="1" applyFill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26" xfId="0" applyFont="1" applyBorder="1" applyAlignment="1">
      <alignment horizontal="center"/>
    </xf>
    <xf numFmtId="0" fontId="0" fillId="0" borderId="17" xfId="0" applyFont="1" applyBorder="1" applyAlignment="1">
      <alignment horizontal="center"/>
    </xf>
    <xf numFmtId="0" fontId="0" fillId="0" borderId="42" xfId="0" applyFont="1" applyBorder="1" applyAlignment="1">
      <alignment horizontal="center"/>
    </xf>
    <xf numFmtId="0" fontId="0" fillId="0" borderId="20" xfId="0" applyFont="1" applyBorder="1" applyAlignment="1">
      <alignment horizontal="center"/>
    </xf>
    <xf numFmtId="0" fontId="0" fillId="0" borderId="6" xfId="0" applyNumberFormat="1" applyBorder="1" applyAlignment="1">
      <alignment horizontal="center"/>
    </xf>
    <xf numFmtId="0" fontId="0" fillId="0" borderId="26" xfId="0" applyNumberFormat="1" applyFont="1" applyBorder="1" applyAlignment="1">
      <alignment horizontal="center"/>
    </xf>
    <xf numFmtId="0" fontId="0" fillId="0" borderId="23" xfId="0" applyNumberFormat="1" applyFont="1" applyBorder="1" applyAlignment="1">
      <alignment horizontal="justify" vertical="center"/>
    </xf>
    <xf numFmtId="0" fontId="0" fillId="0" borderId="41" xfId="0" applyNumberFormat="1" applyFont="1" applyBorder="1" applyAlignment="1">
      <alignment horizontal="justify" vertical="center"/>
    </xf>
    <xf numFmtId="0" fontId="0" fillId="0" borderId="24" xfId="0" applyNumberFormat="1" applyFont="1" applyBorder="1" applyAlignment="1">
      <alignment horizontal="justify" vertical="center"/>
    </xf>
    <xf numFmtId="0" fontId="0" fillId="0" borderId="1" xfId="0" applyNumberFormat="1" applyFont="1" applyBorder="1" applyAlignment="1">
      <alignment horizontal="justify" vertical="center"/>
    </xf>
    <xf numFmtId="0" fontId="0" fillId="0" borderId="5" xfId="0" applyNumberFormat="1" applyFont="1" applyBorder="1" applyAlignment="1">
      <alignment horizontal="justify" vertical="center"/>
    </xf>
    <xf numFmtId="0" fontId="0" fillId="0" borderId="47" xfId="0" applyNumberFormat="1" applyFont="1" applyBorder="1" applyAlignment="1">
      <alignment horizontal="justify" vertical="center"/>
    </xf>
    <xf numFmtId="0" fontId="0" fillId="0" borderId="39" xfId="0" applyNumberFormat="1" applyFont="1" applyBorder="1" applyAlignment="1">
      <alignment horizontal="justify" vertical="center"/>
    </xf>
    <xf numFmtId="0" fontId="0" fillId="0" borderId="40" xfId="0" applyNumberFormat="1" applyFont="1" applyBorder="1" applyAlignment="1">
      <alignment horizontal="justify" vertical="center"/>
    </xf>
    <xf numFmtId="1" fontId="0" fillId="0" borderId="27" xfId="0" applyNumberFormat="1" applyFill="1" applyBorder="1" applyAlignment="1">
      <alignment horizontal="justify" vertical="center" wrapText="1"/>
    </xf>
    <xf numFmtId="1" fontId="0" fillId="0" borderId="2" xfId="0" applyNumberFormat="1" applyFont="1" applyFill="1" applyBorder="1" applyAlignment="1">
      <alignment horizontal="justify" vertical="center" wrapText="1"/>
    </xf>
    <xf numFmtId="1" fontId="0" fillId="0" borderId="3" xfId="0" applyNumberFormat="1" applyFont="1" applyFill="1" applyBorder="1" applyAlignment="1">
      <alignment horizontal="justify" vertical="center" wrapText="1"/>
    </xf>
    <xf numFmtId="1" fontId="0" fillId="0" borderId="6" xfId="0" applyNumberFormat="1" applyFont="1" applyFill="1" applyBorder="1" applyAlignment="1">
      <alignment horizontal="justify" vertical="center" wrapText="1"/>
    </xf>
    <xf numFmtId="1" fontId="0" fillId="0" borderId="0" xfId="0" applyNumberFormat="1" applyFont="1" applyFill="1" applyBorder="1" applyAlignment="1">
      <alignment horizontal="justify" vertical="center" wrapText="1"/>
    </xf>
    <xf numFmtId="1" fontId="0" fillId="0" borderId="26" xfId="0" applyNumberFormat="1" applyFont="1" applyFill="1" applyBorder="1" applyAlignment="1">
      <alignment horizontal="justify" vertical="center" wrapText="1"/>
    </xf>
    <xf numFmtId="1" fontId="0" fillId="0" borderId="17" xfId="0" applyNumberFormat="1" applyFont="1" applyFill="1" applyBorder="1" applyAlignment="1">
      <alignment horizontal="justify" vertical="center" wrapText="1"/>
    </xf>
    <xf numFmtId="1" fontId="0" fillId="0" borderId="42" xfId="0" applyNumberFormat="1" applyFont="1" applyFill="1" applyBorder="1" applyAlignment="1">
      <alignment horizontal="justify" vertical="center" wrapText="1"/>
    </xf>
    <xf numFmtId="1" fontId="0" fillId="0" borderId="20" xfId="0" applyNumberFormat="1" applyFont="1" applyFill="1" applyBorder="1" applyAlignment="1">
      <alignment horizontal="justify" vertical="center" wrapText="1"/>
    </xf>
    <xf numFmtId="1" fontId="0" fillId="0" borderId="24" xfId="0" applyNumberFormat="1" applyFont="1" applyFill="1" applyBorder="1" applyAlignment="1">
      <alignment horizontal="justify" vertical="center" wrapText="1"/>
    </xf>
    <xf numFmtId="1" fontId="0" fillId="0" borderId="1" xfId="0" applyNumberFormat="1" applyFont="1" applyFill="1" applyBorder="1" applyAlignment="1">
      <alignment horizontal="justify" vertical="center" wrapText="1"/>
    </xf>
    <xf numFmtId="1" fontId="0" fillId="0" borderId="5" xfId="0" applyNumberFormat="1" applyFont="1" applyFill="1" applyBorder="1" applyAlignment="1">
      <alignment horizontal="justify" vertical="center" wrapText="1"/>
    </xf>
    <xf numFmtId="0" fontId="0" fillId="0" borderId="0" xfId="0" applyNumberFormat="1" applyFont="1" applyBorder="1" applyAlignment="1"/>
    <xf numFmtId="1" fontId="0" fillId="0" borderId="24" xfId="0" applyNumberFormat="1" applyFill="1" applyBorder="1" applyAlignment="1">
      <alignment horizontal="justify" vertical="center" wrapText="1"/>
    </xf>
    <xf numFmtId="0" fontId="10" fillId="4" borderId="28" xfId="0" applyNumberFormat="1" applyFont="1" applyFill="1" applyBorder="1" applyAlignment="1">
      <alignment horizontal="left" vertical="center" wrapText="1"/>
    </xf>
    <xf numFmtId="0" fontId="10" fillId="4" borderId="32" xfId="0" applyNumberFormat="1" applyFont="1" applyFill="1" applyBorder="1" applyAlignment="1">
      <alignment horizontal="left" vertical="center" wrapText="1"/>
    </xf>
    <xf numFmtId="0" fontId="10" fillId="4" borderId="31" xfId="0" applyNumberFormat="1" applyFont="1" applyFill="1" applyBorder="1" applyAlignment="1">
      <alignment horizontal="left" vertical="center" wrapText="1"/>
    </xf>
    <xf numFmtId="0" fontId="10" fillId="4" borderId="30" xfId="0" applyNumberFormat="1" applyFont="1" applyFill="1" applyBorder="1" applyAlignment="1">
      <alignment horizontal="left" vertical="center" wrapText="1"/>
    </xf>
    <xf numFmtId="0" fontId="10" fillId="4" borderId="4" xfId="0" applyNumberFormat="1" applyFont="1" applyFill="1" applyBorder="1" applyAlignment="1">
      <alignment vertical="center" wrapText="1"/>
    </xf>
    <xf numFmtId="0" fontId="10" fillId="4" borderId="32" xfId="0" applyNumberFormat="1" applyFont="1" applyFill="1" applyBorder="1" applyAlignment="1">
      <alignment vertical="center" wrapText="1"/>
    </xf>
    <xf numFmtId="0" fontId="10" fillId="4" borderId="31" xfId="0" applyNumberFormat="1" applyFont="1" applyFill="1" applyBorder="1" applyAlignment="1">
      <alignment vertical="center" wrapText="1"/>
    </xf>
    <xf numFmtId="0" fontId="10" fillId="4" borderId="30" xfId="0" applyNumberFormat="1" applyFont="1" applyFill="1" applyBorder="1" applyAlignment="1">
      <alignment vertical="center" wrapText="1"/>
    </xf>
    <xf numFmtId="0" fontId="7" fillId="3" borderId="44" xfId="0" applyNumberFormat="1" applyFont="1" applyFill="1" applyBorder="1" applyAlignment="1">
      <alignment horizontal="center"/>
    </xf>
    <xf numFmtId="0" fontId="7" fillId="3" borderId="43" xfId="0" applyNumberFormat="1" applyFont="1" applyFill="1" applyBorder="1" applyAlignment="1">
      <alignment horizontal="center"/>
    </xf>
    <xf numFmtId="0" fontId="7" fillId="3" borderId="45" xfId="0" applyNumberFormat="1" applyFont="1" applyFill="1" applyBorder="1" applyAlignment="1">
      <alignment horizontal="center"/>
    </xf>
    <xf numFmtId="0" fontId="17" fillId="0" borderId="28" xfId="0" applyNumberFormat="1" applyFont="1" applyFill="1" applyBorder="1" applyAlignment="1">
      <alignment vertical="center" wrapText="1"/>
    </xf>
    <xf numFmtId="0" fontId="17" fillId="0" borderId="36" xfId="0" applyNumberFormat="1" applyFont="1" applyFill="1" applyBorder="1" applyAlignment="1">
      <alignment vertical="center" wrapText="1"/>
    </xf>
    <xf numFmtId="0" fontId="17" fillId="0" borderId="29" xfId="0" applyNumberFormat="1" applyFont="1" applyFill="1" applyBorder="1" applyAlignment="1">
      <alignment vertical="center" wrapText="1"/>
    </xf>
    <xf numFmtId="0" fontId="0" fillId="0" borderId="0" xfId="0" applyNumberFormat="1" applyFont="1" applyFill="1" applyBorder="1" applyAlignment="1">
      <alignment horizontal="center" wrapText="1"/>
    </xf>
    <xf numFmtId="0" fontId="10" fillId="4" borderId="4" xfId="0" applyNumberFormat="1" applyFont="1" applyFill="1" applyBorder="1" applyAlignment="1">
      <alignment horizontal="left" vertical="center" wrapText="1"/>
    </xf>
    <xf numFmtId="0" fontId="10" fillId="4" borderId="25" xfId="0" applyNumberFormat="1" applyFont="1" applyFill="1" applyBorder="1" applyAlignment="1">
      <alignment horizontal="left" vertical="center" wrapText="1"/>
    </xf>
    <xf numFmtId="174" fontId="0" fillId="0" borderId="22" xfId="0" applyNumberFormat="1" applyFill="1" applyBorder="1" applyAlignment="1">
      <alignment horizontal="justify" vertical="center" wrapText="1"/>
    </xf>
    <xf numFmtId="174" fontId="0" fillId="0" borderId="23" xfId="0" applyNumberFormat="1" applyFont="1" applyFill="1" applyBorder="1" applyAlignment="1">
      <alignment horizontal="justify" vertical="center" wrapText="1"/>
    </xf>
    <xf numFmtId="174" fontId="0" fillId="0" borderId="41" xfId="0" applyNumberFormat="1" applyFont="1" applyFill="1" applyBorder="1" applyAlignment="1">
      <alignment horizontal="justify" vertical="center" wrapText="1"/>
    </xf>
    <xf numFmtId="174" fontId="0" fillId="0" borderId="24" xfId="0" applyNumberFormat="1" applyFont="1" applyFill="1" applyBorder="1" applyAlignment="1">
      <alignment horizontal="justify" vertical="center" wrapText="1"/>
    </xf>
    <xf numFmtId="174" fontId="0" fillId="0" borderId="1" xfId="0" applyNumberFormat="1" applyFont="1" applyFill="1" applyBorder="1" applyAlignment="1">
      <alignment horizontal="justify" vertical="center" wrapText="1"/>
    </xf>
    <xf numFmtId="174" fontId="0" fillId="0" borderId="5" xfId="0" applyNumberFormat="1" applyFont="1" applyFill="1" applyBorder="1" applyAlignment="1">
      <alignment horizontal="justify" vertical="center" wrapText="1"/>
    </xf>
    <xf numFmtId="174" fontId="0" fillId="0" borderId="47" xfId="0" applyNumberFormat="1" applyFont="1" applyFill="1" applyBorder="1" applyAlignment="1">
      <alignment horizontal="justify" vertical="center" wrapText="1"/>
    </xf>
    <xf numFmtId="174" fontId="0" fillId="0" borderId="39" xfId="0" applyNumberFormat="1" applyFont="1" applyFill="1" applyBorder="1" applyAlignment="1">
      <alignment horizontal="justify" vertical="center" wrapText="1"/>
    </xf>
    <xf numFmtId="174" fontId="0" fillId="0" borderId="40" xfId="0" applyNumberFormat="1" applyFont="1" applyFill="1" applyBorder="1" applyAlignment="1">
      <alignment horizontal="justify" vertical="center" wrapText="1"/>
    </xf>
    <xf numFmtId="0" fontId="10" fillId="4" borderId="0" xfId="0" applyNumberFormat="1" applyFont="1" applyFill="1" applyBorder="1" applyAlignment="1">
      <alignment horizontal="left" vertical="center" wrapText="1"/>
    </xf>
  </cellXfs>
  <cellStyles count="251">
    <cellStyle name="Normal_шаблон РС-Б0_банкам (новый)" xfId="1"/>
    <cellStyle name="Виталий" xfId="2"/>
    <cellStyle name="Обычный" xfId="0" builtinId="0"/>
    <cellStyle name="Обычный 10" xfId="3"/>
    <cellStyle name="Обычный 100" xfId="4"/>
    <cellStyle name="Обычный 101" xfId="5"/>
    <cellStyle name="Обычный 102" xfId="6"/>
    <cellStyle name="Обычный 103" xfId="7"/>
    <cellStyle name="Обычный 104" xfId="8"/>
    <cellStyle name="Обычный 105" xfId="9"/>
    <cellStyle name="Обычный 106" xfId="10"/>
    <cellStyle name="Обычный 107" xfId="11"/>
    <cellStyle name="Обычный 108" xfId="12"/>
    <cellStyle name="Обычный 109" xfId="13"/>
    <cellStyle name="Обычный 11" xfId="14"/>
    <cellStyle name="Обычный 110" xfId="15"/>
    <cellStyle name="Обычный 111" xfId="16"/>
    <cellStyle name="Обычный 112" xfId="17"/>
    <cellStyle name="Обычный 113" xfId="18"/>
    <cellStyle name="Обычный 114" xfId="19"/>
    <cellStyle name="Обычный 115" xfId="20"/>
    <cellStyle name="Обычный 116" xfId="21"/>
    <cellStyle name="Обычный 117" xfId="22"/>
    <cellStyle name="Обычный 118" xfId="23"/>
    <cellStyle name="Обычный 119" xfId="24"/>
    <cellStyle name="Обычный 12" xfId="25"/>
    <cellStyle name="Обычный 120" xfId="26"/>
    <cellStyle name="Обычный 121" xfId="27"/>
    <cellStyle name="Обычный 122" xfId="28"/>
    <cellStyle name="Обычный 123" xfId="29"/>
    <cellStyle name="Обычный 124" xfId="30"/>
    <cellStyle name="Обычный 125" xfId="31"/>
    <cellStyle name="Обычный 126" xfId="32"/>
    <cellStyle name="Обычный 127" xfId="33"/>
    <cellStyle name="Обычный 128" xfId="34"/>
    <cellStyle name="Обычный 129" xfId="35"/>
    <cellStyle name="Обычный 13" xfId="36"/>
    <cellStyle name="Обычный 130" xfId="37"/>
    <cellStyle name="Обычный 131" xfId="38"/>
    <cellStyle name="Обычный 132" xfId="39"/>
    <cellStyle name="Обычный 133" xfId="40"/>
    <cellStyle name="Обычный 134" xfId="41"/>
    <cellStyle name="Обычный 135" xfId="42"/>
    <cellStyle name="Обычный 136" xfId="43"/>
    <cellStyle name="Обычный 137" xfId="44"/>
    <cellStyle name="Обычный 138" xfId="45"/>
    <cellStyle name="Обычный 139" xfId="46"/>
    <cellStyle name="Обычный 14" xfId="47"/>
    <cellStyle name="Обычный 140" xfId="48"/>
    <cellStyle name="Обычный 141" xfId="49"/>
    <cellStyle name="Обычный 142" xfId="50"/>
    <cellStyle name="Обычный 143" xfId="51"/>
    <cellStyle name="Обычный 144" xfId="52"/>
    <cellStyle name="Обычный 145" xfId="53"/>
    <cellStyle name="Обычный 146" xfId="54"/>
    <cellStyle name="Обычный 147" xfId="55"/>
    <cellStyle name="Обычный 148" xfId="56"/>
    <cellStyle name="Обычный 149" xfId="57"/>
    <cellStyle name="Обычный 15" xfId="58"/>
    <cellStyle name="Обычный 150" xfId="59"/>
    <cellStyle name="Обычный 151" xfId="60"/>
    <cellStyle name="Обычный 152" xfId="61"/>
    <cellStyle name="Обычный 153" xfId="62"/>
    <cellStyle name="Обычный 154" xfId="63"/>
    <cellStyle name="Обычный 155" xfId="64"/>
    <cellStyle name="Обычный 156" xfId="65"/>
    <cellStyle name="Обычный 157" xfId="66"/>
    <cellStyle name="Обычный 158" xfId="67"/>
    <cellStyle name="Обычный 159" xfId="68"/>
    <cellStyle name="Обычный 16" xfId="69"/>
    <cellStyle name="Обычный 160" xfId="70"/>
    <cellStyle name="Обычный 161" xfId="71"/>
    <cellStyle name="Обычный 162" xfId="72"/>
    <cellStyle name="Обычный 163" xfId="73"/>
    <cellStyle name="Обычный 164" xfId="74"/>
    <cellStyle name="Обычный 165" xfId="75"/>
    <cellStyle name="Обычный 166" xfId="76"/>
    <cellStyle name="Обычный 167" xfId="77"/>
    <cellStyle name="Обычный 168" xfId="78"/>
    <cellStyle name="Обычный 169" xfId="79"/>
    <cellStyle name="Обычный 17" xfId="80"/>
    <cellStyle name="Обычный 170" xfId="81"/>
    <cellStyle name="Обычный 171" xfId="82"/>
    <cellStyle name="Обычный 172" xfId="83"/>
    <cellStyle name="Обычный 173" xfId="84"/>
    <cellStyle name="Обычный 174" xfId="85"/>
    <cellStyle name="Обычный 175" xfId="86"/>
    <cellStyle name="Обычный 176" xfId="87"/>
    <cellStyle name="Обычный 177" xfId="88"/>
    <cellStyle name="Обычный 178" xfId="89"/>
    <cellStyle name="Обычный 179" xfId="90"/>
    <cellStyle name="Обычный 18" xfId="91"/>
    <cellStyle name="Обычный 180" xfId="92"/>
    <cellStyle name="Обычный 181" xfId="93"/>
    <cellStyle name="Обычный 182" xfId="94"/>
    <cellStyle name="Обычный 183" xfId="95"/>
    <cellStyle name="Обычный 184" xfId="96"/>
    <cellStyle name="Обычный 185" xfId="97"/>
    <cellStyle name="Обычный 186" xfId="98"/>
    <cellStyle name="Обычный 187" xfId="99"/>
    <cellStyle name="Обычный 188" xfId="100"/>
    <cellStyle name="Обычный 189" xfId="101"/>
    <cellStyle name="Обычный 19" xfId="102"/>
    <cellStyle name="Обычный 190" xfId="103"/>
    <cellStyle name="Обычный 191" xfId="104"/>
    <cellStyle name="Обычный 192" xfId="105"/>
    <cellStyle name="Обычный 193" xfId="106"/>
    <cellStyle name="Обычный 194" xfId="107"/>
    <cellStyle name="Обычный 195" xfId="108"/>
    <cellStyle name="Обычный 196" xfId="109"/>
    <cellStyle name="Обычный 197" xfId="110"/>
    <cellStyle name="Обычный 198" xfId="111"/>
    <cellStyle name="Обычный 199" xfId="112"/>
    <cellStyle name="Обычный 2" xfId="113"/>
    <cellStyle name="Обычный 20" xfId="114"/>
    <cellStyle name="Обычный 200" xfId="115"/>
    <cellStyle name="Обычный 201" xfId="116"/>
    <cellStyle name="Обычный 202" xfId="117"/>
    <cellStyle name="Обычный 203" xfId="118"/>
    <cellStyle name="Обычный 204" xfId="119"/>
    <cellStyle name="Обычный 205" xfId="120"/>
    <cellStyle name="Обычный 206" xfId="121"/>
    <cellStyle name="Обычный 207" xfId="122"/>
    <cellStyle name="Обычный 208" xfId="123"/>
    <cellStyle name="Обычный 209" xfId="124"/>
    <cellStyle name="Обычный 21" xfId="125"/>
    <cellStyle name="Обычный 210" xfId="126"/>
    <cellStyle name="Обычный 211" xfId="127"/>
    <cellStyle name="Обычный 212" xfId="128"/>
    <cellStyle name="Обычный 213" xfId="129"/>
    <cellStyle name="Обычный 214" xfId="130"/>
    <cellStyle name="Обычный 215" xfId="131"/>
    <cellStyle name="Обычный 216" xfId="132"/>
    <cellStyle name="Обычный 217" xfId="133"/>
    <cellStyle name="Обычный 218" xfId="134"/>
    <cellStyle name="Обычный 219" xfId="135"/>
    <cellStyle name="Обычный 22" xfId="136"/>
    <cellStyle name="Обычный 220" xfId="137"/>
    <cellStyle name="Обычный 221" xfId="138"/>
    <cellStyle name="Обычный 222" xfId="139"/>
    <cellStyle name="Обычный 223" xfId="140"/>
    <cellStyle name="Обычный 224" xfId="141"/>
    <cellStyle name="Обычный 225" xfId="142"/>
    <cellStyle name="Обычный 226" xfId="143"/>
    <cellStyle name="Обычный 227" xfId="144"/>
    <cellStyle name="Обычный 228" xfId="145"/>
    <cellStyle name="Обычный 229" xfId="146"/>
    <cellStyle name="Обычный 23" xfId="147"/>
    <cellStyle name="Обычный 230" xfId="148"/>
    <cellStyle name="Обычный 231" xfId="149"/>
    <cellStyle name="Обычный 24" xfId="150"/>
    <cellStyle name="Обычный 25" xfId="151"/>
    <cellStyle name="Обычный 26" xfId="152"/>
    <cellStyle name="Обычный 27" xfId="153"/>
    <cellStyle name="Обычный 28" xfId="154"/>
    <cellStyle name="Обычный 29" xfId="155"/>
    <cellStyle name="Обычный 3" xfId="156"/>
    <cellStyle name="Обычный 30" xfId="157"/>
    <cellStyle name="Обычный 31" xfId="158"/>
    <cellStyle name="Обычный 32" xfId="159"/>
    <cellStyle name="Обычный 33" xfId="160"/>
    <cellStyle name="Обычный 34" xfId="161"/>
    <cellStyle name="Обычный 35" xfId="162"/>
    <cellStyle name="Обычный 36" xfId="163"/>
    <cellStyle name="Обычный 37" xfId="164"/>
    <cellStyle name="Обычный 38" xfId="165"/>
    <cellStyle name="Обычный 39" xfId="166"/>
    <cellStyle name="Обычный 4" xfId="167"/>
    <cellStyle name="Обычный 40" xfId="168"/>
    <cellStyle name="Обычный 41" xfId="169"/>
    <cellStyle name="Обычный 42" xfId="170"/>
    <cellStyle name="Обычный 43" xfId="171"/>
    <cellStyle name="Обычный 44" xfId="172"/>
    <cellStyle name="Обычный 45" xfId="173"/>
    <cellStyle name="Обычный 46" xfId="174"/>
    <cellStyle name="Обычный 47" xfId="175"/>
    <cellStyle name="Обычный 48" xfId="176"/>
    <cellStyle name="Обычный 49" xfId="177"/>
    <cellStyle name="Обычный 5" xfId="178"/>
    <cellStyle name="Обычный 50" xfId="179"/>
    <cellStyle name="Обычный 51" xfId="180"/>
    <cellStyle name="Обычный 52" xfId="181"/>
    <cellStyle name="Обычный 53" xfId="182"/>
    <cellStyle name="Обычный 54" xfId="183"/>
    <cellStyle name="Обычный 55" xfId="184"/>
    <cellStyle name="Обычный 56" xfId="185"/>
    <cellStyle name="Обычный 57" xfId="186"/>
    <cellStyle name="Обычный 58" xfId="187"/>
    <cellStyle name="Обычный 59" xfId="188"/>
    <cellStyle name="Обычный 6" xfId="189"/>
    <cellStyle name="Обычный 60" xfId="190"/>
    <cellStyle name="Обычный 61" xfId="191"/>
    <cellStyle name="Обычный 62" xfId="192"/>
    <cellStyle name="Обычный 63" xfId="193"/>
    <cellStyle name="Обычный 64" xfId="194"/>
    <cellStyle name="Обычный 65" xfId="195"/>
    <cellStyle name="Обычный 66" xfId="196"/>
    <cellStyle name="Обычный 67" xfId="197"/>
    <cellStyle name="Обычный 68" xfId="198"/>
    <cellStyle name="Обычный 69" xfId="199"/>
    <cellStyle name="Обычный 7" xfId="200"/>
    <cellStyle name="Обычный 70" xfId="201"/>
    <cellStyle name="Обычный 71" xfId="202"/>
    <cellStyle name="Обычный 72" xfId="203"/>
    <cellStyle name="Обычный 73" xfId="204"/>
    <cellStyle name="Обычный 74" xfId="205"/>
    <cellStyle name="Обычный 75" xfId="206"/>
    <cellStyle name="Обычный 76" xfId="207"/>
    <cellStyle name="Обычный 77" xfId="208"/>
    <cellStyle name="Обычный 78" xfId="209"/>
    <cellStyle name="Обычный 79" xfId="210"/>
    <cellStyle name="Обычный 8" xfId="211"/>
    <cellStyle name="Обычный 80" xfId="212"/>
    <cellStyle name="Обычный 81" xfId="213"/>
    <cellStyle name="Обычный 82" xfId="214"/>
    <cellStyle name="Обычный 83" xfId="215"/>
    <cellStyle name="Обычный 84" xfId="216"/>
    <cellStyle name="Обычный 85" xfId="217"/>
    <cellStyle name="Обычный 86" xfId="218"/>
    <cellStyle name="Обычный 87" xfId="219"/>
    <cellStyle name="Обычный 88" xfId="220"/>
    <cellStyle name="Обычный 89" xfId="221"/>
    <cellStyle name="Обычный 9" xfId="222"/>
    <cellStyle name="Обычный 90" xfId="223"/>
    <cellStyle name="Обычный 91" xfId="224"/>
    <cellStyle name="Обычный 92" xfId="225"/>
    <cellStyle name="Обычный 93" xfId="226"/>
    <cellStyle name="Обычный 94" xfId="227"/>
    <cellStyle name="Обычный 95" xfId="228"/>
    <cellStyle name="Обычный 96" xfId="229"/>
    <cellStyle name="Обычный 97" xfId="230"/>
    <cellStyle name="Обычный 98" xfId="231"/>
    <cellStyle name="Обычный 99" xfId="232"/>
    <cellStyle name="Обычный_Monit_LK_апрель2005" xfId="233"/>
    <cellStyle name="Обычный_RS_P3" xfId="234"/>
    <cellStyle name="Обычный_Sheet1" xfId="235"/>
    <cellStyle name="Обычный_КООС&gt;ср" xfId="236"/>
    <cellStyle name="Обычный_КТЛ &lt;1" xfId="237"/>
    <cellStyle name="Обычный_КТЛ&gt;1,5" xfId="238"/>
    <cellStyle name="Обычный_Лист1" xfId="239"/>
    <cellStyle name="Обычный_Прил_РС-Б2" xfId="240"/>
    <cellStyle name="Обычный_репр" xfId="241"/>
    <cellStyle name="Обычный_РП30" xfId="242"/>
    <cellStyle name="Обычный_РП5" xfId="243"/>
    <cellStyle name="Обычный_РС-1.1" xfId="244"/>
    <cellStyle name="Обычный_РС-2" xfId="245"/>
    <cellStyle name="Обычный_РС-В11" xfId="246"/>
    <cellStyle name="Обычный_РСК20" xfId="247"/>
    <cellStyle name="Обычный_РСК5" xfId="248"/>
    <cellStyle name="Обычный_Титульный" xfId="249"/>
    <cellStyle name="Обычный_УС&gt;0,5" xfId="25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2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Relationship Id="rId27" Type="http://schemas.openxmlformats.org/officeDocument/2006/relationships/externalLink" Target="externalLinks/externalLink6.xml"/><Relationship Id="rId30" Type="http://schemas.openxmlformats.org/officeDocument/2006/relationships/sharedStrings" Target="sharedStrings.xml"/></Relationships>
</file>

<file path=xl/charts/_rels/chart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charts/_rels/chart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4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charts/_rels/chart4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4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charts/_rels/chart4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charts/_rels/chart4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4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charts/_rels/chart4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charts/_rels/chart4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4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charts/_rels/chart5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charts/_rels/chart5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5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charts/_rels/chart5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charts/_rels/chart5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5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spPr>
            <a:ln w="254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Lbls>
            <c:dLbl>
              <c:idx val="0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4CE-4E86-A29D-429A3A4054A1}"/>
                </c:ext>
              </c:extLst>
            </c:dLbl>
            <c:dLbl>
              <c:idx val="2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4CE-4E86-A29D-429A3A4054A1}"/>
                </c:ext>
              </c:extLst>
            </c:dLbl>
            <c:dLbl>
              <c:idx val="3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4CE-4E86-A29D-429A3A4054A1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3-64CE-4E86-A29D-429A3A4054A1}"/>
            </c:ext>
          </c:extLst>
        </c:ser>
        <c:ser>
          <c:idx val="2"/>
          <c:order val="1"/>
          <c:spPr>
            <a:ln w="12700">
              <a:solidFill>
                <a:srgbClr val="FF9900"/>
              </a:solidFill>
              <a:prstDash val="solid"/>
            </a:ln>
          </c:spPr>
          <c:marker>
            <c:symbol val="triangle"/>
            <c:size val="4"/>
            <c:spPr>
              <a:solidFill>
                <a:srgbClr val="FF99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dLbls>
            <c:dLbl>
              <c:idx val="0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4CE-4E86-A29D-429A3A4054A1}"/>
                </c:ext>
              </c:extLst>
            </c:dLbl>
            <c:dLbl>
              <c:idx val="1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4CE-4E86-A29D-429A3A4054A1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6-64CE-4E86-A29D-429A3A4054A1}"/>
            </c:ext>
          </c:extLst>
        </c:ser>
        <c:ser>
          <c:idx val="3"/>
          <c:order val="2"/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4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dLbls>
            <c:dLbl>
              <c:idx val="0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4CE-4E86-A29D-429A3A4054A1}"/>
                </c:ext>
              </c:extLst>
            </c:dLbl>
            <c:dLbl>
              <c:idx val="1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4CE-4E86-A29D-429A3A4054A1}"/>
                </c:ext>
              </c:extLst>
            </c:dLbl>
            <c:dLbl>
              <c:idx val="2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4CE-4E86-A29D-429A3A4054A1}"/>
                </c:ext>
              </c:extLst>
            </c:dLbl>
            <c:dLbl>
              <c:idx val="3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4CE-4E86-A29D-429A3A4054A1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B-64CE-4E86-A29D-429A3A4054A1}"/>
            </c:ext>
          </c:extLst>
        </c:ser>
        <c:ser>
          <c:idx val="4"/>
          <c:order val="3"/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4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dLbls>
            <c:dLbl>
              <c:idx val="0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4CE-4E86-A29D-429A3A4054A1}"/>
                </c:ext>
              </c:extLst>
            </c:dLbl>
            <c:dLbl>
              <c:idx val="1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4CE-4E86-A29D-429A3A4054A1}"/>
                </c:ext>
              </c:extLst>
            </c:dLbl>
            <c:dLbl>
              <c:idx val="2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64CE-4E86-A29D-429A3A4054A1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F-64CE-4E86-A29D-429A3A4054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9283456"/>
        <c:axId val="1"/>
      </c:lineChart>
      <c:catAx>
        <c:axId val="329283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9"/>
          <c:min val="-1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329283456"/>
        <c:crosses val="autoZero"/>
        <c:crossBetween val="between"/>
        <c:majorUnit val="3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Times New Roman Cyr"/>
              <a:ea typeface="Times New Roman Cyr"/>
              <a:cs typeface="Times New Roman Cyr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 Cyr"/>
          <a:ea typeface="Times New Roman Cyr"/>
          <a:cs typeface="Times New Roman Cyr"/>
        </a:defRPr>
      </a:pPr>
      <a:endParaRPr lang="ru-KZ"/>
    </a:p>
  </c:txPr>
  <c:printSettings>
    <c:headerFooter alignWithMargins="0"/>
    <c:pageMargins b="1" l="0.75000000000000455" r="0.75000000000000455" t="1" header="0.5" footer="0.5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r>
              <a:rPr lang="ru-RU"/>
              <a:t>(50=нет изменений по сравн. с предыдущ. кв.)</a:t>
            </a:r>
          </a:p>
        </c:rich>
      </c:tx>
      <c:layout>
        <c:manualLayout>
          <c:xMode val="edge"/>
          <c:yMode val="edge"/>
          <c:x val="0.13552775985027005"/>
          <c:y val="4.046399452285286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4191487179713212E-2"/>
          <c:y val="0.25434510842936087"/>
          <c:w val="0.89530459537451135"/>
          <c:h val="0.54337364073545269"/>
        </c:manualLayout>
      </c:layout>
      <c:lineChart>
        <c:grouping val="standard"/>
        <c:varyColors val="0"/>
        <c:ser>
          <c:idx val="5"/>
          <c:order val="0"/>
          <c:tx>
            <c:strRef>
              <c:f>'Раздел 1 (стр 1-4)'!$B$51</c:f>
              <c:strCache>
                <c:ptCount val="1"/>
                <c:pt idx="0">
                  <c:v>Диф.индекс </c:v>
                </c:pt>
              </c:strCache>
            </c:strRef>
          </c:tx>
          <c:spPr>
            <a:ln w="38100">
              <a:pattFill prst="pct50">
                <a:fgClr>
                  <a:srgbClr val="80008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9.0611941103013266E-2"/>
                  <c:y val="-7.5257979293515062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EEF-4D49-8252-BD0463128D52}"/>
                </c:ext>
              </c:extLst>
            </c:dLbl>
            <c:dLbl>
              <c:idx val="1"/>
              <c:layout>
                <c:manualLayout>
                  <c:x val="-8.1996365838885518E-2"/>
                  <c:y val="-8.7282848033257587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EEF-4D49-8252-BD0463128D52}"/>
                </c:ext>
              </c:extLst>
            </c:dLbl>
            <c:dLbl>
              <c:idx val="2"/>
              <c:layout>
                <c:manualLayout>
                  <c:x val="-7.4413623551307595E-2"/>
                  <c:y val="-8.7852081934422468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EEF-4D49-8252-BD0463128D52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66531809381041651"/>
                  <c:y val="0.21388111390650796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EEF-4D49-8252-BD0463128D52}"/>
                </c:ext>
              </c:extLst>
            </c:dLbl>
            <c:dLbl>
              <c:idx val="4"/>
              <c:layout>
                <c:manualLayout>
                  <c:x val="-3.6677020876977537E-2"/>
                  <c:y val="-9.9345769698250805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EEF-4D49-8252-BD0463128D52}"/>
                </c:ext>
              </c:extLst>
            </c:dLbl>
            <c:dLbl>
              <c:idx val="5"/>
              <c:layout>
                <c:manualLayout>
                  <c:xMode val="edge"/>
                  <c:yMode val="edge"/>
                  <c:x val="0.70769337093355511"/>
                  <c:y val="0.23741090592297906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EEF-4D49-8252-BD0463128D52}"/>
                </c:ext>
              </c:extLst>
            </c:dLbl>
            <c:dLbl>
              <c:idx val="6"/>
              <c:layout>
                <c:manualLayout>
                  <c:xMode val="edge"/>
                  <c:yMode val="edge"/>
                  <c:x val="0.8615397559191047"/>
                  <c:y val="0.28777079505815728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EEF-4D49-8252-BD0463128D52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1 (стр 1-4)'!$C$47:$G$47</c:f>
              <c:strCache>
                <c:ptCount val="5"/>
                <c:pt idx="0">
                  <c:v>2010-1</c:v>
                </c:pt>
                <c:pt idx="1">
                  <c:v>2010-2</c:v>
                </c:pt>
                <c:pt idx="2">
                  <c:v>2010-3</c:v>
                </c:pt>
                <c:pt idx="3">
                  <c:v>2010-4 </c:v>
                </c:pt>
                <c:pt idx="4">
                  <c:v>2011-1 ожид.</c:v>
                </c:pt>
              </c:strCache>
            </c:strRef>
          </c:cat>
          <c:val>
            <c:numRef>
              <c:f>'Раздел 1 (стр 1-4)'!$C$51:$G$51</c:f>
              <c:numCache>
                <c:formatCode>0.0</c:formatCode>
                <c:ptCount val="5"/>
                <c:pt idx="0">
                  <c:v>68.760000000000005</c:v>
                </c:pt>
                <c:pt idx="1">
                  <c:v>67.510000000000005</c:v>
                </c:pt>
                <c:pt idx="2">
                  <c:v>70.525000000000006</c:v>
                </c:pt>
                <c:pt idx="3">
                  <c:v>70.965000000000003</c:v>
                </c:pt>
                <c:pt idx="4">
                  <c:v>68.63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7-EEEF-4D49-8252-BD0463128D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7984448"/>
        <c:axId val="1"/>
      </c:lineChart>
      <c:catAx>
        <c:axId val="19798444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"/>
        <c:crossesAt val="5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80"/>
          <c:min val="4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ysDash"/>
            </a:ln>
          </c:spPr>
        </c:majorGridlines>
        <c:numFmt formatCode="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97984448"/>
        <c:crosses val="autoZero"/>
        <c:crossBetween val="between"/>
        <c:majorUnit val="10"/>
        <c:minorUnit val="1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 Cyr"/>
          <a:ea typeface="Times New Roman Cyr"/>
          <a:cs typeface="Times New Roman Cyr"/>
        </a:defRPr>
      </a:pPr>
      <a:endParaRPr lang="ru-KZ"/>
    </a:p>
  </c:txPr>
  <c:printSettings>
    <c:headerFooter alignWithMargins="0"/>
    <c:pageMargins b="1" l="0.75000000000000455" r="0.75000000000000455" t="1" header="0.5" footer="0.5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r>
              <a:rPr lang="ru-RU"/>
              <a:t>(50=нет изменений по сравн. с предыдущ. кв.)</a:t>
            </a:r>
          </a:p>
        </c:rich>
      </c:tx>
      <c:layout>
        <c:manualLayout>
          <c:xMode val="edge"/>
          <c:yMode val="edge"/>
          <c:x val="0.24778720570376464"/>
          <c:y val="3.51941584225048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2002696886383397E-2"/>
          <c:y val="0.31053847778836985"/>
          <c:w val="0.88802920530620089"/>
          <c:h val="0.35790875406117195"/>
        </c:manualLayout>
      </c:layout>
      <c:lineChart>
        <c:grouping val="standard"/>
        <c:varyColors val="0"/>
        <c:ser>
          <c:idx val="5"/>
          <c:order val="0"/>
          <c:tx>
            <c:strRef>
              <c:f>'Раздел 1 (стр 1-4)'!$I$9</c:f>
              <c:strCache>
                <c:ptCount val="1"/>
                <c:pt idx="0">
                  <c:v>Диф.индекс </c:v>
                </c:pt>
              </c:strCache>
            </c:strRef>
          </c:tx>
          <c:spPr>
            <a:ln w="38100">
              <a:pattFill prst="pct50">
                <a:fgClr>
                  <a:srgbClr val="00808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Mode val="edge"/>
                  <c:yMode val="edge"/>
                  <c:x val="0.13200434132930011"/>
                  <c:y val="0.32106520584899251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E31-46E2-AFBC-B9CA2FD3CBA5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31401032710151694"/>
                  <c:y val="0.20527119718214273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E31-46E2-AFBC-B9CA2FD3CBA5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48801604976286711"/>
                  <c:y val="0.25790483748525628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E31-46E2-AFBC-B9CA2FD3CBA5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64802131198020052"/>
                  <c:y val="0.24211474539432223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E31-46E2-AFBC-B9CA2FD3CBA5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84802788975186738"/>
                  <c:y val="0.27369492957619035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E31-46E2-AFBC-B9CA2FD3CBA5}"/>
                </c:ext>
              </c:extLst>
            </c:dLbl>
            <c:dLbl>
              <c:idx val="5"/>
              <c:layout>
                <c:manualLayout>
                  <c:xMode val="edge"/>
                  <c:yMode val="edge"/>
                  <c:x val="0.97910447761194064"/>
                  <c:y val="0.23529561948286673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E31-46E2-AFBC-B9CA2FD3CBA5}"/>
                </c:ext>
              </c:extLst>
            </c:dLbl>
            <c:dLbl>
              <c:idx val="6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E31-46E2-AFBC-B9CA2FD3CBA5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1 (стр 1-4)'!$J$5:$N$5</c:f>
              <c:strCache>
                <c:ptCount val="5"/>
                <c:pt idx="0">
                  <c:v>2010-1</c:v>
                </c:pt>
                <c:pt idx="1">
                  <c:v>2010-2</c:v>
                </c:pt>
                <c:pt idx="2">
                  <c:v>2010-3</c:v>
                </c:pt>
                <c:pt idx="3">
                  <c:v>2010-4 </c:v>
                </c:pt>
                <c:pt idx="4">
                  <c:v>2011-1 ожид.</c:v>
                </c:pt>
              </c:strCache>
            </c:strRef>
          </c:cat>
          <c:val>
            <c:numRef>
              <c:f>'Раздел 1 (стр 1-4)'!$J$9:$N$9</c:f>
              <c:numCache>
                <c:formatCode>0.0</c:formatCode>
                <c:ptCount val="5"/>
                <c:pt idx="0">
                  <c:v>46.225000000000001</c:v>
                </c:pt>
                <c:pt idx="1">
                  <c:v>57.085000000000001</c:v>
                </c:pt>
                <c:pt idx="2">
                  <c:v>52.454999999999998</c:v>
                </c:pt>
                <c:pt idx="3">
                  <c:v>53.274999999999999</c:v>
                </c:pt>
                <c:pt idx="4">
                  <c:v>50.414999999999999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7-1E31-46E2-AFBC-B9CA2FD3CB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7976848"/>
        <c:axId val="1"/>
      </c:lineChart>
      <c:catAx>
        <c:axId val="19797684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"/>
        <c:crossesAt val="5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60"/>
          <c:min val="3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ysDash"/>
            </a:ln>
          </c:spPr>
        </c:majorGridlines>
        <c:numFmt formatCode="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97976848"/>
        <c:crosses val="autoZero"/>
        <c:crossBetween val="between"/>
        <c:majorUnit val="10"/>
        <c:minorUnit val="1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 Cyr"/>
          <a:ea typeface="Times New Roman Cyr"/>
          <a:cs typeface="Times New Roman Cyr"/>
        </a:defRPr>
      </a:pPr>
      <a:endParaRPr lang="ru-KZ"/>
    </a:p>
  </c:txPr>
  <c:printSettings>
    <c:headerFooter alignWithMargins="0"/>
    <c:pageMargins b="1" l="0.75000000000000455" r="0.75000000000000455" t="1" header="0.5" footer="0.5"/>
    <c:pageSetup paperSize="9"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r>
              <a:rPr lang="ru-RU"/>
              <a:t>(50=нет изменений по сравн. с предыдущ. кв.)</a:t>
            </a:r>
          </a:p>
        </c:rich>
      </c:tx>
      <c:layout>
        <c:manualLayout>
          <c:xMode val="edge"/>
          <c:yMode val="edge"/>
          <c:x val="0.16419979034152263"/>
          <c:y val="2.1038546652256702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233195092861588E-2"/>
          <c:y val="0.55321187430774899"/>
          <c:w val="0.92171623112767542"/>
          <c:h val="0.11170624385060315"/>
        </c:manualLayout>
      </c:layout>
      <c:lineChart>
        <c:grouping val="standard"/>
        <c:varyColors val="0"/>
        <c:ser>
          <c:idx val="5"/>
          <c:order val="0"/>
          <c:tx>
            <c:strRef>
              <c:f>'Раздел 1 (стр 1-4)'!$I$33</c:f>
              <c:strCache>
                <c:ptCount val="1"/>
                <c:pt idx="0">
                  <c:v>Диф.индекс </c:v>
                </c:pt>
              </c:strCache>
            </c:strRef>
          </c:tx>
          <c:spPr>
            <a:ln w="38100">
              <a:pattFill prst="pct50">
                <a:fgClr>
                  <a:srgbClr val="80008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Mode val="edge"/>
                  <c:yMode val="edge"/>
                  <c:x val="0.11245339639030462"/>
                  <c:y val="0.47342170012874674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3C3-49FC-BEC5-E5DBB126E5A9}"/>
                </c:ext>
              </c:extLst>
            </c:dLbl>
            <c:dLbl>
              <c:idx val="1"/>
              <c:layout>
                <c:manualLayout>
                  <c:x val="-6.2941997115225468E-2"/>
                  <c:y val="-8.080970270873003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3C3-49FC-BEC5-E5DBB126E5A9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49399170557169525"/>
                  <c:y val="0.47874104507401349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3C3-49FC-BEC5-E5DBB126E5A9}"/>
                </c:ext>
              </c:extLst>
            </c:dLbl>
            <c:dLbl>
              <c:idx val="3"/>
              <c:layout>
                <c:manualLayout>
                  <c:x val="-6.2184704389428802E-2"/>
                  <c:y val="-9.5812533237266906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3C3-49FC-BEC5-E5DBB126E5A9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86348143656841048"/>
                  <c:y val="0.47342170012874674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3C3-49FC-BEC5-E5DBB126E5A9}"/>
                </c:ext>
              </c:extLst>
            </c:dLbl>
            <c:dLbl>
              <c:idx val="5"/>
              <c:layout>
                <c:manualLayout>
                  <c:xMode val="edge"/>
                  <c:yMode val="edge"/>
                  <c:x val="0.80060541063629398"/>
                  <c:y val="0.1888111888111912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3C3-49FC-BEC5-E5DBB126E5A9}"/>
                </c:ext>
              </c:extLst>
            </c:dLbl>
            <c:dLbl>
              <c:idx val="6"/>
              <c:layout>
                <c:manualLayout>
                  <c:xMode val="edge"/>
                  <c:yMode val="edge"/>
                  <c:x val="0.96374764525651535"/>
                  <c:y val="0.20279720279720526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3C3-49FC-BEC5-E5DBB126E5A9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1 (стр 1-4)'!$J$29:$N$29</c:f>
              <c:strCache>
                <c:ptCount val="5"/>
                <c:pt idx="0">
                  <c:v>2010-1</c:v>
                </c:pt>
                <c:pt idx="1">
                  <c:v>2010-2</c:v>
                </c:pt>
                <c:pt idx="2">
                  <c:v>2010-3</c:v>
                </c:pt>
                <c:pt idx="3">
                  <c:v>2010-4 </c:v>
                </c:pt>
                <c:pt idx="4">
                  <c:v>2011-1 ожид.</c:v>
                </c:pt>
              </c:strCache>
            </c:strRef>
          </c:cat>
          <c:val>
            <c:numRef>
              <c:f>'Раздел 1 (стр 1-4)'!$J$33:$N$33</c:f>
              <c:numCache>
                <c:formatCode>0.0</c:formatCode>
                <c:ptCount val="5"/>
                <c:pt idx="0">
                  <c:v>61.34</c:v>
                </c:pt>
                <c:pt idx="1">
                  <c:v>55.414999999999999</c:v>
                </c:pt>
                <c:pt idx="2">
                  <c:v>59.835000000000001</c:v>
                </c:pt>
                <c:pt idx="3">
                  <c:v>64.754999999999995</c:v>
                </c:pt>
                <c:pt idx="4">
                  <c:v>63.115000000000002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7-43C3-49FC-BEC5-E5DBB126E5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46200256"/>
        <c:axId val="1"/>
      </c:lineChart>
      <c:catAx>
        <c:axId val="204620025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"/>
        <c:crossesAt val="5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70"/>
          <c:min val="3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ysDash"/>
            </a:ln>
          </c:spPr>
        </c:majorGridlines>
        <c:numFmt formatCode="0" sourceLinked="0"/>
        <c:majorTickMark val="in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2046200256"/>
        <c:crosses val="autoZero"/>
        <c:crossBetween val="between"/>
        <c:majorUnit val="10"/>
        <c:minorUnit val="1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 Cyr"/>
          <a:ea typeface="Times New Roman Cyr"/>
          <a:cs typeface="Times New Roman Cyr"/>
        </a:defRPr>
      </a:pPr>
      <a:endParaRPr lang="ru-KZ"/>
    </a:p>
  </c:txPr>
  <c:printSettings>
    <c:headerFooter alignWithMargins="0"/>
    <c:pageMargins b="1" l="0.75000000000000455" r="0.75000000000000455" t="1" header="0.5" footer="0.5"/>
    <c:pageSetup orientation="portrait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r>
              <a:rPr lang="ru-RU"/>
              <a:t>(50=нет изменений по сравн. с предыдущ. кв.)</a:t>
            </a:r>
          </a:p>
        </c:rich>
      </c:tx>
      <c:layout>
        <c:manualLayout>
          <c:xMode val="edge"/>
          <c:yMode val="edge"/>
          <c:x val="0.18825870646766169"/>
          <c:y val="9.9808469887210038E-4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835624002095363E-2"/>
          <c:y val="0.30815105299043227"/>
          <c:w val="0.88356240020953625"/>
          <c:h val="0.48257617732463914"/>
        </c:manualLayout>
      </c:layout>
      <c:lineChart>
        <c:grouping val="standard"/>
        <c:varyColors val="0"/>
        <c:ser>
          <c:idx val="5"/>
          <c:order val="0"/>
          <c:tx>
            <c:strRef>
              <c:f>'Раздел 1 (стр 1-4)'!$I$51</c:f>
              <c:strCache>
                <c:ptCount val="1"/>
                <c:pt idx="0">
                  <c:v>Диф.индекс </c:v>
                </c:pt>
              </c:strCache>
            </c:strRef>
          </c:tx>
          <c:spPr>
            <a:ln w="38100">
              <a:pattFill prst="pct50">
                <a:fgClr>
                  <a:srgbClr val="80008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8.4751988091040856E-2"/>
                  <c:y val="7.7677520039724765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61D-4276-BD46-3AAE48DF30B2}"/>
                </c:ext>
              </c:extLst>
            </c:dLbl>
            <c:dLbl>
              <c:idx val="1"/>
              <c:layout>
                <c:manualLayout>
                  <c:x val="-7.0482861284130532E-2"/>
                  <c:y val="7.8729516918493295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61D-4276-BD46-3AAE48DF30B2}"/>
                </c:ext>
              </c:extLst>
            </c:dLbl>
            <c:dLbl>
              <c:idx val="2"/>
              <c:layout>
                <c:manualLayout>
                  <c:x val="-6.25226622791554E-2"/>
                  <c:y val="6.8868553592963039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61D-4276-BD46-3AAE48DF30B2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65463941470070175"/>
                  <c:y val="0.3662927611018346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61D-4276-BD46-3AAE48DF30B2}"/>
                </c:ext>
              </c:extLst>
            </c:dLbl>
            <c:dLbl>
              <c:idx val="4"/>
              <c:layout>
                <c:manualLayout>
                  <c:x val="-2.952544364790222E-2"/>
                  <c:y val="7.2601262680002832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61D-4276-BD46-3AAE48DF30B2}"/>
                </c:ext>
              </c:extLst>
            </c:dLbl>
            <c:dLbl>
              <c:idx val="5"/>
              <c:layout>
                <c:manualLayout>
                  <c:xMode val="edge"/>
                  <c:yMode val="edge"/>
                  <c:x val="0.90634574789013511"/>
                  <c:y val="0.19565355846324767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61D-4276-BD46-3AAE48DF30B2}"/>
                </c:ext>
              </c:extLst>
            </c:dLbl>
            <c:dLbl>
              <c:idx val="6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61D-4276-BD46-3AAE48DF30B2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1 (стр 1-4)'!$J$47:$N$47</c:f>
              <c:strCache>
                <c:ptCount val="5"/>
                <c:pt idx="0">
                  <c:v>2010-1</c:v>
                </c:pt>
                <c:pt idx="1">
                  <c:v>2010-2</c:v>
                </c:pt>
                <c:pt idx="2">
                  <c:v>2010-3</c:v>
                </c:pt>
                <c:pt idx="3">
                  <c:v>2010-4 </c:v>
                </c:pt>
                <c:pt idx="4">
                  <c:v>2011-1 ожид.</c:v>
                </c:pt>
              </c:strCache>
            </c:strRef>
          </c:cat>
          <c:val>
            <c:numRef>
              <c:f>'Раздел 1 (стр 1-4)'!$J$51:$N$51</c:f>
              <c:numCache>
                <c:formatCode>0.0</c:formatCode>
                <c:ptCount val="5"/>
                <c:pt idx="0">
                  <c:v>72.27</c:v>
                </c:pt>
                <c:pt idx="1">
                  <c:v>70.83</c:v>
                </c:pt>
                <c:pt idx="2">
                  <c:v>67.625</c:v>
                </c:pt>
                <c:pt idx="3">
                  <c:v>72.95</c:v>
                </c:pt>
                <c:pt idx="4">
                  <c:v>72.95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7-F61D-4276-BD46-3AAE48DF30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9273056"/>
        <c:axId val="1"/>
      </c:lineChart>
      <c:catAx>
        <c:axId val="32927305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"/>
        <c:crossesAt val="5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80"/>
          <c:min val="4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ysDash"/>
            </a:ln>
          </c:spPr>
        </c:majorGridlines>
        <c:numFmt formatCode="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329273056"/>
        <c:crosses val="autoZero"/>
        <c:crossBetween val="between"/>
        <c:majorUnit val="10"/>
        <c:minorUnit val="1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 Cyr"/>
          <a:ea typeface="Times New Roman Cyr"/>
          <a:cs typeface="Times New Roman Cyr"/>
        </a:defRPr>
      </a:pPr>
      <a:endParaRPr lang="ru-KZ"/>
    </a:p>
  </c:txPr>
  <c:printSettings>
    <c:headerFooter alignWithMargins="0"/>
    <c:pageMargins b="1" l="0.75000000000000455" r="0.75000000000000455" t="1" header="0.5" footer="0.5"/>
    <c:pageSetup orientation="portrait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r>
              <a:rPr lang="ru-RU"/>
              <a:t>(50=нет изменений по сравн. с предыдущ. кв.)</a:t>
            </a:r>
          </a:p>
        </c:rich>
      </c:tx>
      <c:layout>
        <c:manualLayout>
          <c:xMode val="edge"/>
          <c:yMode val="edge"/>
          <c:x val="0.15350339882593539"/>
          <c:y val="2.648107696215392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6867106429438859E-2"/>
          <c:y val="0.26316820151556763"/>
          <c:w val="0.89409558324934635"/>
          <c:h val="0.40527903033397417"/>
        </c:manualLayout>
      </c:layout>
      <c:lineChart>
        <c:grouping val="standard"/>
        <c:varyColors val="0"/>
        <c:ser>
          <c:idx val="5"/>
          <c:order val="0"/>
          <c:tx>
            <c:strRef>
              <c:f>'Раздел 1 (стр 1-4)'!$P$9</c:f>
              <c:strCache>
                <c:ptCount val="1"/>
                <c:pt idx="0">
                  <c:v>Диф.индекс </c:v>
                </c:pt>
              </c:strCache>
            </c:strRef>
          </c:tx>
          <c:spPr>
            <a:ln w="38100">
              <a:pattFill prst="pct50">
                <a:fgClr>
                  <a:srgbClr val="00808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Mode val="edge"/>
                  <c:yMode val="edge"/>
                  <c:x val="0.12288517494896228"/>
                  <c:y val="0.38422557421272879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3D4-4CA6-98DC-B5EECBB5D651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28602583824327432"/>
                  <c:y val="0.2368513813640108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3D4-4CA6-98DC-B5EECBB5D651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48094715023128343"/>
                  <c:y val="0.24737810942463356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3D4-4CA6-98DC-B5EECBB5D651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65468136309016112"/>
                  <c:y val="0.31580184181868115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3D4-4CA6-98DC-B5EECBB5D651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87078977420730175"/>
                  <c:y val="0.3368552979399265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3D4-4CA6-98DC-B5EECBB5D651}"/>
                </c:ext>
              </c:extLst>
            </c:dLbl>
            <c:dLbl>
              <c:idx val="5"/>
              <c:layout>
                <c:manualLayout>
                  <c:xMode val="edge"/>
                  <c:yMode val="edge"/>
                  <c:x val="0.82965299684542582"/>
                  <c:y val="0.35294342922430028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3D4-4CA6-98DC-B5EECBB5D651}"/>
                </c:ext>
              </c:extLst>
            </c:dLbl>
            <c:dLbl>
              <c:idx val="6"/>
              <c:layout>
                <c:manualLayout>
                  <c:xMode val="edge"/>
                  <c:yMode val="edge"/>
                  <c:x val="0.98107255520504288"/>
                  <c:y val="0.16993572518207076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3D4-4CA6-98DC-B5EECBB5D651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1 (стр 1-4)'!$Q$5:$U$5</c:f>
              <c:strCache>
                <c:ptCount val="5"/>
                <c:pt idx="0">
                  <c:v>2010-1</c:v>
                </c:pt>
                <c:pt idx="1">
                  <c:v>2010-2</c:v>
                </c:pt>
                <c:pt idx="2">
                  <c:v>2010-3</c:v>
                </c:pt>
                <c:pt idx="3">
                  <c:v>2010-4 </c:v>
                </c:pt>
                <c:pt idx="4">
                  <c:v>2011-1 ожид.</c:v>
                </c:pt>
              </c:strCache>
            </c:strRef>
          </c:cat>
          <c:val>
            <c:numRef>
              <c:f>'Раздел 1 (стр 1-4)'!$Q$9:$U$9</c:f>
              <c:numCache>
                <c:formatCode>0.0</c:formatCode>
                <c:ptCount val="5"/>
                <c:pt idx="0">
                  <c:v>42.22</c:v>
                </c:pt>
                <c:pt idx="1">
                  <c:v>56.52</c:v>
                </c:pt>
                <c:pt idx="2">
                  <c:v>54.68</c:v>
                </c:pt>
                <c:pt idx="3">
                  <c:v>48.95</c:v>
                </c:pt>
                <c:pt idx="4">
                  <c:v>48.7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7-F3D4-4CA6-98DC-B5EECBB5D6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9260656"/>
        <c:axId val="1"/>
      </c:lineChart>
      <c:catAx>
        <c:axId val="32926065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"/>
        <c:crossesAt val="5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70"/>
          <c:min val="3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ysDash"/>
            </a:ln>
          </c:spPr>
        </c:majorGridlines>
        <c:numFmt formatCode="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329260656"/>
        <c:crosses val="autoZero"/>
        <c:crossBetween val="between"/>
        <c:majorUnit val="10"/>
        <c:minorUnit val="1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 Cyr"/>
          <a:ea typeface="Times New Roman Cyr"/>
          <a:cs typeface="Times New Roman Cyr"/>
        </a:defRPr>
      </a:pPr>
      <a:endParaRPr lang="ru-KZ"/>
    </a:p>
  </c:txPr>
  <c:printSettings>
    <c:headerFooter alignWithMargins="0"/>
    <c:pageMargins b="1" l="0.75000000000000455" r="0.75000000000000455" t="1" header="0.5" footer="0.5"/>
    <c:pageSetup paperSize="9" orientation="landscape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r>
              <a:rPr lang="ru-RU"/>
              <a:t>(50=нет изменений по сравн. с предыдущ. кв.)</a:t>
            </a:r>
          </a:p>
        </c:rich>
      </c:tx>
      <c:layout>
        <c:manualLayout>
          <c:xMode val="edge"/>
          <c:yMode val="edge"/>
          <c:x val="0.1508222864546995"/>
          <c:y val="3.2811807614957222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6867106429438859E-2"/>
          <c:y val="0.28192528209914131"/>
          <c:w val="0.92375752203013051"/>
          <c:h val="0.37767349111394399"/>
        </c:manualLayout>
      </c:layout>
      <c:lineChart>
        <c:grouping val="standard"/>
        <c:varyColors val="0"/>
        <c:ser>
          <c:idx val="5"/>
          <c:order val="0"/>
          <c:tx>
            <c:strRef>
              <c:f>'Раздел 1 (стр 1-4)'!$P$33</c:f>
              <c:strCache>
                <c:ptCount val="1"/>
                <c:pt idx="0">
                  <c:v>Диф.индекс </c:v>
                </c:pt>
              </c:strCache>
            </c:strRef>
          </c:tx>
          <c:spPr>
            <a:ln w="38100">
              <a:pattFill prst="pct50">
                <a:fgClr>
                  <a:srgbClr val="80008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Mode val="edge"/>
                  <c:yMode val="edge"/>
                  <c:x val="0.12500388486187547"/>
                  <c:y val="0.24468986748227359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946-4932-9FCA-B425CE321A54}"/>
                </c:ext>
              </c:extLst>
            </c:dLbl>
            <c:dLbl>
              <c:idx val="1"/>
              <c:layout>
                <c:manualLayout>
                  <c:x val="-9.6835443037974644E-2"/>
                  <c:y val="-8.4653957728968096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946-4932-9FCA-B425CE321A54}"/>
                </c:ext>
              </c:extLst>
            </c:dLbl>
            <c:dLbl>
              <c:idx val="2"/>
              <c:layout>
                <c:manualLayout>
                  <c:x val="-6.5401176118807927E-2"/>
                  <c:y val="-9.7772482387070037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946-4932-9FCA-B425CE321A54}"/>
                </c:ext>
              </c:extLst>
            </c:dLbl>
            <c:dLbl>
              <c:idx val="3"/>
              <c:layout>
                <c:manualLayout>
                  <c:x val="-8.3544636034419667E-2"/>
                  <c:y val="-9.5812957590827419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946-4932-9FCA-B425CE321A54}"/>
                </c:ext>
              </c:extLst>
            </c:dLbl>
            <c:dLbl>
              <c:idx val="4"/>
              <c:layout>
                <c:manualLayout>
                  <c:x val="-1.2825675271603708E-2"/>
                  <c:y val="-8.1509877054841834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946-4932-9FCA-B425CE321A54}"/>
                </c:ext>
              </c:extLst>
            </c:dLbl>
            <c:dLbl>
              <c:idx val="5"/>
              <c:layout>
                <c:manualLayout>
                  <c:xMode val="edge"/>
                  <c:yMode val="edge"/>
                  <c:x val="0.87658363297263298"/>
                  <c:y val="0.25174825174825177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946-4932-9FCA-B425CE321A54}"/>
                </c:ext>
              </c:extLst>
            </c:dLbl>
            <c:dLbl>
              <c:idx val="6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946-4932-9FCA-B425CE321A54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1 (стр 1-4)'!$Q$29:$U$29</c:f>
              <c:strCache>
                <c:ptCount val="5"/>
                <c:pt idx="0">
                  <c:v>2010-1</c:v>
                </c:pt>
                <c:pt idx="1">
                  <c:v>2010-2</c:v>
                </c:pt>
                <c:pt idx="2">
                  <c:v>2010-3</c:v>
                </c:pt>
                <c:pt idx="3">
                  <c:v>2010-4 </c:v>
                </c:pt>
                <c:pt idx="4">
                  <c:v>2011-1 ожид.</c:v>
                </c:pt>
              </c:strCache>
            </c:strRef>
          </c:cat>
          <c:val>
            <c:numRef>
              <c:f>'Раздел 1 (стр 1-4)'!$Q$33:$U$33</c:f>
              <c:numCache>
                <c:formatCode>0.0</c:formatCode>
                <c:ptCount val="5"/>
                <c:pt idx="0">
                  <c:v>54.12</c:v>
                </c:pt>
                <c:pt idx="1">
                  <c:v>54.64</c:v>
                </c:pt>
                <c:pt idx="2">
                  <c:v>60.33</c:v>
                </c:pt>
                <c:pt idx="3">
                  <c:v>62.26</c:v>
                </c:pt>
                <c:pt idx="4">
                  <c:v>64.790000000000006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7-5946-4932-9FCA-B425CE321A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9264656"/>
        <c:axId val="1"/>
      </c:lineChart>
      <c:catAx>
        <c:axId val="32926465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low"/>
        <c:spPr>
          <a:ln>
            <a:solidFill>
              <a:srgbClr val="000000"/>
            </a:solidFill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"/>
        <c:crossesAt val="5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70"/>
          <c:min val="3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ysDash"/>
            </a:ln>
          </c:spPr>
        </c:majorGridlines>
        <c:numFmt formatCode="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329264656"/>
        <c:crosses val="autoZero"/>
        <c:crossBetween val="between"/>
        <c:majorUnit val="10"/>
        <c:minorUnit val="1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 Cyr"/>
          <a:ea typeface="Times New Roman Cyr"/>
          <a:cs typeface="Times New Roman Cyr"/>
        </a:defRPr>
      </a:pPr>
      <a:endParaRPr lang="ru-KZ"/>
    </a:p>
  </c:txPr>
  <c:printSettings>
    <c:headerFooter alignWithMargins="0"/>
    <c:pageMargins b="1" l="0.75000000000000455" r="0.75000000000000455" t="1" header="0.5" footer="0.5"/>
    <c:pageSetup orientation="portrait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r>
              <a:rPr lang="ru-RU"/>
              <a:t>(50=нет изменений по сравн. с предыдущ. кв.)</a:t>
            </a:r>
          </a:p>
        </c:rich>
      </c:tx>
      <c:layout>
        <c:manualLayout>
          <c:xMode val="edge"/>
          <c:yMode val="edge"/>
          <c:x val="0.18515152272632587"/>
          <c:y val="9.212948381452318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9364741693408967E-2"/>
          <c:y val="0.22544225519875163"/>
          <c:w val="0.89790288082425196"/>
          <c:h val="0.58961820590442737"/>
        </c:manualLayout>
      </c:layout>
      <c:lineChart>
        <c:grouping val="standard"/>
        <c:varyColors val="0"/>
        <c:ser>
          <c:idx val="5"/>
          <c:order val="0"/>
          <c:tx>
            <c:strRef>
              <c:f>'Раздел 1 (стр 1-4)'!$P$51</c:f>
              <c:strCache>
                <c:ptCount val="1"/>
                <c:pt idx="0">
                  <c:v>Диф.индекс </c:v>
                </c:pt>
              </c:strCache>
            </c:strRef>
          </c:tx>
          <c:spPr>
            <a:ln w="38100">
              <a:pattFill prst="pct50">
                <a:fgClr>
                  <a:srgbClr val="80008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9.7742782152230964E-2"/>
                  <c:y val="7.6037095363079621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7DD-4AC3-AC6A-73FD002B8184}"/>
                </c:ext>
              </c:extLst>
            </c:dLbl>
            <c:dLbl>
              <c:idx val="1"/>
              <c:layout>
                <c:manualLayout>
                  <c:x val="-7.9335083114610669E-2"/>
                  <c:y val="7.9597550306211726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7DD-4AC3-AC6A-73FD002B8184}"/>
                </c:ext>
              </c:extLst>
            </c:dLbl>
            <c:dLbl>
              <c:idx val="2"/>
              <c:layout>
                <c:manualLayout>
                  <c:x val="-7.5727534058242715E-2"/>
                  <c:y val="7.818932633420822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7DD-4AC3-AC6A-73FD002B8184}"/>
                </c:ext>
              </c:extLst>
            </c:dLbl>
            <c:dLbl>
              <c:idx val="3"/>
              <c:layout>
                <c:manualLayout>
                  <c:x val="-6.5790776152980873E-2"/>
                  <c:y val="7.9726334208223976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7DD-4AC3-AC6A-73FD002B8184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8510927780324663"/>
                  <c:y val="0.2832479616599700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7DD-4AC3-AC6A-73FD002B8184}"/>
                </c:ext>
              </c:extLst>
            </c:dLbl>
            <c:dLbl>
              <c:idx val="5"/>
              <c:layout>
                <c:manualLayout>
                  <c:xMode val="edge"/>
                  <c:yMode val="edge"/>
                  <c:x val="0.97143158305922328"/>
                  <c:y val="0.41007338295787465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7DD-4AC3-AC6A-73FD002B8184}"/>
                </c:ext>
              </c:extLst>
            </c:dLbl>
            <c:dLbl>
              <c:idx val="6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7DD-4AC3-AC6A-73FD002B8184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1 (стр 1-4)'!$Q$47:$U$47</c:f>
              <c:strCache>
                <c:ptCount val="5"/>
                <c:pt idx="0">
                  <c:v>2010-1</c:v>
                </c:pt>
                <c:pt idx="1">
                  <c:v>2010-2</c:v>
                </c:pt>
                <c:pt idx="2">
                  <c:v>2010-3</c:v>
                </c:pt>
                <c:pt idx="3">
                  <c:v>2010-4 </c:v>
                </c:pt>
                <c:pt idx="4">
                  <c:v>2011-1 ожид.</c:v>
                </c:pt>
              </c:strCache>
            </c:strRef>
          </c:cat>
          <c:val>
            <c:numRef>
              <c:f>'Раздел 1 (стр 1-4)'!$Q$51:$U$51</c:f>
              <c:numCache>
                <c:formatCode>0.0</c:formatCode>
                <c:ptCount val="5"/>
                <c:pt idx="0">
                  <c:v>72.430000000000007</c:v>
                </c:pt>
                <c:pt idx="1">
                  <c:v>72.77</c:v>
                </c:pt>
                <c:pt idx="2">
                  <c:v>79.59</c:v>
                </c:pt>
                <c:pt idx="3">
                  <c:v>79.644999999999996</c:v>
                </c:pt>
                <c:pt idx="4">
                  <c:v>74.52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7-37DD-4AC3-AC6A-73FD002B81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9253856"/>
        <c:axId val="1"/>
      </c:lineChart>
      <c:catAx>
        <c:axId val="32925385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"/>
        <c:crossesAt val="5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80"/>
          <c:min val="4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ysDash"/>
            </a:ln>
          </c:spPr>
        </c:majorGridlines>
        <c:numFmt formatCode="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329253856"/>
        <c:crosses val="autoZero"/>
        <c:crossBetween val="between"/>
        <c:majorUnit val="10"/>
        <c:minorUnit val="1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 Cyr"/>
          <a:ea typeface="Times New Roman Cyr"/>
          <a:cs typeface="Times New Roman Cyr"/>
        </a:defRPr>
      </a:pPr>
      <a:endParaRPr lang="ru-KZ"/>
    </a:p>
  </c:txPr>
  <c:printSettings>
    <c:headerFooter alignWithMargins="0"/>
    <c:pageMargins b="1" l="0.75000000000000455" r="0.75000000000000455" t="1" header="0.5" footer="0.5"/>
    <c:pageSetup orientation="portrait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r>
              <a:rPr lang="ru-RU"/>
              <a:t>Условия кредитования в тенге</a:t>
            </a:r>
          </a:p>
        </c:rich>
      </c:tx>
      <c:layout>
        <c:manualLayout>
          <c:xMode val="edge"/>
          <c:yMode val="edge"/>
          <c:x val="0.2314823828839577"/>
          <c:y val="2.923975543519487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292852476810435"/>
          <c:y val="0.24529186990059737"/>
          <c:w val="0.79552609438142452"/>
          <c:h val="0.44812937770301448"/>
        </c:manualLayout>
      </c:layout>
      <c:barChart>
        <c:barDir val="col"/>
        <c:grouping val="clustered"/>
        <c:varyColors val="0"/>
        <c:ser>
          <c:idx val="1"/>
          <c:order val="0"/>
          <c:tx>
            <c:v>срок кредита факт.</c:v>
          </c:tx>
          <c:spPr>
            <a:pattFill prst="ltUpDiag">
              <a:fgClr>
                <a:srgbClr val="99CC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elete val="1"/>
          </c:dLbls>
          <c:cat>
            <c:strRef>
              <c:f>'Раздел 1 (стр 1-4)'!$C$47:$G$47</c:f>
              <c:strCache>
                <c:ptCount val="5"/>
                <c:pt idx="0">
                  <c:v>2010-1</c:v>
                </c:pt>
                <c:pt idx="1">
                  <c:v>2010-2</c:v>
                </c:pt>
                <c:pt idx="2">
                  <c:v>2010-3</c:v>
                </c:pt>
                <c:pt idx="3">
                  <c:v>2010-4 </c:v>
                </c:pt>
                <c:pt idx="4">
                  <c:v>2011-1 ожид.</c:v>
                </c:pt>
              </c:strCache>
            </c:strRef>
          </c:cat>
          <c:val>
            <c:numRef>
              <c:f>'РС-1 по эк'!$D$127:$G$127</c:f>
              <c:numCache>
                <c:formatCode>#,##0.00</c:formatCode>
                <c:ptCount val="4"/>
                <c:pt idx="0">
                  <c:v>17.510000000000002</c:v>
                </c:pt>
                <c:pt idx="1">
                  <c:v>17.649999999999999</c:v>
                </c:pt>
                <c:pt idx="2">
                  <c:v>16.95</c:v>
                </c:pt>
                <c:pt idx="3">
                  <c:v>17.88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92-4A37-BEF3-ABA79A3722D7}"/>
            </c:ext>
          </c:extLst>
        </c:ser>
        <c:ser>
          <c:idx val="0"/>
          <c:order val="1"/>
          <c:tx>
            <c:v>срок кредита желаем.</c:v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elete val="1"/>
          </c:dLbls>
          <c:cat>
            <c:strRef>
              <c:f>'Раздел 1 (стр 1-4)'!$C$47:$G$47</c:f>
              <c:strCache>
                <c:ptCount val="5"/>
                <c:pt idx="0">
                  <c:v>2010-1</c:v>
                </c:pt>
                <c:pt idx="1">
                  <c:v>2010-2</c:v>
                </c:pt>
                <c:pt idx="2">
                  <c:v>2010-3</c:v>
                </c:pt>
                <c:pt idx="3">
                  <c:v>2010-4 </c:v>
                </c:pt>
                <c:pt idx="4">
                  <c:v>2011-1 ожид.</c:v>
                </c:pt>
              </c:strCache>
            </c:strRef>
          </c:cat>
          <c:val>
            <c:numRef>
              <c:f>'РС-1 по эк'!$E$203:$H$203</c:f>
              <c:numCache>
                <c:formatCode>#,##0.00</c:formatCode>
                <c:ptCount val="4"/>
                <c:pt idx="0">
                  <c:v>31.46</c:v>
                </c:pt>
                <c:pt idx="1">
                  <c:v>30.75</c:v>
                </c:pt>
                <c:pt idx="2">
                  <c:v>30.94</c:v>
                </c:pt>
                <c:pt idx="3">
                  <c:v>31.51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A92-4A37-BEF3-ABA79A3722D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40"/>
        <c:axId val="329263856"/>
        <c:axId val="1"/>
      </c:barChart>
      <c:lineChart>
        <c:grouping val="standard"/>
        <c:varyColors val="0"/>
        <c:ser>
          <c:idx val="3"/>
          <c:order val="2"/>
          <c:tx>
            <c:v>%-ая ставка факт.</c:v>
          </c:tx>
          <c:spPr>
            <a:ln w="22225">
              <a:solidFill>
                <a:schemeClr val="tx1"/>
              </a:solidFill>
              <a:prstDash val="solid"/>
            </a:ln>
          </c:spPr>
          <c:marker>
            <c:symbol val="x"/>
            <c:size val="6"/>
            <c:spPr>
              <a:noFill/>
              <a:ln w="22225"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0.11823822948057464"/>
                  <c:y val="-5.2427897379879525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A92-4A37-BEF3-ABA79A3722D7}"/>
                </c:ext>
              </c:extLst>
            </c:dLbl>
            <c:dLbl>
              <c:idx val="1"/>
              <c:layout>
                <c:manualLayout>
                  <c:x val="-9.1464631735847832E-2"/>
                  <c:y val="-6.5450518107201913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A92-4A37-BEF3-ABA79A3722D7}"/>
                </c:ext>
              </c:extLst>
            </c:dLbl>
            <c:dLbl>
              <c:idx val="2"/>
              <c:layout>
                <c:manualLayout>
                  <c:x val="-9.5587634878973454E-2"/>
                  <c:y val="-6.4366665149515737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A92-4A37-BEF3-ABA79A3722D7}"/>
                </c:ext>
              </c:extLst>
            </c:dLbl>
            <c:dLbl>
              <c:idx val="3"/>
              <c:layout>
                <c:manualLayout>
                  <c:x val="-3.7858585858585855E-2"/>
                  <c:y val="-5.6383414500933045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A92-4A37-BEF3-ABA79A3722D7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77778012207068614"/>
                  <c:y val="0.912285911720530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A92-4A37-BEF3-ABA79A3722D7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1 (стр 1-4)'!$C$47:$F$47</c:f>
              <c:strCache>
                <c:ptCount val="4"/>
                <c:pt idx="0">
                  <c:v>2010-1</c:v>
                </c:pt>
                <c:pt idx="1">
                  <c:v>2010-2</c:v>
                </c:pt>
                <c:pt idx="2">
                  <c:v>2010-3</c:v>
                </c:pt>
                <c:pt idx="3">
                  <c:v>2010-4 </c:v>
                </c:pt>
              </c:strCache>
            </c:strRef>
          </c:cat>
          <c:val>
            <c:numRef>
              <c:f>'РС-1 по эк'!$D$108:$G$108</c:f>
              <c:numCache>
                <c:formatCode>#,##0.00</c:formatCode>
                <c:ptCount val="4"/>
                <c:pt idx="0">
                  <c:v>14.88</c:v>
                </c:pt>
                <c:pt idx="1">
                  <c:v>14.96</c:v>
                </c:pt>
                <c:pt idx="2">
                  <c:v>14.57</c:v>
                </c:pt>
                <c:pt idx="3">
                  <c:v>14.08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EA92-4A37-BEF3-ABA79A3722D7}"/>
            </c:ext>
          </c:extLst>
        </c:ser>
        <c:ser>
          <c:idx val="2"/>
          <c:order val="3"/>
          <c:tx>
            <c:v>%-ая ставка желаем.</c:v>
          </c:tx>
          <c:spPr>
            <a:ln w="15875">
              <a:solidFill>
                <a:srgbClr val="008080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00808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0.12441430932244581"/>
                  <c:y val="-3.9441081425515605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A92-4A37-BEF3-ABA79A3722D7}"/>
                </c:ext>
              </c:extLst>
            </c:dLbl>
            <c:dLbl>
              <c:idx val="1"/>
              <c:layout>
                <c:manualLayout>
                  <c:x val="-0.12543631120184051"/>
                  <c:y val="-4.3982825846191405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A92-4A37-BEF3-ABA79A3722D7}"/>
                </c:ext>
              </c:extLst>
            </c:dLbl>
            <c:dLbl>
              <c:idx val="2"/>
              <c:layout>
                <c:manualLayout>
                  <c:x val="-0.12750105310910209"/>
                  <c:y val="-4.5549132947976884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EA92-4A37-BEF3-ABA79A3722D7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82415685356224688"/>
                  <c:y val="0.3490691994739271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A92-4A37-BEF3-ABA79A3722D7}"/>
                </c:ext>
              </c:extLst>
            </c:dLbl>
            <c:dLbl>
              <c:idx val="4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EA92-4A37-BEF3-ABA79A3722D7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1 (стр 1-4)'!$C$47:$F$47</c:f>
              <c:strCache>
                <c:ptCount val="4"/>
                <c:pt idx="0">
                  <c:v>2010-1</c:v>
                </c:pt>
                <c:pt idx="1">
                  <c:v>2010-2</c:v>
                </c:pt>
                <c:pt idx="2">
                  <c:v>2010-3</c:v>
                </c:pt>
                <c:pt idx="3">
                  <c:v>2010-4 </c:v>
                </c:pt>
              </c:strCache>
            </c:strRef>
          </c:cat>
          <c:val>
            <c:numRef>
              <c:f>'РС-1 по эк'!$E$184:$H$184</c:f>
              <c:numCache>
                <c:formatCode>#,##0.00</c:formatCode>
                <c:ptCount val="4"/>
                <c:pt idx="0">
                  <c:v>10.63</c:v>
                </c:pt>
                <c:pt idx="1">
                  <c:v>10.45</c:v>
                </c:pt>
                <c:pt idx="2">
                  <c:v>10.35</c:v>
                </c:pt>
                <c:pt idx="3">
                  <c:v>10.34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EA92-4A37-BEF3-ABA79A3722D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32926385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40"/>
        </c:scaling>
        <c:delete val="0"/>
        <c:axPos val="l"/>
        <c:majorGridlines>
          <c:spPr>
            <a:ln w="3175">
              <a:pattFill prst="pct50">
                <a:fgClr>
                  <a:srgbClr val="3366FF"/>
                </a:fgClr>
                <a:bgClr>
                  <a:srgbClr val="FFFFFF"/>
                </a:bgClr>
              </a:patt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r>
                  <a:rPr lang="ru-RU"/>
                  <a:t>месяцы</a:t>
                </a:r>
              </a:p>
            </c:rich>
          </c:tx>
          <c:layout>
            <c:manualLayout>
              <c:xMode val="edge"/>
              <c:yMode val="edge"/>
              <c:x val="1.4315379590411239E-2"/>
              <c:y val="0.36322065350665383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329263856"/>
        <c:crosses val="autoZero"/>
        <c:crossBetween val="between"/>
        <c:majorUnit val="10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20"/>
          <c:min val="0"/>
        </c:scaling>
        <c:delete val="0"/>
        <c:axPos val="r"/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3"/>
        <c:crosses val="max"/>
        <c:crossBetween val="between"/>
        <c:majorUnit val="10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8.793733176966903E-2"/>
          <c:y val="0.82550148524239508"/>
          <c:w val="0.84460739583426314"/>
          <c:h val="0.14623169167150998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Times New Roman Cyr"/>
              <a:ea typeface="Times New Roman Cyr"/>
              <a:cs typeface="Times New Roman Cyr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 Cyr"/>
          <a:ea typeface="Times New Roman Cyr"/>
          <a:cs typeface="Times New Roman Cyr"/>
        </a:defRPr>
      </a:pPr>
      <a:endParaRPr lang="ru-KZ"/>
    </a:p>
  </c:txPr>
  <c:printSettings>
    <c:headerFooter alignWithMargins="0"/>
    <c:pageMargins b="1" l="0.75000000000000455" r="0.75000000000000455" t="1" header="0.5" footer="0.5"/>
    <c:pageSetup paperSize="9" orientation="landscape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r>
              <a:rPr lang="ru-RU"/>
              <a:t>Условия кредитования в инвалюте</a:t>
            </a:r>
          </a:p>
        </c:rich>
      </c:tx>
      <c:layout>
        <c:manualLayout>
          <c:xMode val="edge"/>
          <c:yMode val="edge"/>
          <c:x val="0.16923086741816848"/>
          <c:y val="2.89020394189856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679336208649955"/>
          <c:y val="0.25131663702340379"/>
          <c:w val="0.80166125706302926"/>
          <c:h val="0.40838953516303123"/>
        </c:manualLayout>
      </c:layout>
      <c:barChart>
        <c:barDir val="col"/>
        <c:grouping val="clustered"/>
        <c:varyColors val="0"/>
        <c:ser>
          <c:idx val="1"/>
          <c:order val="0"/>
          <c:tx>
            <c:v>срок кредита факт.</c:v>
          </c:tx>
          <c:spPr>
            <a:pattFill prst="ltUpDiag">
              <a:fgClr>
                <a:srgbClr val="99CC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'Раздел 1 (стр 1-4)'!$C$47:$F$47</c:f>
              <c:strCache>
                <c:ptCount val="4"/>
                <c:pt idx="0">
                  <c:v>2010-1</c:v>
                </c:pt>
                <c:pt idx="1">
                  <c:v>2010-2</c:v>
                </c:pt>
                <c:pt idx="2">
                  <c:v>2010-3</c:v>
                </c:pt>
                <c:pt idx="3">
                  <c:v>2010-4 </c:v>
                </c:pt>
              </c:strCache>
            </c:strRef>
          </c:cat>
          <c:val>
            <c:numRef>
              <c:f>'РС-1 по эк'!$D$165:$G$165</c:f>
              <c:numCache>
                <c:formatCode>#,##0.00</c:formatCode>
                <c:ptCount val="4"/>
                <c:pt idx="0">
                  <c:v>26.39</c:v>
                </c:pt>
                <c:pt idx="1">
                  <c:v>25.16</c:v>
                </c:pt>
                <c:pt idx="2">
                  <c:v>26</c:v>
                </c:pt>
                <c:pt idx="3">
                  <c:v>26.2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497-4FAB-A7C9-D51511C90263}"/>
            </c:ext>
          </c:extLst>
        </c:ser>
        <c:ser>
          <c:idx val="0"/>
          <c:order val="1"/>
          <c:tx>
            <c:v>срок кредита желаем.</c:v>
          </c:tx>
          <c:spPr>
            <a:pattFill prst="trellis">
              <a:fgClr>
                <a:srgbClr val="CCFFFF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'Раздел 1 (стр 1-4)'!$C$47:$F$47</c:f>
              <c:strCache>
                <c:ptCount val="4"/>
                <c:pt idx="0">
                  <c:v>2010-1</c:v>
                </c:pt>
                <c:pt idx="1">
                  <c:v>2010-2</c:v>
                </c:pt>
                <c:pt idx="2">
                  <c:v>2010-3</c:v>
                </c:pt>
                <c:pt idx="3">
                  <c:v>2010-4 </c:v>
                </c:pt>
              </c:strCache>
            </c:strRef>
          </c:cat>
          <c:val>
            <c:numRef>
              <c:f>'РС-1 по эк'!$E$241:$H$241</c:f>
              <c:numCache>
                <c:formatCode>#,##0.00</c:formatCode>
                <c:ptCount val="4"/>
                <c:pt idx="0">
                  <c:v>37.17</c:v>
                </c:pt>
                <c:pt idx="1">
                  <c:v>34.9</c:v>
                </c:pt>
                <c:pt idx="2">
                  <c:v>36.22</c:v>
                </c:pt>
                <c:pt idx="3">
                  <c:v>35.35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497-4FAB-A7C9-D51511C902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329261056"/>
        <c:axId val="1"/>
      </c:barChart>
      <c:lineChart>
        <c:grouping val="standard"/>
        <c:varyColors val="0"/>
        <c:ser>
          <c:idx val="3"/>
          <c:order val="2"/>
          <c:tx>
            <c:v>%-ая ставка факт.</c:v>
          </c:tx>
          <c:spPr>
            <a:ln w="22225">
              <a:solidFill>
                <a:schemeClr val="tx1"/>
              </a:solidFill>
              <a:prstDash val="solid"/>
            </a:ln>
          </c:spPr>
          <c:marker>
            <c:symbol val="x"/>
            <c:size val="6"/>
            <c:spPr>
              <a:noFill/>
              <a:ln w="22225"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Mode val="edge"/>
                  <c:yMode val="edge"/>
                  <c:x val="0.12679336208649955"/>
                  <c:y val="0.26702392683736653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497-4FAB-A7C9-D51511C90263}"/>
                </c:ext>
              </c:extLst>
            </c:dLbl>
            <c:dLbl>
              <c:idx val="1"/>
              <c:layout>
                <c:manualLayout>
                  <c:x val="-0.11196323863772348"/>
                  <c:y val="-5.442082745437167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497-4FAB-A7C9-D51511C90263}"/>
                </c:ext>
              </c:extLst>
            </c:dLbl>
            <c:dLbl>
              <c:idx val="2"/>
              <c:layout>
                <c:manualLayout>
                  <c:x val="-0.12062800660555728"/>
                  <c:y val="-5.5141170937447845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497-4FAB-A7C9-D51511C90263}"/>
                </c:ext>
              </c:extLst>
            </c:dLbl>
            <c:dLbl>
              <c:idx val="3"/>
              <c:layout>
                <c:manualLayout>
                  <c:x val="-0.11204556877198862"/>
                  <c:y val="-5.4038505302444126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497-4FAB-A7C9-D51511C90263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77230885262749305"/>
                  <c:y val="0.83815028901734057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497-4FAB-A7C9-D51511C90263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1 (стр 1-4)'!$C$47:$F$47</c:f>
              <c:strCache>
                <c:ptCount val="4"/>
                <c:pt idx="0">
                  <c:v>2010-1</c:v>
                </c:pt>
                <c:pt idx="1">
                  <c:v>2010-2</c:v>
                </c:pt>
                <c:pt idx="2">
                  <c:v>2010-3</c:v>
                </c:pt>
                <c:pt idx="3">
                  <c:v>2010-4 </c:v>
                </c:pt>
              </c:strCache>
            </c:strRef>
          </c:cat>
          <c:val>
            <c:numRef>
              <c:f>'РС-1 по эк'!$D$146:$G$146</c:f>
              <c:numCache>
                <c:formatCode>#,##0.00</c:formatCode>
                <c:ptCount val="4"/>
                <c:pt idx="0">
                  <c:v>13.55</c:v>
                </c:pt>
                <c:pt idx="1">
                  <c:v>13.28</c:v>
                </c:pt>
                <c:pt idx="2">
                  <c:v>12.29</c:v>
                </c:pt>
                <c:pt idx="3">
                  <c:v>12.05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4497-4FAB-A7C9-D51511C90263}"/>
            </c:ext>
          </c:extLst>
        </c:ser>
        <c:ser>
          <c:idx val="2"/>
          <c:order val="3"/>
          <c:tx>
            <c:v>%-ая ставка желаем.</c:v>
          </c:tx>
          <c:spPr>
            <a:ln w="15875">
              <a:solidFill>
                <a:srgbClr val="008000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008000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Mode val="edge"/>
                  <c:yMode val="edge"/>
                  <c:x val="0.15337906704012041"/>
                  <c:y val="0.43456835151963574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497-4FAB-A7C9-D51511C90263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35583943553307934"/>
                  <c:y val="0.44503987806227763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497-4FAB-A7C9-D51511C90263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55011958711723175"/>
                  <c:y val="0.43980411479095671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497-4FAB-A7C9-D51511C90263}"/>
                </c:ext>
              </c:extLst>
            </c:dLbl>
            <c:dLbl>
              <c:idx val="3"/>
              <c:layout>
                <c:manualLayout>
                  <c:x val="-9.3520048455482702E-2"/>
                  <c:y val="5.940800752507093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497-4FAB-A7C9-D51511C90263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80000120192488711"/>
                  <c:y val="0.83815028901734057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497-4FAB-A7C9-D51511C90263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1 (стр 1-4)'!$C$47:$F$47</c:f>
              <c:strCache>
                <c:ptCount val="4"/>
                <c:pt idx="0">
                  <c:v>2010-1</c:v>
                </c:pt>
                <c:pt idx="1">
                  <c:v>2010-2</c:v>
                </c:pt>
                <c:pt idx="2">
                  <c:v>2010-3</c:v>
                </c:pt>
                <c:pt idx="3">
                  <c:v>2010-4 </c:v>
                </c:pt>
              </c:strCache>
            </c:strRef>
          </c:cat>
          <c:val>
            <c:numRef>
              <c:f>'РС-1 по эк'!$E$222:$H$222</c:f>
              <c:numCache>
                <c:formatCode>#,##0.00</c:formatCode>
                <c:ptCount val="4"/>
                <c:pt idx="0">
                  <c:v>9.0399999999999991</c:v>
                </c:pt>
                <c:pt idx="1">
                  <c:v>8.84</c:v>
                </c:pt>
                <c:pt idx="2">
                  <c:v>8.73</c:v>
                </c:pt>
                <c:pt idx="3">
                  <c:v>8.76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4497-4FAB-A7C9-D51511C902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32926105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40"/>
        </c:scaling>
        <c:delete val="0"/>
        <c:axPos val="l"/>
        <c:majorGridlines>
          <c:spPr>
            <a:ln w="3175">
              <a:pattFill prst="pct50">
                <a:fgClr>
                  <a:srgbClr val="3366FF"/>
                </a:fgClr>
                <a:bgClr>
                  <a:srgbClr val="FFFFFF"/>
                </a:bgClr>
              </a:patt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r>
                  <a:rPr lang="ru-RU"/>
                  <a:t>месяцы</a:t>
                </a:r>
              </a:p>
            </c:rich>
          </c:tx>
          <c:layout>
            <c:manualLayout>
              <c:xMode val="edge"/>
              <c:yMode val="edge"/>
              <c:x val="3.0873800349424407E-3"/>
              <c:y val="0.2947979328670872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329261056"/>
        <c:crosses val="autoZero"/>
        <c:crossBetween val="between"/>
        <c:majorUnit val="10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20"/>
          <c:min val="0"/>
        </c:scaling>
        <c:delete val="0"/>
        <c:axPos val="r"/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3"/>
        <c:crosses val="max"/>
        <c:crossBetween val="between"/>
        <c:majorUnit val="10"/>
        <c:minorUnit val="4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7.3621952179257794E-2"/>
          <c:y val="0.8010717805120996"/>
          <c:w val="0.84256234160706145"/>
          <c:h val="0.17278018795359013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Times New Roman Cyr"/>
              <a:ea typeface="Times New Roman Cyr"/>
              <a:cs typeface="Times New Roman Cyr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 Cyr"/>
          <a:ea typeface="Times New Roman Cyr"/>
          <a:cs typeface="Times New Roman Cyr"/>
        </a:defRPr>
      </a:pPr>
      <a:endParaRPr lang="ru-KZ"/>
    </a:p>
  </c:txPr>
  <c:printSettings>
    <c:headerFooter alignWithMargins="0"/>
    <c:pageMargins b="1" l="0.75000000000000455" r="0.75000000000000455" t="1" header="0.5" footer="0.5"/>
    <c:pageSetup paperSize="9" orientation="landscape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r>
              <a:rPr lang="ru-RU"/>
              <a:t>Условия кредитования в тенге</a:t>
            </a:r>
          </a:p>
        </c:rich>
      </c:tx>
      <c:layout>
        <c:manualLayout>
          <c:xMode val="edge"/>
          <c:yMode val="edge"/>
          <c:x val="0.23564995992267435"/>
          <c:y val="2.906990074516547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249387821086753"/>
          <c:y val="0.24529186990059737"/>
          <c:w val="0.80725473837325823"/>
          <c:h val="0.4339779236702877"/>
        </c:manualLayout>
      </c:layout>
      <c:barChart>
        <c:barDir val="col"/>
        <c:grouping val="clustered"/>
        <c:varyColors val="0"/>
        <c:ser>
          <c:idx val="1"/>
          <c:order val="0"/>
          <c:tx>
            <c:v>Срок кредита факт.</c:v>
          </c:tx>
          <c:spPr>
            <a:pattFill prst="ltUpDiag">
              <a:fgClr>
                <a:srgbClr val="99CC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elete val="1"/>
          </c:dLbls>
          <c:cat>
            <c:strRef>
              <c:f>'Раздел 1 (стр 1-4)'!$J$47:$M$47</c:f>
              <c:strCache>
                <c:ptCount val="4"/>
                <c:pt idx="0">
                  <c:v>2010-1</c:v>
                </c:pt>
                <c:pt idx="1">
                  <c:v>2010-2</c:v>
                </c:pt>
                <c:pt idx="2">
                  <c:v>2010-3</c:v>
                </c:pt>
                <c:pt idx="3">
                  <c:v>2010-4 </c:v>
                </c:pt>
              </c:strCache>
            </c:strRef>
          </c:cat>
          <c:val>
            <c:numRef>
              <c:f>'РС-П3.2 (РС-1)'!$D$108:$G$108</c:f>
              <c:numCache>
                <c:formatCode>#,##0.00</c:formatCode>
                <c:ptCount val="4"/>
                <c:pt idx="0">
                  <c:v>14</c:v>
                </c:pt>
                <c:pt idx="1">
                  <c:v>18.399999999999999</c:v>
                </c:pt>
                <c:pt idx="2">
                  <c:v>13.33</c:v>
                </c:pt>
                <c:pt idx="3">
                  <c:v>13.4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1F-4027-89A4-40B4DFCE8D6D}"/>
            </c:ext>
          </c:extLst>
        </c:ser>
        <c:ser>
          <c:idx val="0"/>
          <c:order val="1"/>
          <c:tx>
            <c:v>Срок кредита желаем.</c:v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elete val="1"/>
          </c:dLbls>
          <c:cat>
            <c:strRef>
              <c:f>'Раздел 1 (стр 1-4)'!$J$47:$M$47</c:f>
              <c:strCache>
                <c:ptCount val="4"/>
                <c:pt idx="0">
                  <c:v>2010-1</c:v>
                </c:pt>
                <c:pt idx="1">
                  <c:v>2010-2</c:v>
                </c:pt>
                <c:pt idx="2">
                  <c:v>2010-3</c:v>
                </c:pt>
                <c:pt idx="3">
                  <c:v>2010-4 </c:v>
                </c:pt>
              </c:strCache>
            </c:strRef>
          </c:cat>
          <c:val>
            <c:numRef>
              <c:f>'РС-П3.2 (РС-1)'!$E$143:$H$143</c:f>
              <c:numCache>
                <c:formatCode>#,##0.00</c:formatCode>
                <c:ptCount val="4"/>
                <c:pt idx="0">
                  <c:v>26.48</c:v>
                </c:pt>
                <c:pt idx="1">
                  <c:v>29.78</c:v>
                </c:pt>
                <c:pt idx="2">
                  <c:v>29.51</c:v>
                </c:pt>
                <c:pt idx="3">
                  <c:v>32.5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E1F-4027-89A4-40B4DFCE8D6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40"/>
        <c:axId val="329254256"/>
        <c:axId val="1"/>
      </c:barChart>
      <c:lineChart>
        <c:grouping val="standard"/>
        <c:varyColors val="0"/>
        <c:ser>
          <c:idx val="3"/>
          <c:order val="2"/>
          <c:tx>
            <c:v>%-ая ставка факт.</c:v>
          </c:tx>
          <c:spPr>
            <a:ln w="22225">
              <a:solidFill>
                <a:schemeClr val="tx1"/>
              </a:solidFill>
              <a:prstDash val="solid"/>
            </a:ln>
          </c:spPr>
          <c:marker>
            <c:symbol val="x"/>
            <c:size val="6"/>
            <c:spPr>
              <a:noFill/>
              <a:ln w="22225"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Mode val="edge"/>
                  <c:yMode val="edge"/>
                  <c:x val="0.1506072273084437"/>
                  <c:y val="0.21698896183514385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E1F-4027-89A4-40B4DFCE8D6D}"/>
                </c:ext>
              </c:extLst>
            </c:dLbl>
            <c:dLbl>
              <c:idx val="1"/>
              <c:layout>
                <c:manualLayout>
                  <c:x val="-8.8149684882204093E-2"/>
                  <c:y val="-6.8259571001900624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E1F-4027-89A4-40B4DFCE8D6D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56829127104386079"/>
                  <c:y val="0.2688776266218087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E1F-4027-89A4-40B4DFCE8D6D}"/>
                </c:ext>
              </c:extLst>
            </c:dLbl>
            <c:dLbl>
              <c:idx val="3"/>
              <c:layout>
                <c:manualLayout>
                  <c:x val="-4.4152325270718405E-2"/>
                  <c:y val="-6.6384288170875189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E1F-4027-89A4-40B4DFCE8D6D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76133042822771368"/>
                  <c:y val="0.90697931895927664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E1F-4027-89A4-40B4DFCE8D6D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1 (стр 1-4)'!$J$47:$M$47</c:f>
              <c:strCache>
                <c:ptCount val="4"/>
                <c:pt idx="0">
                  <c:v>2010-1</c:v>
                </c:pt>
                <c:pt idx="1">
                  <c:v>2010-2</c:v>
                </c:pt>
                <c:pt idx="2">
                  <c:v>2010-3</c:v>
                </c:pt>
                <c:pt idx="3">
                  <c:v>2010-4 </c:v>
                </c:pt>
              </c:strCache>
            </c:strRef>
          </c:cat>
          <c:val>
            <c:numRef>
              <c:f>'РС-П3.2 (РС-1)'!$D$98:$G$98</c:f>
              <c:numCache>
                <c:formatCode>#,##0.00</c:formatCode>
                <c:ptCount val="4"/>
                <c:pt idx="0">
                  <c:v>15.56</c:v>
                </c:pt>
                <c:pt idx="1">
                  <c:v>15.05</c:v>
                </c:pt>
                <c:pt idx="2">
                  <c:v>13.28</c:v>
                </c:pt>
                <c:pt idx="3">
                  <c:v>14.38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EE1F-4027-89A4-40B4DFCE8D6D}"/>
            </c:ext>
          </c:extLst>
        </c:ser>
        <c:ser>
          <c:idx val="2"/>
          <c:order val="3"/>
          <c:tx>
            <c:v>%-ая ставка желаем.</c:v>
          </c:tx>
          <c:spPr>
            <a:ln w="15875">
              <a:solidFill>
                <a:srgbClr val="008080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00808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Mode val="edge"/>
                  <c:yMode val="edge"/>
                  <c:x val="0.14659103458021855"/>
                  <c:y val="0.3113319887199890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E1F-4027-89A4-40B4DFCE8D6D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30924684007333775"/>
                  <c:y val="0.33491774544120029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E1F-4027-89A4-40B4DFCE8D6D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54419411467450984"/>
                  <c:y val="0.33963489678544256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EE1F-4027-89A4-40B4DFCE8D6D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745003751085768"/>
                  <c:y val="0.30661483737574674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E1F-4027-89A4-40B4DFCE8D6D}"/>
                </c:ext>
              </c:extLst>
            </c:dLbl>
            <c:dLbl>
              <c:idx val="4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EE1F-4027-89A4-40B4DFCE8D6D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1 (стр 1-4)'!$J$47:$M$47</c:f>
              <c:strCache>
                <c:ptCount val="4"/>
                <c:pt idx="0">
                  <c:v>2010-1</c:v>
                </c:pt>
                <c:pt idx="1">
                  <c:v>2010-2</c:v>
                </c:pt>
                <c:pt idx="2">
                  <c:v>2010-3</c:v>
                </c:pt>
                <c:pt idx="3">
                  <c:v>2010-4 </c:v>
                </c:pt>
              </c:strCache>
            </c:strRef>
          </c:cat>
          <c:val>
            <c:numRef>
              <c:f>'РС-П3.2 (РС-1)'!$E$134:$H$134</c:f>
              <c:numCache>
                <c:formatCode>#,##0.00</c:formatCode>
                <c:ptCount val="4"/>
                <c:pt idx="0">
                  <c:v>12.03</c:v>
                </c:pt>
                <c:pt idx="1">
                  <c:v>10.85</c:v>
                </c:pt>
                <c:pt idx="2">
                  <c:v>10.81</c:v>
                </c:pt>
                <c:pt idx="3">
                  <c:v>11.52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EE1F-4027-89A4-40B4DFCE8D6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32925425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40"/>
        </c:scaling>
        <c:delete val="0"/>
        <c:axPos val="l"/>
        <c:majorGridlines>
          <c:spPr>
            <a:ln w="3175">
              <a:pattFill prst="pct50">
                <a:fgClr>
                  <a:srgbClr val="3366FF"/>
                </a:fgClr>
                <a:bgClr>
                  <a:srgbClr val="FFFFFF"/>
                </a:bgClr>
              </a:patt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r>
                  <a:rPr lang="ru-RU"/>
                  <a:t>месяцы</a:t>
                </a:r>
              </a:p>
            </c:rich>
          </c:tx>
          <c:layout>
            <c:manualLayout>
              <c:xMode val="edge"/>
              <c:yMode val="edge"/>
              <c:x val="3.0113002341773144E-3"/>
              <c:y val="0.2771363924337044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329254256"/>
        <c:crosses val="autoZero"/>
        <c:crossBetween val="between"/>
        <c:majorUnit val="10"/>
        <c:minorUnit val="1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20"/>
          <c:min val="0"/>
        </c:scaling>
        <c:delete val="0"/>
        <c:axPos val="r"/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3"/>
        <c:crosses val="max"/>
        <c:crossBetween val="between"/>
        <c:majorUnit val="10"/>
        <c:minorUnit val="10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8.835624002095363E-2"/>
          <c:y val="0.81606718255391053"/>
          <c:w val="0.81930331655793365"/>
          <c:h val="0.16038314570423673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Times New Roman Cyr"/>
              <a:ea typeface="Times New Roman Cyr"/>
              <a:cs typeface="Times New Roman Cyr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 Cyr"/>
          <a:ea typeface="Times New Roman Cyr"/>
          <a:cs typeface="Times New Roman Cyr"/>
        </a:defRPr>
      </a:pPr>
      <a:endParaRPr lang="ru-KZ"/>
    </a:p>
  </c:txPr>
  <c:printSettings>
    <c:headerFooter alignWithMargins="0"/>
    <c:pageMargins b="1" l="0.75000000000000455" r="0.7500000000000045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spPr>
            <a:ln w="254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Lbls>
            <c:dLbl>
              <c:idx val="0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E53-41C4-87E9-685CD1077C97}"/>
                </c:ext>
              </c:extLst>
            </c:dLbl>
            <c:dLbl>
              <c:idx val="2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E53-41C4-87E9-685CD1077C97}"/>
                </c:ext>
              </c:extLst>
            </c:dLbl>
            <c:dLbl>
              <c:idx val="3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E53-41C4-87E9-685CD1077C97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3-1E53-41C4-87E9-685CD1077C97}"/>
            </c:ext>
          </c:extLst>
        </c:ser>
        <c:ser>
          <c:idx val="2"/>
          <c:order val="1"/>
          <c:spPr>
            <a:ln w="12700">
              <a:solidFill>
                <a:srgbClr val="FF9900"/>
              </a:solidFill>
              <a:prstDash val="solid"/>
            </a:ln>
          </c:spPr>
          <c:marker>
            <c:symbol val="triangle"/>
            <c:size val="4"/>
            <c:spPr>
              <a:solidFill>
                <a:srgbClr val="FF99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dLbls>
            <c:dLbl>
              <c:idx val="0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E53-41C4-87E9-685CD1077C97}"/>
                </c:ext>
              </c:extLst>
            </c:dLbl>
            <c:dLbl>
              <c:idx val="1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E53-41C4-87E9-685CD1077C97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6-1E53-41C4-87E9-685CD1077C97}"/>
            </c:ext>
          </c:extLst>
        </c:ser>
        <c:ser>
          <c:idx val="3"/>
          <c:order val="2"/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4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dLbls>
            <c:dLbl>
              <c:idx val="0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E53-41C4-87E9-685CD1077C97}"/>
                </c:ext>
              </c:extLst>
            </c:dLbl>
            <c:dLbl>
              <c:idx val="1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E53-41C4-87E9-685CD1077C97}"/>
                </c:ext>
              </c:extLst>
            </c:dLbl>
            <c:dLbl>
              <c:idx val="2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E53-41C4-87E9-685CD1077C97}"/>
                </c:ext>
              </c:extLst>
            </c:dLbl>
            <c:dLbl>
              <c:idx val="3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E53-41C4-87E9-685CD1077C97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B-1E53-41C4-87E9-685CD1077C97}"/>
            </c:ext>
          </c:extLst>
        </c:ser>
        <c:ser>
          <c:idx val="4"/>
          <c:order val="3"/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4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dLbls>
            <c:dLbl>
              <c:idx val="0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1E53-41C4-87E9-685CD1077C97}"/>
                </c:ext>
              </c:extLst>
            </c:dLbl>
            <c:dLbl>
              <c:idx val="1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E53-41C4-87E9-685CD1077C97}"/>
                </c:ext>
              </c:extLst>
            </c:dLbl>
            <c:dLbl>
              <c:idx val="2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1E53-41C4-87E9-685CD1077C97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F-1E53-41C4-87E9-685CD1077C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9279456"/>
        <c:axId val="1"/>
      </c:lineChart>
      <c:catAx>
        <c:axId val="329279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9"/>
          <c:min val="-1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329279456"/>
        <c:crosses val="autoZero"/>
        <c:crossBetween val="between"/>
        <c:majorUnit val="3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Times New Roman Cyr"/>
              <a:ea typeface="Times New Roman Cyr"/>
              <a:cs typeface="Times New Roman Cyr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 Cyr"/>
          <a:ea typeface="Times New Roman Cyr"/>
          <a:cs typeface="Times New Roman Cyr"/>
        </a:defRPr>
      </a:pPr>
      <a:endParaRPr lang="ru-KZ"/>
    </a:p>
  </c:txPr>
  <c:printSettings>
    <c:headerFooter alignWithMargins="0"/>
    <c:pageMargins b="1" l="0.75000000000000455" r="0.75000000000000455" t="1" header="0.5" footer="0.5"/>
    <c:pageSetup orientation="portrait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r>
              <a:rPr lang="ru-RU"/>
              <a:t>Условия кредитования в инвалюте</a:t>
            </a:r>
          </a:p>
        </c:rich>
      </c:tx>
      <c:layout>
        <c:manualLayout>
          <c:xMode val="edge"/>
          <c:yMode val="edge"/>
          <c:x val="0.17717780772898883"/>
          <c:y val="2.89020394189856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851816730320528"/>
          <c:y val="0.21875697727734886"/>
          <c:w val="0.80123044928092046"/>
          <c:h val="0.43230545509571322"/>
        </c:manualLayout>
      </c:layout>
      <c:barChart>
        <c:barDir val="col"/>
        <c:grouping val="clustered"/>
        <c:varyColors val="0"/>
        <c:ser>
          <c:idx val="1"/>
          <c:order val="0"/>
          <c:tx>
            <c:v>Срок кредита факт.</c:v>
          </c:tx>
          <c:spPr>
            <a:pattFill prst="ltUpDiag">
              <a:fgClr>
                <a:srgbClr val="99CC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'Раздел 1 (стр 1-4)'!$J$47:$M$47</c:f>
              <c:strCache>
                <c:ptCount val="4"/>
                <c:pt idx="0">
                  <c:v>2010-1</c:v>
                </c:pt>
                <c:pt idx="1">
                  <c:v>2010-2</c:v>
                </c:pt>
                <c:pt idx="2">
                  <c:v>2010-3</c:v>
                </c:pt>
                <c:pt idx="3">
                  <c:v>2010-4 </c:v>
                </c:pt>
              </c:strCache>
            </c:strRef>
          </c:cat>
          <c:val>
            <c:numRef>
              <c:f>'РС-П3.2 (РС-1)'!$D$125:$G$125</c:f>
              <c:numCache>
                <c:formatCode>#,##0.00</c:formatCode>
                <c:ptCount val="4"/>
                <c:pt idx="0">
                  <c:v>16.670000000000002</c:v>
                </c:pt>
                <c:pt idx="1">
                  <c:v>30.89</c:v>
                </c:pt>
                <c:pt idx="2">
                  <c:v>28.88</c:v>
                </c:pt>
                <c:pt idx="3">
                  <c:v>32.799999999999997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FE-4B20-8D83-B7D924038804}"/>
            </c:ext>
          </c:extLst>
        </c:ser>
        <c:ser>
          <c:idx val="0"/>
          <c:order val="1"/>
          <c:tx>
            <c:v>Срок кредита желаем.</c:v>
          </c:tx>
          <c:spPr>
            <a:pattFill prst="trellis">
              <a:fgClr>
                <a:srgbClr val="CCFFFF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'Раздел 1 (стр 1-4)'!$J$47:$M$47</c:f>
              <c:strCache>
                <c:ptCount val="4"/>
                <c:pt idx="0">
                  <c:v>2010-1</c:v>
                </c:pt>
                <c:pt idx="1">
                  <c:v>2010-2</c:v>
                </c:pt>
                <c:pt idx="2">
                  <c:v>2010-3</c:v>
                </c:pt>
                <c:pt idx="3">
                  <c:v>2010-4 </c:v>
                </c:pt>
              </c:strCache>
            </c:strRef>
          </c:cat>
          <c:val>
            <c:numRef>
              <c:f>'РС-П3.2 (РС-1)'!$E$161:$H$161</c:f>
              <c:numCache>
                <c:formatCode>#,##0.00</c:formatCode>
                <c:ptCount val="4"/>
                <c:pt idx="0">
                  <c:v>27.71</c:v>
                </c:pt>
                <c:pt idx="1">
                  <c:v>31.82</c:v>
                </c:pt>
                <c:pt idx="2">
                  <c:v>31.61</c:v>
                </c:pt>
                <c:pt idx="3">
                  <c:v>29.33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DFE-4B20-8D83-B7D9240388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329273456"/>
        <c:axId val="1"/>
      </c:barChart>
      <c:lineChart>
        <c:grouping val="standard"/>
        <c:varyColors val="0"/>
        <c:ser>
          <c:idx val="3"/>
          <c:order val="2"/>
          <c:tx>
            <c:v>%-ая ставка факт.</c:v>
          </c:tx>
          <c:spPr>
            <a:ln w="15875">
              <a:solidFill>
                <a:schemeClr val="tx1"/>
              </a:solidFill>
              <a:prstDash val="solid"/>
            </a:ln>
          </c:spPr>
          <c:marker>
            <c:symbol val="x"/>
            <c:size val="6"/>
            <c:spPr>
              <a:noFill/>
              <a:ln w="22225"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Mode val="edge"/>
                  <c:yMode val="edge"/>
                  <c:x val="0.14056674548788078"/>
                  <c:y val="0.24479947457227136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DFE-4B20-8D83-B7D924038804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34137638189913905"/>
                  <c:y val="0.26563347240820934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DFE-4B20-8D83-B7D924038804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53415363285394679"/>
                  <c:y val="0.2812589707851628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DFE-4B20-8D83-B7D924038804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73697136562931775"/>
                  <c:y val="0.27084197186719383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DFE-4B20-8D83-B7D924038804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75375596423366065"/>
                  <c:y val="0.83815028901734057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DFE-4B20-8D83-B7D924038804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1 (стр 1-4)'!$J$47:$M$47</c:f>
              <c:strCache>
                <c:ptCount val="4"/>
                <c:pt idx="0">
                  <c:v>2010-1</c:v>
                </c:pt>
                <c:pt idx="1">
                  <c:v>2010-2</c:v>
                </c:pt>
                <c:pt idx="2">
                  <c:v>2010-3</c:v>
                </c:pt>
                <c:pt idx="3">
                  <c:v>2010-4 </c:v>
                </c:pt>
              </c:strCache>
            </c:strRef>
          </c:cat>
          <c:val>
            <c:numRef>
              <c:f>'РС-П3.2 (РС-1)'!$D$116:$G$116</c:f>
              <c:numCache>
                <c:formatCode>#,##0.00</c:formatCode>
                <c:ptCount val="4"/>
                <c:pt idx="0">
                  <c:v>12.05</c:v>
                </c:pt>
                <c:pt idx="1">
                  <c:v>10.210000000000001</c:v>
                </c:pt>
                <c:pt idx="2">
                  <c:v>10.5</c:v>
                </c:pt>
                <c:pt idx="3">
                  <c:v>10.76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5DFE-4B20-8D83-B7D924038804}"/>
            </c:ext>
          </c:extLst>
        </c:ser>
        <c:ser>
          <c:idx val="2"/>
          <c:order val="3"/>
          <c:tx>
            <c:v>%-ая ставка желаем.</c:v>
          </c:tx>
          <c:spPr>
            <a:ln w="15875">
              <a:solidFill>
                <a:srgbClr val="008000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008000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Mode val="edge"/>
                  <c:yMode val="edge"/>
                  <c:x val="0.15261532367255629"/>
                  <c:y val="0.37501196104688383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DFE-4B20-8D83-B7D924038804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35543305644792711"/>
                  <c:y val="0.42188845617774434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DFE-4B20-8D83-B7D924038804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55825078922329785"/>
                  <c:y val="0.44793095347266676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DFE-4B20-8D83-B7D924038804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77110900381923164"/>
                  <c:y val="0.43751395455469783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DFE-4B20-8D83-B7D924038804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78078307052092288"/>
                  <c:y val="0.83815028901734057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5DFE-4B20-8D83-B7D924038804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1 (стр 1-4)'!$J$47:$M$47</c:f>
              <c:strCache>
                <c:ptCount val="4"/>
                <c:pt idx="0">
                  <c:v>2010-1</c:v>
                </c:pt>
                <c:pt idx="1">
                  <c:v>2010-2</c:v>
                </c:pt>
                <c:pt idx="2">
                  <c:v>2010-3</c:v>
                </c:pt>
                <c:pt idx="3">
                  <c:v>2010-4 </c:v>
                </c:pt>
              </c:strCache>
            </c:strRef>
          </c:cat>
          <c:val>
            <c:numRef>
              <c:f>'РС-П3.2 (РС-1)'!$E$152:$H$152</c:f>
              <c:numCache>
                <c:formatCode>#,##0.00</c:formatCode>
                <c:ptCount val="4"/>
                <c:pt idx="0">
                  <c:v>9.25</c:v>
                </c:pt>
                <c:pt idx="1">
                  <c:v>8.5500000000000007</c:v>
                </c:pt>
                <c:pt idx="2">
                  <c:v>8.5</c:v>
                </c:pt>
                <c:pt idx="3">
                  <c:v>8.7899999999999991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5DFE-4B20-8D83-B7D9240388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32927345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40"/>
          <c:min val="0"/>
        </c:scaling>
        <c:delete val="0"/>
        <c:axPos val="l"/>
        <c:majorGridlines>
          <c:spPr>
            <a:ln w="3175">
              <a:pattFill prst="pct50">
                <a:fgClr>
                  <a:srgbClr val="3366FF"/>
                </a:fgClr>
                <a:bgClr>
                  <a:srgbClr val="FFFFFF"/>
                </a:bgClr>
              </a:patt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r>
                  <a:rPr lang="ru-RU"/>
                  <a:t>месяцы</a:t>
                </a:r>
              </a:p>
            </c:rich>
          </c:tx>
          <c:layout>
            <c:manualLayout>
              <c:xMode val="edge"/>
              <c:yMode val="edge"/>
              <c:x val="2.9932294499223633E-3"/>
              <c:y val="0.3083921031610179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329273456"/>
        <c:crosses val="autoZero"/>
        <c:crossBetween val="between"/>
        <c:majorUnit val="10"/>
        <c:minorUnit val="10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20"/>
          <c:min val="0"/>
        </c:scaling>
        <c:delete val="0"/>
        <c:axPos val="r"/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3"/>
        <c:crosses val="max"/>
        <c:crossBetween val="between"/>
        <c:majorUnit val="10"/>
        <c:minorUnit val="4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8.835624002095363E-2"/>
          <c:y val="0.79690041722462801"/>
          <c:w val="0.83737618383494694"/>
          <c:h val="0.1770889816054729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Times New Roman Cyr"/>
              <a:ea typeface="Times New Roman Cyr"/>
              <a:cs typeface="Times New Roman Cyr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 Cyr"/>
          <a:ea typeface="Times New Roman Cyr"/>
          <a:cs typeface="Times New Roman Cyr"/>
        </a:defRPr>
      </a:pPr>
      <a:endParaRPr lang="ru-KZ"/>
    </a:p>
  </c:txPr>
  <c:printSettings>
    <c:headerFooter alignWithMargins="0"/>
    <c:pageMargins b="1" l="0.75000000000000455" r="0.75000000000000455" t="1" header="0.5" footer="0.5"/>
    <c:pageSetup orientation="portrait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r>
              <a:rPr lang="ru-RU"/>
              <a:t>Условия кредитования в тенге</a:t>
            </a:r>
          </a:p>
        </c:rich>
      </c:tx>
      <c:layout>
        <c:manualLayout>
          <c:xMode val="edge"/>
          <c:yMode val="edge"/>
          <c:x val="0.22364231369812951"/>
          <c:y val="2.906996625421822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983485425226744"/>
          <c:y val="0.2217061131793861"/>
          <c:w val="0.7860413776907762"/>
          <c:h val="0.4339779236702877"/>
        </c:manualLayout>
      </c:layout>
      <c:barChart>
        <c:barDir val="col"/>
        <c:grouping val="clustered"/>
        <c:varyColors val="0"/>
        <c:ser>
          <c:idx val="1"/>
          <c:order val="0"/>
          <c:tx>
            <c:v>Срок кредита факт.</c:v>
          </c:tx>
          <c:spPr>
            <a:pattFill prst="ltUpDiag">
              <a:fgClr>
                <a:srgbClr val="99CC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elete val="1"/>
          </c:dLbls>
          <c:cat>
            <c:strRef>
              <c:f>'Раздел 1 (стр 1-4)'!$Q$47:$T$47</c:f>
              <c:strCache>
                <c:ptCount val="4"/>
                <c:pt idx="0">
                  <c:v>2010-1</c:v>
                </c:pt>
                <c:pt idx="1">
                  <c:v>2010-2</c:v>
                </c:pt>
                <c:pt idx="2">
                  <c:v>2010-3</c:v>
                </c:pt>
                <c:pt idx="3">
                  <c:v>2010-4 </c:v>
                </c:pt>
              </c:strCache>
            </c:strRef>
          </c:cat>
          <c:val>
            <c:numRef>
              <c:f>'РС-П3.2 (РС-1)'!$J$107:$M$107</c:f>
              <c:numCache>
                <c:formatCode>#,##0.00</c:formatCode>
                <c:ptCount val="4"/>
                <c:pt idx="0">
                  <c:v>19.260000000000002</c:v>
                </c:pt>
                <c:pt idx="1">
                  <c:v>19.64</c:v>
                </c:pt>
                <c:pt idx="2">
                  <c:v>19.420000000000002</c:v>
                </c:pt>
                <c:pt idx="3">
                  <c:v>18.899999999999999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E3-4543-8247-BD1EB7E93A40}"/>
            </c:ext>
          </c:extLst>
        </c:ser>
        <c:ser>
          <c:idx val="0"/>
          <c:order val="1"/>
          <c:tx>
            <c:v>Срок кредита желаем.</c:v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elete val="1"/>
          </c:dLbls>
          <c:cat>
            <c:strRef>
              <c:f>'Раздел 1 (стр 1-4)'!$Q$47:$T$47</c:f>
              <c:strCache>
                <c:ptCount val="4"/>
                <c:pt idx="0">
                  <c:v>2010-1</c:v>
                </c:pt>
                <c:pt idx="1">
                  <c:v>2010-2</c:v>
                </c:pt>
                <c:pt idx="2">
                  <c:v>2010-3</c:v>
                </c:pt>
                <c:pt idx="3">
                  <c:v>2010-4 </c:v>
                </c:pt>
              </c:strCache>
            </c:strRef>
          </c:cat>
          <c:val>
            <c:numRef>
              <c:f>'РС-П3.2 (РС-1)'!$K$143:$N$143</c:f>
              <c:numCache>
                <c:formatCode>#,##0.00</c:formatCode>
                <c:ptCount val="4"/>
                <c:pt idx="0">
                  <c:v>33.229999999999997</c:v>
                </c:pt>
                <c:pt idx="1">
                  <c:v>32.99</c:v>
                </c:pt>
                <c:pt idx="2">
                  <c:v>33.6</c:v>
                </c:pt>
                <c:pt idx="3">
                  <c:v>33.590000000000003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AE3-4543-8247-BD1EB7E93A4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33"/>
        <c:axId val="329265456"/>
        <c:axId val="1"/>
      </c:barChart>
      <c:lineChart>
        <c:grouping val="standard"/>
        <c:varyColors val="0"/>
        <c:ser>
          <c:idx val="3"/>
          <c:order val="2"/>
          <c:tx>
            <c:v>%-ая ставка факт.</c:v>
          </c:tx>
          <c:spPr>
            <a:ln w="15875">
              <a:solidFill>
                <a:schemeClr val="tx1"/>
              </a:solidFill>
              <a:prstDash val="solid"/>
            </a:ln>
          </c:spPr>
          <c:marker>
            <c:symbol val="x"/>
            <c:size val="6"/>
            <c:spPr>
              <a:noFill/>
              <a:ln w="22225"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Mode val="edge"/>
                  <c:yMode val="edge"/>
                  <c:x val="0.15042840381683317"/>
                  <c:y val="0.21227181049090155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AE3-4543-8247-BD1EB7E93A40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3347561662402766"/>
                  <c:y val="0.21227181049090155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AE3-4543-8247-BD1EB7E93A40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54027102779285152"/>
                  <c:y val="0.21698896183514385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AE3-4543-8247-BD1EB7E93A40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72459879021629492"/>
                  <c:y val="0.2405747185563551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AE3-4543-8247-BD1EB7E93A40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80511307706587765"/>
                  <c:y val="0.90697931895927664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AE3-4543-8247-BD1EB7E93A40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1 (стр 1-4)'!$Q$47:$T$47</c:f>
              <c:strCache>
                <c:ptCount val="4"/>
                <c:pt idx="0">
                  <c:v>2010-1</c:v>
                </c:pt>
                <c:pt idx="1">
                  <c:v>2010-2</c:v>
                </c:pt>
                <c:pt idx="2">
                  <c:v>2010-3</c:v>
                </c:pt>
                <c:pt idx="3">
                  <c:v>2010-4 </c:v>
                </c:pt>
              </c:strCache>
            </c:strRef>
          </c:cat>
          <c:val>
            <c:numRef>
              <c:f>'РС-П3.2 (РС-1)'!$J$98:$M$98</c:f>
              <c:numCache>
                <c:formatCode>#,##0.00</c:formatCode>
                <c:ptCount val="4"/>
                <c:pt idx="0">
                  <c:v>14.61</c:v>
                </c:pt>
                <c:pt idx="1">
                  <c:v>14.75</c:v>
                </c:pt>
                <c:pt idx="2">
                  <c:v>14.31</c:v>
                </c:pt>
                <c:pt idx="3">
                  <c:v>13.33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6AE3-4543-8247-BD1EB7E93A40}"/>
            </c:ext>
          </c:extLst>
        </c:ser>
        <c:ser>
          <c:idx val="2"/>
          <c:order val="3"/>
          <c:tx>
            <c:v>%-ая ставка желаем.</c:v>
          </c:tx>
          <c:spPr>
            <a:ln w="15875">
              <a:solidFill>
                <a:srgbClr val="008080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00808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Mode val="edge"/>
                  <c:yMode val="edge"/>
                  <c:x val="0.15042840381683317"/>
                  <c:y val="0.27831192931029325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AE3-4543-8247-BD1EB7E93A40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34111229597901604"/>
                  <c:y val="0.31604914006423129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AE3-4543-8247-BD1EB7E93A40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53815231787993822"/>
                  <c:y val="0.32076629140847346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AE3-4543-8247-BD1EB7E93A40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75637943890999204"/>
                  <c:y val="0.33020059409695807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AE3-4543-8247-BD1EB7E93A40}"/>
                </c:ext>
              </c:extLst>
            </c:dLbl>
            <c:dLbl>
              <c:idx val="4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AE3-4543-8247-BD1EB7E93A40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1 (стр 1-4)'!$Q$47:$T$47</c:f>
              <c:strCache>
                <c:ptCount val="4"/>
                <c:pt idx="0">
                  <c:v>2010-1</c:v>
                </c:pt>
                <c:pt idx="1">
                  <c:v>2010-2</c:v>
                </c:pt>
                <c:pt idx="2">
                  <c:v>2010-3</c:v>
                </c:pt>
                <c:pt idx="3">
                  <c:v>2010-4 </c:v>
                </c:pt>
              </c:strCache>
            </c:strRef>
          </c:cat>
          <c:val>
            <c:numRef>
              <c:f>'РС-П3.2 (РС-1)'!$K$134:$N$134</c:f>
              <c:numCache>
                <c:formatCode>#,##0.00</c:formatCode>
                <c:ptCount val="4"/>
                <c:pt idx="0">
                  <c:v>10.35</c:v>
                </c:pt>
                <c:pt idx="1">
                  <c:v>9.89</c:v>
                </c:pt>
                <c:pt idx="2">
                  <c:v>9.83</c:v>
                </c:pt>
                <c:pt idx="3">
                  <c:v>9.8800000000000008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6AE3-4543-8247-BD1EB7E93A4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32926545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40"/>
          <c:min val="0"/>
        </c:scaling>
        <c:delete val="0"/>
        <c:axPos val="l"/>
        <c:majorGridlines>
          <c:spPr>
            <a:ln w="3175">
              <a:pattFill prst="pct50">
                <a:fgClr>
                  <a:srgbClr val="3366FF"/>
                </a:fgClr>
                <a:bgClr>
                  <a:srgbClr val="FFFFFF"/>
                </a:bgClr>
              </a:patt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r>
                  <a:rPr lang="ru-RU"/>
                  <a:t>месяцы</a:t>
                </a:r>
              </a:p>
            </c:rich>
          </c:tx>
          <c:layout>
            <c:manualLayout>
              <c:xMode val="edge"/>
              <c:yMode val="edge"/>
              <c:x val="3.2097411874148643E-3"/>
              <c:y val="0.2965123359580052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329265456"/>
        <c:crosses val="autoZero"/>
        <c:crossBetween val="between"/>
        <c:majorUnit val="10"/>
        <c:minorUnit val="10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20"/>
          <c:min val="0"/>
        </c:scaling>
        <c:delete val="0"/>
        <c:axPos val="r"/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3"/>
        <c:crosses val="max"/>
        <c:crossBetween val="between"/>
        <c:majorUnit val="10"/>
        <c:minorUnit val="4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8.8985816342352003E-2"/>
          <c:y val="0.79719857717694154"/>
          <c:w val="0.83689041560069155"/>
          <c:h val="0.17925175108120575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Times New Roman Cyr"/>
              <a:ea typeface="Times New Roman Cyr"/>
              <a:cs typeface="Times New Roman Cyr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 Cyr"/>
          <a:ea typeface="Times New Roman Cyr"/>
          <a:cs typeface="Times New Roman Cyr"/>
        </a:defRPr>
      </a:pPr>
      <a:endParaRPr lang="ru-KZ"/>
    </a:p>
  </c:txPr>
  <c:printSettings>
    <c:headerFooter alignWithMargins="0"/>
    <c:pageMargins b="1" l="0.75000000000000455" r="0.75000000000000455" t="1" header="0.5" footer="0.5"/>
    <c:pageSetup orientation="portrait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r>
              <a:rPr lang="ru-RU"/>
              <a:t>Условия кредитования в инвалюте</a:t>
            </a:r>
          </a:p>
        </c:rich>
      </c:tx>
      <c:layout>
        <c:manualLayout>
          <c:xMode val="edge"/>
          <c:yMode val="edge"/>
          <c:x val="0.15654967419293409"/>
          <c:y val="2.89020394189856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404711254011348"/>
          <c:y val="0.21354847781836436"/>
          <c:w val="0.79151628357019377"/>
          <c:h val="0.41667995671875979"/>
        </c:manualLayout>
      </c:layout>
      <c:barChart>
        <c:barDir val="col"/>
        <c:grouping val="clustered"/>
        <c:varyColors val="0"/>
        <c:ser>
          <c:idx val="1"/>
          <c:order val="0"/>
          <c:tx>
            <c:v>Срок кредита факт.</c:v>
          </c:tx>
          <c:spPr>
            <a:pattFill prst="ltUpDiag">
              <a:fgClr>
                <a:srgbClr val="99CC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'Раздел 1 (стр 1-4)'!$Q$47:$T$47</c:f>
              <c:strCache>
                <c:ptCount val="4"/>
                <c:pt idx="0">
                  <c:v>2010-1</c:v>
                </c:pt>
                <c:pt idx="1">
                  <c:v>2010-2</c:v>
                </c:pt>
                <c:pt idx="2">
                  <c:v>2010-3</c:v>
                </c:pt>
                <c:pt idx="3">
                  <c:v>2010-4 </c:v>
                </c:pt>
              </c:strCache>
            </c:strRef>
          </c:cat>
          <c:val>
            <c:numRef>
              <c:f>'РС-П3.2 (РС-1)'!$J$125:$M$125</c:f>
              <c:numCache>
                <c:formatCode>#,##0.00</c:formatCode>
                <c:ptCount val="4"/>
                <c:pt idx="0">
                  <c:v>31.57</c:v>
                </c:pt>
                <c:pt idx="1">
                  <c:v>28.26</c:v>
                </c:pt>
                <c:pt idx="2">
                  <c:v>30.94</c:v>
                </c:pt>
                <c:pt idx="3">
                  <c:v>24.44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61-423A-AE45-AC90C0AC89E9}"/>
            </c:ext>
          </c:extLst>
        </c:ser>
        <c:ser>
          <c:idx val="0"/>
          <c:order val="1"/>
          <c:tx>
            <c:v>Срок кредита желаем.</c:v>
          </c:tx>
          <c:spPr>
            <a:pattFill prst="trellis">
              <a:fgClr>
                <a:srgbClr val="CCFFFF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'Раздел 1 (стр 1-4)'!$Q$47:$T$47</c:f>
              <c:strCache>
                <c:ptCount val="4"/>
                <c:pt idx="0">
                  <c:v>2010-1</c:v>
                </c:pt>
                <c:pt idx="1">
                  <c:v>2010-2</c:v>
                </c:pt>
                <c:pt idx="2">
                  <c:v>2010-3</c:v>
                </c:pt>
                <c:pt idx="3">
                  <c:v>2010-4 </c:v>
                </c:pt>
              </c:strCache>
            </c:strRef>
          </c:cat>
          <c:val>
            <c:numRef>
              <c:f>'РС-П3.2 (РС-1)'!$K$161:$N$161</c:f>
              <c:numCache>
                <c:formatCode>#,##0.00</c:formatCode>
                <c:ptCount val="4"/>
                <c:pt idx="0">
                  <c:v>35.04</c:v>
                </c:pt>
                <c:pt idx="1">
                  <c:v>34.06</c:v>
                </c:pt>
                <c:pt idx="2">
                  <c:v>36.03</c:v>
                </c:pt>
                <c:pt idx="3">
                  <c:v>37.64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761-423A-AE45-AC90C0AC89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4"/>
        <c:axId val="329259456"/>
        <c:axId val="1"/>
      </c:barChart>
      <c:lineChart>
        <c:grouping val="standard"/>
        <c:varyColors val="0"/>
        <c:ser>
          <c:idx val="3"/>
          <c:order val="2"/>
          <c:tx>
            <c:v>%-ая ставка факт.</c:v>
          </c:tx>
          <c:spPr>
            <a:ln w="15875">
              <a:solidFill>
                <a:schemeClr val="tx1"/>
              </a:solidFill>
              <a:prstDash val="solid"/>
            </a:ln>
          </c:spPr>
          <c:marker>
            <c:symbol val="x"/>
            <c:size val="6"/>
            <c:spPr>
              <a:noFill/>
              <a:ln w="22225"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Mode val="edge"/>
                  <c:yMode val="edge"/>
                  <c:x val="0.13404711254011348"/>
                  <c:y val="0.23438247565430234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761-423A-AE45-AC90C0AC89E9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3255429875974184"/>
                  <c:y val="0.19792297944141091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761-423A-AE45-AC90C0AC89E9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52980525432521031"/>
                  <c:y val="0.1822974810644574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761-423A-AE45-AC90C0AC89E9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73406752105300233"/>
                  <c:y val="0.22396547673633335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761-423A-AE45-AC90C0AC89E9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80191818390291103"/>
                  <c:y val="0.83815028901734057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761-423A-AE45-AC90C0AC89E9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1 (стр 1-4)'!$Q$47:$T$47</c:f>
              <c:strCache>
                <c:ptCount val="4"/>
                <c:pt idx="0">
                  <c:v>2010-1</c:v>
                </c:pt>
                <c:pt idx="1">
                  <c:v>2010-2</c:v>
                </c:pt>
                <c:pt idx="2">
                  <c:v>2010-3</c:v>
                </c:pt>
                <c:pt idx="3">
                  <c:v>2010-4 </c:v>
                </c:pt>
              </c:strCache>
            </c:strRef>
          </c:cat>
          <c:val>
            <c:numRef>
              <c:f>'РС-П3.2 (РС-1)'!$J$116:$M$116</c:f>
              <c:numCache>
                <c:formatCode>#,##0.00</c:formatCode>
                <c:ptCount val="4"/>
                <c:pt idx="0">
                  <c:v>12.33</c:v>
                </c:pt>
                <c:pt idx="1">
                  <c:v>13.06</c:v>
                </c:pt>
                <c:pt idx="2">
                  <c:v>12.44</c:v>
                </c:pt>
                <c:pt idx="3">
                  <c:v>11.83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2761-423A-AE45-AC90C0AC89E9}"/>
            </c:ext>
          </c:extLst>
        </c:ser>
        <c:ser>
          <c:idx val="2"/>
          <c:order val="3"/>
          <c:tx>
            <c:v>%-ая ставка желаем.</c:v>
          </c:tx>
          <c:spPr>
            <a:ln w="15875">
              <a:solidFill>
                <a:srgbClr val="008000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008000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Mode val="edge"/>
                  <c:yMode val="edge"/>
                  <c:x val="0.15319670004584396"/>
                  <c:y val="0.4323054550957132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761-423A-AE45-AC90C0AC89E9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35533123482855472"/>
                  <c:y val="0.42188845617774434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761-423A-AE45-AC90C0AC89E9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55959350155634657"/>
                  <c:y val="0.43751395455469783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761-423A-AE45-AC90C0AC89E9}"/>
                </c:ext>
              </c:extLst>
            </c:dLbl>
            <c:dLbl>
              <c:idx val="3"/>
              <c:layout>
                <c:manualLayout>
                  <c:x val="-9.9849507720677896E-2"/>
                  <c:y val="5.6398586014898534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761-423A-AE45-AC90C0AC89E9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83067222236956284"/>
                  <c:y val="0.83815028901734057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2761-423A-AE45-AC90C0AC89E9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1 (стр 1-4)'!$Q$47:$T$47</c:f>
              <c:strCache>
                <c:ptCount val="4"/>
                <c:pt idx="0">
                  <c:v>2010-1</c:v>
                </c:pt>
                <c:pt idx="1">
                  <c:v>2010-2</c:v>
                </c:pt>
                <c:pt idx="2">
                  <c:v>2010-3</c:v>
                </c:pt>
                <c:pt idx="3">
                  <c:v>2010-4 </c:v>
                </c:pt>
              </c:strCache>
            </c:strRef>
          </c:cat>
          <c:val>
            <c:numRef>
              <c:f>'РС-П3.2 (РС-1)'!$K$152:$N$152</c:f>
              <c:numCache>
                <c:formatCode>#,##0.00</c:formatCode>
                <c:ptCount val="4"/>
                <c:pt idx="0">
                  <c:v>9.09</c:v>
                </c:pt>
                <c:pt idx="1">
                  <c:v>8.59</c:v>
                </c:pt>
                <c:pt idx="2">
                  <c:v>8.59</c:v>
                </c:pt>
                <c:pt idx="3">
                  <c:v>8.34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2761-423A-AE45-AC90C0AC89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32925945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40"/>
          <c:min val="0"/>
        </c:scaling>
        <c:delete val="0"/>
        <c:axPos val="l"/>
        <c:majorGridlines>
          <c:spPr>
            <a:ln w="3175">
              <a:pattFill prst="pct50">
                <a:fgClr>
                  <a:srgbClr val="3366FF"/>
                </a:fgClr>
                <a:bgClr>
                  <a:srgbClr val="FFFFFF"/>
                </a:bgClr>
              </a:patt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r>
                  <a:rPr lang="ru-RU"/>
                  <a:t>месяцы</a:t>
                </a:r>
              </a:p>
            </c:rich>
          </c:tx>
          <c:layout>
            <c:manualLayout>
              <c:xMode val="edge"/>
              <c:yMode val="edge"/>
              <c:x val="3.209551487452081E-3"/>
              <c:y val="0.2832369866810127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329259456"/>
        <c:crosses val="autoZero"/>
        <c:crossBetween val="between"/>
        <c:majorUnit val="10"/>
        <c:minorUnit val="10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20"/>
          <c:min val="0"/>
        </c:scaling>
        <c:delete val="0"/>
        <c:axPos val="r"/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3"/>
        <c:crosses val="max"/>
        <c:crossBetween val="between"/>
        <c:majorUnit val="10"/>
        <c:minorUnit val="4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8.9364741693408967E-2"/>
          <c:y val="0.81252591560158161"/>
          <c:w val="0.84470958219722281"/>
          <c:h val="0.1614634832285194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Times New Roman Cyr"/>
              <a:ea typeface="Times New Roman Cyr"/>
              <a:cs typeface="Times New Roman Cyr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 Cyr"/>
          <a:ea typeface="Times New Roman Cyr"/>
          <a:cs typeface="Times New Roman Cyr"/>
        </a:defRPr>
      </a:pPr>
      <a:endParaRPr lang="ru-KZ"/>
    </a:p>
  </c:txPr>
  <c:printSettings>
    <c:headerFooter alignWithMargins="0"/>
    <c:pageMargins b="1" l="0.75000000000000455" r="0.75000000000000455" t="1" header="0.5" footer="0.5"/>
    <c:pageSetup paperSize="9" orientation="landscape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r>
              <a:rPr lang="ru-RU"/>
              <a:t>(50=нет изменений по сравн. с предыдущ. кв.)</a:t>
            </a:r>
          </a:p>
        </c:rich>
      </c:tx>
      <c:layout>
        <c:manualLayout>
          <c:xMode val="edge"/>
          <c:yMode val="edge"/>
          <c:x val="0.14509616897256927"/>
          <c:y val="4.33988654643975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6500660961735629E-2"/>
          <c:y val="0.24084511048076199"/>
          <c:w val="0.85867729296161954"/>
          <c:h val="0.42933258824831483"/>
        </c:manualLayout>
      </c:layout>
      <c:lineChart>
        <c:grouping val="standard"/>
        <c:varyColors val="0"/>
        <c:ser>
          <c:idx val="5"/>
          <c:order val="0"/>
          <c:tx>
            <c:strRef>
              <c:f>'Раздел 1 (стр 1-4)'!$W$9</c:f>
              <c:strCache>
                <c:ptCount val="1"/>
                <c:pt idx="0">
                  <c:v>Диф.индекс </c:v>
                </c:pt>
              </c:strCache>
            </c:strRef>
          </c:tx>
          <c:spPr>
            <a:ln w="38100">
              <a:pattFill prst="pct50">
                <a:fgClr>
                  <a:srgbClr val="00808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Mode val="edge"/>
                  <c:yMode val="edge"/>
                  <c:x val="0.12658633311473508"/>
                  <c:y val="0.61782006601586781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8B6-4151-AB61-4B8929397F6E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24895312179231233"/>
                  <c:y val="0.2251378206667992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8B6-4151-AB61-4B8929397F6E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47258897696167751"/>
                  <c:y val="0.2617881635660456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8B6-4151-AB61-4B8929397F6E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64770007110372774"/>
                  <c:y val="0.544519380217375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8B6-4151-AB61-4B8929397F6E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8249209374643568"/>
                  <c:y val="0.32985308609321751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8B6-4151-AB61-4B8929397F6E}"/>
                </c:ext>
              </c:extLst>
            </c:dLbl>
            <c:dLbl>
              <c:idx val="5"/>
              <c:layout>
                <c:manualLayout>
                  <c:xMode val="edge"/>
                  <c:yMode val="edge"/>
                  <c:x val="0.82965299684542582"/>
                  <c:y val="0.35294342922430028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8B6-4151-AB61-4B8929397F6E}"/>
                </c:ext>
              </c:extLst>
            </c:dLbl>
            <c:dLbl>
              <c:idx val="6"/>
              <c:layout>
                <c:manualLayout>
                  <c:xMode val="edge"/>
                  <c:yMode val="edge"/>
                  <c:x val="0.98107255520504288"/>
                  <c:y val="0.16993572518207076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8B6-4151-AB61-4B8929397F6E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1 (стр 1-4)'!$X$5:$AB$5</c:f>
              <c:strCache>
                <c:ptCount val="5"/>
                <c:pt idx="0">
                  <c:v>2010-1</c:v>
                </c:pt>
                <c:pt idx="1">
                  <c:v>2010-2</c:v>
                </c:pt>
                <c:pt idx="2">
                  <c:v>2010-3</c:v>
                </c:pt>
                <c:pt idx="3">
                  <c:v>2010-4 </c:v>
                </c:pt>
                <c:pt idx="4">
                  <c:v>2011-1 ожид.</c:v>
                </c:pt>
              </c:strCache>
            </c:strRef>
          </c:cat>
          <c:val>
            <c:numRef>
              <c:f>'Раздел 1 (стр 1-4)'!$X$9:$AB$9</c:f>
              <c:numCache>
                <c:formatCode>0.0</c:formatCode>
                <c:ptCount val="5"/>
                <c:pt idx="0">
                  <c:v>35.765000000000001</c:v>
                </c:pt>
                <c:pt idx="1">
                  <c:v>56.79</c:v>
                </c:pt>
                <c:pt idx="2">
                  <c:v>53.51</c:v>
                </c:pt>
                <c:pt idx="3">
                  <c:v>42.634999999999998</c:v>
                </c:pt>
                <c:pt idx="4">
                  <c:v>46.84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7-18B6-4151-AB61-4B8929397F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9269056"/>
        <c:axId val="1"/>
      </c:lineChart>
      <c:catAx>
        <c:axId val="32926905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"/>
        <c:crossesAt val="5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70"/>
          <c:min val="3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ysDash"/>
            </a:ln>
          </c:spPr>
        </c:majorGridlines>
        <c:numFmt formatCode="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329269056"/>
        <c:crosses val="autoZero"/>
        <c:crossBetween val="between"/>
        <c:majorUnit val="10"/>
        <c:minorUnit val="3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 Cyr"/>
          <a:ea typeface="Times New Roman Cyr"/>
          <a:cs typeface="Times New Roman Cyr"/>
        </a:defRPr>
      </a:pPr>
      <a:endParaRPr lang="ru-KZ"/>
    </a:p>
  </c:txPr>
  <c:printSettings>
    <c:headerFooter alignWithMargins="0"/>
    <c:pageMargins b="1" l="0.75000000000000455" r="0.75000000000000455" t="1" header="0.5" footer="0.5"/>
    <c:pageSetup orientation="portrait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r>
              <a:rPr lang="ru-RU"/>
              <a:t>(50=нет изменений по сравн. с предыдущ. кв.)</a:t>
            </a:r>
          </a:p>
        </c:rich>
      </c:tx>
      <c:layout>
        <c:manualLayout>
          <c:xMode val="edge"/>
          <c:yMode val="edge"/>
          <c:x val="0.17610219608624872"/>
          <c:y val="2.6106736657917759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6867106429438859E-2"/>
          <c:y val="0.27660593715387449"/>
          <c:w val="0.92375752203013051"/>
          <c:h val="0.38831218100447762"/>
        </c:manualLayout>
      </c:layout>
      <c:lineChart>
        <c:grouping val="standard"/>
        <c:varyColors val="0"/>
        <c:ser>
          <c:idx val="5"/>
          <c:order val="0"/>
          <c:tx>
            <c:strRef>
              <c:f>'Раздел 1 (стр 1-4)'!$W$33</c:f>
              <c:strCache>
                <c:ptCount val="1"/>
                <c:pt idx="0">
                  <c:v>Диф.индекс </c:v>
                </c:pt>
              </c:strCache>
            </c:strRef>
          </c:tx>
          <c:spPr>
            <a:ln w="38100">
              <a:pattFill prst="pct50">
                <a:fgClr>
                  <a:srgbClr val="80008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6.6617495597860413E-2"/>
                  <c:y val="-8.4996675415573056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750-46E6-9D5C-2EB02F941349}"/>
                </c:ext>
              </c:extLst>
            </c:dLbl>
            <c:dLbl>
              <c:idx val="1"/>
              <c:layout>
                <c:manualLayout>
                  <c:x val="-8.1596398551446889E-2"/>
                  <c:y val="-7.6498337707786523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750-46E6-9D5C-2EB02F941349}"/>
                </c:ext>
              </c:extLst>
            </c:dLbl>
            <c:dLbl>
              <c:idx val="2"/>
              <c:layout>
                <c:manualLayout>
                  <c:x val="-8.1807369015581916E-2"/>
                  <c:y val="-8.8764304461942251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750-46E6-9D5C-2EB02F941349}"/>
                </c:ext>
              </c:extLst>
            </c:dLbl>
            <c:dLbl>
              <c:idx val="3"/>
              <c:layout>
                <c:manualLayout>
                  <c:x val="-7.2524668593640984E-2"/>
                  <c:y val="-9.5434470691163606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750-46E6-9D5C-2EB02F941349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87078977420730175"/>
                  <c:y val="0.20213510792013906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750-46E6-9D5C-2EB02F941349}"/>
                </c:ext>
              </c:extLst>
            </c:dLbl>
            <c:dLbl>
              <c:idx val="5"/>
              <c:layout>
                <c:manualLayout>
                  <c:xMode val="edge"/>
                  <c:yMode val="edge"/>
                  <c:x val="0.87658363297263298"/>
                  <c:y val="0.25174825174825177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750-46E6-9D5C-2EB02F941349}"/>
                </c:ext>
              </c:extLst>
            </c:dLbl>
            <c:dLbl>
              <c:idx val="6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750-46E6-9D5C-2EB02F941349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1 (стр 1-4)'!$X$29:$AB$29</c:f>
              <c:strCache>
                <c:ptCount val="5"/>
                <c:pt idx="0">
                  <c:v>2010-1</c:v>
                </c:pt>
                <c:pt idx="1">
                  <c:v>2010-2</c:v>
                </c:pt>
                <c:pt idx="2">
                  <c:v>2010-3</c:v>
                </c:pt>
                <c:pt idx="3">
                  <c:v>2010-4 </c:v>
                </c:pt>
                <c:pt idx="4">
                  <c:v>2011-1 ожид.</c:v>
                </c:pt>
              </c:strCache>
            </c:strRef>
          </c:cat>
          <c:val>
            <c:numRef>
              <c:f>'Раздел 1 (стр 1-4)'!$X$33:$AB$33</c:f>
              <c:numCache>
                <c:formatCode>0.0</c:formatCode>
                <c:ptCount val="5"/>
                <c:pt idx="0">
                  <c:v>57.475000000000001</c:v>
                </c:pt>
                <c:pt idx="1">
                  <c:v>58.215000000000003</c:v>
                </c:pt>
                <c:pt idx="2">
                  <c:v>58.244999999999997</c:v>
                </c:pt>
                <c:pt idx="3">
                  <c:v>57.195</c:v>
                </c:pt>
                <c:pt idx="4">
                  <c:v>60.35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7-4750-46E6-9D5C-2EB02F9413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9277856"/>
        <c:axId val="1"/>
      </c:lineChart>
      <c:catAx>
        <c:axId val="32927785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"/>
        <c:crossesAt val="5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70"/>
          <c:min val="3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ysDash"/>
            </a:ln>
          </c:spPr>
        </c:majorGridlines>
        <c:numFmt formatCode="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329277856"/>
        <c:crosses val="autoZero"/>
        <c:crossBetween val="between"/>
        <c:majorUnit val="10"/>
        <c:minorUnit val="1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 Cyr"/>
          <a:ea typeface="Times New Roman Cyr"/>
          <a:cs typeface="Times New Roman Cyr"/>
        </a:defRPr>
      </a:pPr>
      <a:endParaRPr lang="ru-KZ"/>
    </a:p>
  </c:txPr>
  <c:printSettings>
    <c:headerFooter alignWithMargins="0"/>
    <c:pageMargins b="1" l="0.75000000000000455" r="0.75000000000000455" t="1" header="0.5" footer="0.5"/>
    <c:pageSetup orientation="portrait"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r>
              <a:rPr lang="ru-RU"/>
              <a:t>(50=нет изменений по сравн. с предыдущ. кв.)</a:t>
            </a:r>
          </a:p>
        </c:rich>
      </c:tx>
      <c:layout>
        <c:manualLayout>
          <c:xMode val="edge"/>
          <c:yMode val="edge"/>
          <c:x val="0.20206307544890223"/>
          <c:y val="2.6422871637689582E-4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6867106429438859E-2"/>
          <c:y val="0.22544225519875163"/>
          <c:w val="0.9004517129880858"/>
          <c:h val="0.58961820590442737"/>
        </c:manualLayout>
      </c:layout>
      <c:lineChart>
        <c:grouping val="standard"/>
        <c:varyColors val="0"/>
        <c:ser>
          <c:idx val="5"/>
          <c:order val="0"/>
          <c:tx>
            <c:strRef>
              <c:f>'Раздел 1 (стр 1-4)'!$W$51</c:f>
              <c:strCache>
                <c:ptCount val="1"/>
                <c:pt idx="0">
                  <c:v>Диф.индекс </c:v>
                </c:pt>
              </c:strCache>
            </c:strRef>
          </c:tx>
          <c:spPr>
            <a:ln w="38100">
              <a:pattFill prst="pct50">
                <a:fgClr>
                  <a:srgbClr val="80008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Mode val="edge"/>
                  <c:yMode val="edge"/>
                  <c:x val="0.11017291547148345"/>
                  <c:y val="0.26590624972160454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AFC-4D97-8F1E-F7D2CC48AAB1}"/>
                </c:ext>
              </c:extLst>
            </c:dLbl>
            <c:dLbl>
              <c:idx val="1"/>
              <c:layout>
                <c:manualLayout>
                  <c:x val="-6.5559138441028203E-2"/>
                  <c:y val="8.7612605471295957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AFC-4D97-8F1E-F7D2CC48AAB1}"/>
                </c:ext>
              </c:extLst>
            </c:dLbl>
            <c:dLbl>
              <c:idx val="2"/>
              <c:layout>
                <c:manualLayout>
                  <c:x val="-7.5717868599758362E-2"/>
                  <c:y val="9.7465165847557642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AFC-4D97-8F1E-F7D2CC48AAB1}"/>
                </c:ext>
              </c:extLst>
            </c:dLbl>
            <c:dLbl>
              <c:idx val="3"/>
              <c:layout>
                <c:manualLayout>
                  <c:x val="-8.2741324001166516E-2"/>
                  <c:y val="8.3237682538004856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AFC-4D97-8F1E-F7D2CC48AAB1}"/>
                </c:ext>
              </c:extLst>
            </c:dLbl>
            <c:dLbl>
              <c:idx val="4"/>
              <c:layout>
                <c:manualLayout>
                  <c:x val="-3.3601133191684375E-2"/>
                  <c:y val="7.0135461255262557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AFC-4D97-8F1E-F7D2CC48AAB1}"/>
                </c:ext>
              </c:extLst>
            </c:dLbl>
            <c:dLbl>
              <c:idx val="5"/>
              <c:layout>
                <c:manualLayout>
                  <c:xMode val="edge"/>
                  <c:yMode val="edge"/>
                  <c:x val="0.97143158305922328"/>
                  <c:y val="0.41007338295787465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AFC-4D97-8F1E-F7D2CC48AAB1}"/>
                </c:ext>
              </c:extLst>
            </c:dLbl>
            <c:dLbl>
              <c:idx val="6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AFC-4D97-8F1E-F7D2CC48AAB1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1 (стр 1-4)'!$X$47:$AB$47</c:f>
              <c:strCache>
                <c:ptCount val="5"/>
                <c:pt idx="0">
                  <c:v>2010-1</c:v>
                </c:pt>
                <c:pt idx="1">
                  <c:v>2010-2</c:v>
                </c:pt>
                <c:pt idx="2">
                  <c:v>2010-3</c:v>
                </c:pt>
                <c:pt idx="3">
                  <c:v>2010-4 </c:v>
                </c:pt>
                <c:pt idx="4">
                  <c:v>2011-1 ожид.</c:v>
                </c:pt>
              </c:strCache>
            </c:strRef>
          </c:cat>
          <c:val>
            <c:numRef>
              <c:f>'Раздел 1 (стр 1-4)'!$X$51:$AB$51</c:f>
              <c:numCache>
                <c:formatCode>0.0</c:formatCode>
                <c:ptCount val="5"/>
                <c:pt idx="0">
                  <c:v>75.724999999999994</c:v>
                </c:pt>
                <c:pt idx="1">
                  <c:v>79.11</c:v>
                </c:pt>
                <c:pt idx="2">
                  <c:v>76.31</c:v>
                </c:pt>
                <c:pt idx="3">
                  <c:v>73.855000000000004</c:v>
                </c:pt>
                <c:pt idx="4">
                  <c:v>72.105000000000004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7-FAFC-4D97-8F1E-F7D2CC48AA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9278256"/>
        <c:axId val="1"/>
      </c:lineChart>
      <c:catAx>
        <c:axId val="32927825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"/>
        <c:crossesAt val="5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80"/>
          <c:min val="4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ysDash"/>
            </a:ln>
          </c:spPr>
        </c:majorGridlines>
        <c:numFmt formatCode="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329278256"/>
        <c:crosses val="autoZero"/>
        <c:crossBetween val="between"/>
        <c:majorUnit val="10"/>
        <c:minorUnit val="1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 Cyr"/>
          <a:ea typeface="Times New Roman Cyr"/>
          <a:cs typeface="Times New Roman Cyr"/>
        </a:defRPr>
      </a:pPr>
      <a:endParaRPr lang="ru-KZ"/>
    </a:p>
  </c:txPr>
  <c:printSettings>
    <c:headerFooter alignWithMargins="0"/>
    <c:pageMargins b="1" l="0.75000000000000455" r="0.75000000000000455" t="1" header="0.5" footer="0.5"/>
    <c:pageSetup orientation="portrait"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r>
              <a:rPr lang="ru-RU"/>
              <a:t>Условия кредитования в тенге</a:t>
            </a:r>
          </a:p>
        </c:rich>
      </c:tx>
      <c:layout>
        <c:manualLayout>
          <c:xMode val="edge"/>
          <c:yMode val="edge"/>
          <c:x val="0.22364231369812951"/>
          <c:y val="2.906990074516547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347872451352802"/>
          <c:y val="0.25353055299262844"/>
          <c:w val="0.79239750742951554"/>
          <c:h val="0.39907587045135956"/>
        </c:manualLayout>
      </c:layout>
      <c:barChart>
        <c:barDir val="col"/>
        <c:grouping val="clustered"/>
        <c:varyColors val="0"/>
        <c:ser>
          <c:idx val="1"/>
          <c:order val="0"/>
          <c:tx>
            <c:v>Срок кредита факт.</c:v>
          </c:tx>
          <c:spPr>
            <a:pattFill prst="ltUpDiag">
              <a:fgClr>
                <a:srgbClr val="99CC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elete val="1"/>
          </c:dLbls>
          <c:cat>
            <c:strRef>
              <c:f>'Раздел 1 (стр 1-4)'!$X$47:$AA$47</c:f>
              <c:strCache>
                <c:ptCount val="4"/>
                <c:pt idx="0">
                  <c:v>2010-1</c:v>
                </c:pt>
                <c:pt idx="1">
                  <c:v>2010-2</c:v>
                </c:pt>
                <c:pt idx="2">
                  <c:v>2010-3</c:v>
                </c:pt>
                <c:pt idx="3">
                  <c:v>2010-4 </c:v>
                </c:pt>
              </c:strCache>
            </c:strRef>
          </c:cat>
          <c:val>
            <c:numRef>
              <c:f>'РС-П3.2 (РС-1)'!$P$107:$S$107</c:f>
              <c:numCache>
                <c:formatCode>#,##0.00</c:formatCode>
                <c:ptCount val="4"/>
                <c:pt idx="0">
                  <c:v>18.510000000000002</c:v>
                </c:pt>
                <c:pt idx="1">
                  <c:v>18.059999999999999</c:v>
                </c:pt>
                <c:pt idx="2">
                  <c:v>16.38</c:v>
                </c:pt>
                <c:pt idx="3">
                  <c:v>15.49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D6-49BC-914E-98B4376D79B1}"/>
            </c:ext>
          </c:extLst>
        </c:ser>
        <c:ser>
          <c:idx val="0"/>
          <c:order val="1"/>
          <c:tx>
            <c:v>Срок кредита желаем.</c:v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elete val="1"/>
          </c:dLbls>
          <c:cat>
            <c:strRef>
              <c:f>'Раздел 1 (стр 1-4)'!$X$47:$AA$47</c:f>
              <c:strCache>
                <c:ptCount val="4"/>
                <c:pt idx="0">
                  <c:v>2010-1</c:v>
                </c:pt>
                <c:pt idx="1">
                  <c:v>2010-2</c:v>
                </c:pt>
                <c:pt idx="2">
                  <c:v>2010-3</c:v>
                </c:pt>
                <c:pt idx="3">
                  <c:v>2010-4 </c:v>
                </c:pt>
              </c:strCache>
            </c:strRef>
          </c:cat>
          <c:val>
            <c:numRef>
              <c:f>'РС-П3.2 (РС-1)'!$Q$143:$T$143</c:f>
              <c:numCache>
                <c:formatCode>#,##0.00</c:formatCode>
                <c:ptCount val="4"/>
                <c:pt idx="0">
                  <c:v>23.02</c:v>
                </c:pt>
                <c:pt idx="1">
                  <c:v>24.07</c:v>
                </c:pt>
                <c:pt idx="2">
                  <c:v>23.78</c:v>
                </c:pt>
                <c:pt idx="3">
                  <c:v>23.91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5D6-49BC-914E-98B4376D79B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40"/>
        <c:axId val="329259056"/>
        <c:axId val="1"/>
      </c:barChart>
      <c:lineChart>
        <c:grouping val="standard"/>
        <c:varyColors val="0"/>
        <c:ser>
          <c:idx val="3"/>
          <c:order val="2"/>
          <c:tx>
            <c:v>%-ая ставка факт.</c:v>
          </c:tx>
          <c:spPr>
            <a:ln w="15875">
              <a:solidFill>
                <a:schemeClr val="tx1"/>
              </a:solidFill>
              <a:prstDash val="solid"/>
            </a:ln>
          </c:spPr>
          <c:marker>
            <c:symbol val="x"/>
            <c:size val="6"/>
            <c:spPr>
              <a:noFill/>
              <a:ln w="22225"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Mode val="edge"/>
                  <c:yMode val="edge"/>
                  <c:x val="0.15466582364265946"/>
                  <c:y val="0.2159704710677946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5D6-49BC-914E-98B4376D79B1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37077423475980004"/>
                  <c:y val="0.20188544034598188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5D6-49BC-914E-98B4376D79B1}"/>
                </c:ext>
              </c:extLst>
            </c:dLbl>
            <c:dLbl>
              <c:idx val="2"/>
              <c:layout>
                <c:manualLayout>
                  <c:x val="-7.4870974461525824E-2"/>
                  <c:y val="-7.4374151506923794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5D6-49BC-914E-98B4376D79B1}"/>
                </c:ext>
              </c:extLst>
            </c:dLbl>
            <c:dLbl>
              <c:idx val="3"/>
              <c:layout>
                <c:manualLayout>
                  <c:x val="-4.8030329542140593E-2"/>
                  <c:y val="-6.1314146076568016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5D6-49BC-914E-98B4376D79B1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80511307706587765"/>
                  <c:y val="0.90697931895927664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5D6-49BC-914E-98B4376D79B1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1 (стр 1-4)'!$X$47:$AA$47</c:f>
              <c:strCache>
                <c:ptCount val="4"/>
                <c:pt idx="0">
                  <c:v>2010-1</c:v>
                </c:pt>
                <c:pt idx="1">
                  <c:v>2010-2</c:v>
                </c:pt>
                <c:pt idx="2">
                  <c:v>2010-3</c:v>
                </c:pt>
                <c:pt idx="3">
                  <c:v>2010-4 </c:v>
                </c:pt>
              </c:strCache>
            </c:strRef>
          </c:cat>
          <c:val>
            <c:numRef>
              <c:f>'РС-П3.2 (РС-1)'!$P$98:$S$98</c:f>
              <c:numCache>
                <c:formatCode>#,##0.00</c:formatCode>
                <c:ptCount val="4"/>
                <c:pt idx="0">
                  <c:v>15.39</c:v>
                </c:pt>
                <c:pt idx="1">
                  <c:v>15.87</c:v>
                </c:pt>
                <c:pt idx="2">
                  <c:v>15.11</c:v>
                </c:pt>
                <c:pt idx="3">
                  <c:v>15.08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05D6-49BC-914E-98B4376D79B1}"/>
            </c:ext>
          </c:extLst>
        </c:ser>
        <c:ser>
          <c:idx val="2"/>
          <c:order val="3"/>
          <c:tx>
            <c:v>%-ая ставка желаем.</c:v>
          </c:tx>
          <c:spPr>
            <a:ln w="15875">
              <a:solidFill>
                <a:srgbClr val="008080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00808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Mode val="edge"/>
                  <c:yMode val="edge"/>
                  <c:x val="0.1419535641651806"/>
                  <c:y val="0.32865071684229619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5D6-49BC-914E-98B4376D79B1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33263745632736347"/>
                  <c:y val="0.31456568612048347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5D6-49BC-914E-98B4376D79B1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53815231787993822"/>
                  <c:y val="0.32395570660169193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05D6-49BC-914E-98B4376D79B1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73307362986794744"/>
                  <c:y val="0.31926069636108761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5D6-49BC-914E-98B4376D79B1}"/>
                </c:ext>
              </c:extLst>
            </c:dLbl>
            <c:dLbl>
              <c:idx val="4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05D6-49BC-914E-98B4376D79B1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1 (стр 1-4)'!$X$47:$AA$47</c:f>
              <c:strCache>
                <c:ptCount val="4"/>
                <c:pt idx="0">
                  <c:v>2010-1</c:v>
                </c:pt>
                <c:pt idx="1">
                  <c:v>2010-2</c:v>
                </c:pt>
                <c:pt idx="2">
                  <c:v>2010-3</c:v>
                </c:pt>
                <c:pt idx="3">
                  <c:v>2010-4 </c:v>
                </c:pt>
              </c:strCache>
            </c:strRef>
          </c:cat>
          <c:val>
            <c:numRef>
              <c:f>'РС-П3.2 (РС-1)'!$Q$134:$T$134</c:f>
              <c:numCache>
                <c:formatCode>#,##0.00</c:formatCode>
                <c:ptCount val="4"/>
                <c:pt idx="0">
                  <c:v>11.75</c:v>
                </c:pt>
                <c:pt idx="1">
                  <c:v>11.29</c:v>
                </c:pt>
                <c:pt idx="2">
                  <c:v>11.03</c:v>
                </c:pt>
                <c:pt idx="3">
                  <c:v>11.07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05D6-49BC-914E-98B4376D79B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32925905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40"/>
          <c:min val="0"/>
        </c:scaling>
        <c:delete val="0"/>
        <c:axPos val="l"/>
        <c:majorGridlines>
          <c:spPr>
            <a:ln w="3175">
              <a:pattFill prst="pct50">
                <a:fgClr>
                  <a:srgbClr val="3366FF"/>
                </a:fgClr>
                <a:bgClr>
                  <a:srgbClr val="FFFFFF"/>
                </a:bgClr>
              </a:patt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r>
                  <a:rPr lang="ru-RU"/>
                  <a:t>месяцы</a:t>
                </a:r>
              </a:p>
            </c:rich>
          </c:tx>
          <c:layout>
            <c:manualLayout>
              <c:xMode val="edge"/>
              <c:yMode val="edge"/>
              <c:x val="3.2097411874148643E-3"/>
              <c:y val="0.2906984040788004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329259056"/>
        <c:crosses val="autoZero"/>
        <c:crossBetween val="between"/>
        <c:majorUnit val="10"/>
        <c:minorUnit val="10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20"/>
          <c:min val="0"/>
        </c:scaling>
        <c:delete val="0"/>
        <c:axPos val="r"/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3"/>
        <c:crosses val="max"/>
        <c:crossBetween val="between"/>
        <c:majorUnit val="10"/>
        <c:minorUnit val="4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7.4154846951960007E-2"/>
          <c:y val="0.79815174090271923"/>
          <c:w val="0.83689041560069155"/>
          <c:h val="0.17841038914296073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Times New Roman Cyr"/>
              <a:ea typeface="Times New Roman Cyr"/>
              <a:cs typeface="Times New Roman Cyr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 Cyr"/>
          <a:ea typeface="Times New Roman Cyr"/>
          <a:cs typeface="Times New Roman Cyr"/>
        </a:defRPr>
      </a:pPr>
      <a:endParaRPr lang="ru-KZ"/>
    </a:p>
  </c:txPr>
  <c:printSettings>
    <c:headerFooter alignWithMargins="0"/>
    <c:pageMargins b="1" l="0.75000000000000455" r="0.75000000000000455" t="1" header="0.5" footer="0.5"/>
    <c:pageSetup orientation="portrait"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r>
              <a:rPr lang="ru-RU"/>
              <a:t>Условия кредитования в инвалюте</a:t>
            </a:r>
          </a:p>
        </c:rich>
      </c:tx>
      <c:layout>
        <c:manualLayout>
          <c:xMode val="edge"/>
          <c:yMode val="edge"/>
          <c:x val="0.15654971925977607"/>
          <c:y val="2.89020394189856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136001460061489"/>
          <c:y val="0.23438247565430234"/>
          <c:w val="0.79451621734242861"/>
          <c:h val="0.41147145725977524"/>
        </c:manualLayout>
      </c:layout>
      <c:barChart>
        <c:barDir val="col"/>
        <c:grouping val="clustered"/>
        <c:varyColors val="0"/>
        <c:ser>
          <c:idx val="1"/>
          <c:order val="0"/>
          <c:tx>
            <c:v>Срок кредита факт.</c:v>
          </c:tx>
          <c:spPr>
            <a:pattFill prst="ltUpDiag">
              <a:fgClr>
                <a:srgbClr val="99CC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'Раздел 1 (стр 1-4)'!$X$47:$AA$47</c:f>
              <c:strCache>
                <c:ptCount val="4"/>
                <c:pt idx="0">
                  <c:v>2010-1</c:v>
                </c:pt>
                <c:pt idx="1">
                  <c:v>2010-2</c:v>
                </c:pt>
                <c:pt idx="2">
                  <c:v>2010-3</c:v>
                </c:pt>
                <c:pt idx="3">
                  <c:v>2010-4 </c:v>
                </c:pt>
              </c:strCache>
            </c:strRef>
          </c:cat>
          <c:val>
            <c:numRef>
              <c:f>'РС-П3.2 (РС-1)'!$P$125:$S$125</c:f>
              <c:numCache>
                <c:formatCode>#,##0.00</c:formatCode>
                <c:ptCount val="4"/>
                <c:pt idx="0">
                  <c:v>24.63</c:v>
                </c:pt>
                <c:pt idx="1">
                  <c:v>20.8</c:v>
                </c:pt>
                <c:pt idx="2">
                  <c:v>15.09</c:v>
                </c:pt>
                <c:pt idx="3">
                  <c:v>21.4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26-4ABE-8208-877BF83A1DB7}"/>
            </c:ext>
          </c:extLst>
        </c:ser>
        <c:ser>
          <c:idx val="0"/>
          <c:order val="1"/>
          <c:tx>
            <c:v>Срок кредита желаем.</c:v>
          </c:tx>
          <c:spPr>
            <a:pattFill prst="trellis">
              <a:fgClr>
                <a:srgbClr val="CCFFFF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'Раздел 1 (стр 1-4)'!$X$47:$AA$47</c:f>
              <c:strCache>
                <c:ptCount val="4"/>
                <c:pt idx="0">
                  <c:v>2010-1</c:v>
                </c:pt>
                <c:pt idx="1">
                  <c:v>2010-2</c:v>
                </c:pt>
                <c:pt idx="2">
                  <c:v>2010-3</c:v>
                </c:pt>
                <c:pt idx="3">
                  <c:v>2010-4 </c:v>
                </c:pt>
              </c:strCache>
            </c:strRef>
          </c:cat>
          <c:val>
            <c:numRef>
              <c:f>'РС-П3.2 (РС-1)'!$Q$161:$T$161</c:f>
              <c:numCache>
                <c:formatCode>#,##0.00</c:formatCode>
                <c:ptCount val="4"/>
                <c:pt idx="0">
                  <c:v>28.91</c:v>
                </c:pt>
                <c:pt idx="1">
                  <c:v>27.08</c:v>
                </c:pt>
                <c:pt idx="2">
                  <c:v>25.2</c:v>
                </c:pt>
                <c:pt idx="3">
                  <c:v>25.91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526-4ABE-8208-877BF83A1D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329276656"/>
        <c:axId val="1"/>
      </c:barChart>
      <c:lineChart>
        <c:grouping val="standard"/>
        <c:varyColors val="0"/>
        <c:ser>
          <c:idx val="3"/>
          <c:order val="2"/>
          <c:tx>
            <c:v>%-ая ставка факт.</c:v>
          </c:tx>
          <c:spPr>
            <a:ln w="15875">
              <a:solidFill>
                <a:schemeClr val="tx1"/>
              </a:solidFill>
              <a:prstDash val="solid"/>
            </a:ln>
          </c:spPr>
          <c:marker>
            <c:symbol val="x"/>
            <c:size val="6"/>
            <c:spPr>
              <a:noFill/>
              <a:ln w="22225"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8.9128525600966541E-2"/>
                  <c:y val="-7.0321180950647072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526-4ABE-8208-877BF83A1DB7}"/>
                </c:ext>
              </c:extLst>
            </c:dLbl>
            <c:dLbl>
              <c:idx val="1"/>
              <c:layout>
                <c:manualLayout>
                  <c:x val="-3.8053909927925678E-2"/>
                  <c:y val="-5.8173653148847725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526-4ABE-8208-877BF83A1DB7}"/>
                </c:ext>
              </c:extLst>
            </c:dLbl>
            <c:dLbl>
              <c:idx val="2"/>
              <c:layout>
                <c:manualLayout>
                  <c:x val="-4.4741740615756365E-2"/>
                  <c:y val="-7.330875548070942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526-4ABE-8208-877BF83A1DB7}"/>
                </c:ext>
              </c:extLst>
            </c:dLbl>
            <c:dLbl>
              <c:idx val="3"/>
              <c:layout>
                <c:manualLayout>
                  <c:x val="-3.1656376286297548E-2"/>
                  <c:y val="-6.8188066087114835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526-4ABE-8208-877BF83A1DB7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80191818390291103"/>
                  <c:y val="0.83815028901734057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526-4ABE-8208-877BF83A1DB7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1 (стр 1-4)'!$X$47:$AA$47</c:f>
              <c:strCache>
                <c:ptCount val="4"/>
                <c:pt idx="0">
                  <c:v>2010-1</c:v>
                </c:pt>
                <c:pt idx="1">
                  <c:v>2010-2</c:v>
                </c:pt>
                <c:pt idx="2">
                  <c:v>2010-3</c:v>
                </c:pt>
                <c:pt idx="3">
                  <c:v>2010-4 </c:v>
                </c:pt>
              </c:strCache>
            </c:strRef>
          </c:cat>
          <c:val>
            <c:numRef>
              <c:f>'РС-П3.2 (РС-1)'!$P$116:$S$116</c:f>
              <c:numCache>
                <c:formatCode>#,##0.00</c:formatCode>
                <c:ptCount val="4"/>
                <c:pt idx="0">
                  <c:v>13.53</c:v>
                </c:pt>
                <c:pt idx="1">
                  <c:v>12.9</c:v>
                </c:pt>
                <c:pt idx="2">
                  <c:v>12.73</c:v>
                </c:pt>
                <c:pt idx="3">
                  <c:v>11.95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7526-4ABE-8208-877BF83A1DB7}"/>
            </c:ext>
          </c:extLst>
        </c:ser>
        <c:ser>
          <c:idx val="2"/>
          <c:order val="3"/>
          <c:tx>
            <c:v>%-ая ставка желаем.</c:v>
          </c:tx>
          <c:spPr>
            <a:ln w="15875">
              <a:solidFill>
                <a:srgbClr val="008000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008000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Mode val="edge"/>
                  <c:yMode val="edge"/>
                  <c:x val="0.1525471137297463"/>
                  <c:y val="0.3020929686211008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526-4ABE-8208-877BF83A1DB7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35170584554358175"/>
                  <c:y val="0.4323054550957132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526-4ABE-8208-877BF83A1DB7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62078200448355092"/>
                  <c:y val="0.4427224540136823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7526-4ABE-8208-877BF83A1DB7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7606168587358183"/>
                  <c:y val="0.42709695563672878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526-4ABE-8208-877BF83A1DB7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1 (стр 1-4)'!$X$47:$AA$47</c:f>
              <c:strCache>
                <c:ptCount val="4"/>
                <c:pt idx="0">
                  <c:v>2010-1</c:v>
                </c:pt>
                <c:pt idx="1">
                  <c:v>2010-2</c:v>
                </c:pt>
                <c:pt idx="2">
                  <c:v>2010-3</c:v>
                </c:pt>
                <c:pt idx="3">
                  <c:v>2010-4 </c:v>
                </c:pt>
              </c:strCache>
            </c:strRef>
          </c:cat>
          <c:val>
            <c:numRef>
              <c:f>'РС-П3.2 (РС-1)'!$Q$152:$T$152</c:f>
              <c:numCache>
                <c:formatCode>#,##0.00</c:formatCode>
                <c:ptCount val="4"/>
                <c:pt idx="0">
                  <c:v>10.81</c:v>
                </c:pt>
                <c:pt idx="1">
                  <c:v>9.3800000000000008</c:v>
                </c:pt>
                <c:pt idx="2">
                  <c:v>9.3800000000000008</c:v>
                </c:pt>
                <c:pt idx="3">
                  <c:v>9.51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7526-4ABE-8208-877BF83A1D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32927665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40"/>
          <c:min val="0"/>
        </c:scaling>
        <c:delete val="0"/>
        <c:axPos val="l"/>
        <c:majorGridlines>
          <c:spPr>
            <a:ln w="3175">
              <a:pattFill prst="pct50">
                <a:fgClr>
                  <a:srgbClr val="3366FF"/>
                </a:fgClr>
                <a:bgClr>
                  <a:srgbClr val="FFFFFF"/>
                </a:bgClr>
              </a:patt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r>
                  <a:rPr lang="ru-RU"/>
                  <a:t>месяцы</a:t>
                </a:r>
              </a:p>
            </c:rich>
          </c:tx>
          <c:layout>
            <c:manualLayout>
              <c:xMode val="edge"/>
              <c:yMode val="edge"/>
              <c:x val="3.2097411874148643E-3"/>
              <c:y val="0.2832369866810127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329276656"/>
        <c:crosses val="autoZero"/>
        <c:crossBetween val="between"/>
        <c:majorUnit val="10"/>
        <c:minorUnit val="10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20"/>
          <c:min val="0"/>
        </c:scaling>
        <c:delete val="0"/>
        <c:axPos val="r"/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3"/>
        <c:crosses val="max"/>
        <c:crossBetween val="between"/>
        <c:majorUnit val="10"/>
        <c:minorUnit val="4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9.1104526255265147E-2"/>
          <c:y val="0.80210891668361262"/>
          <c:w val="0.83689041560069155"/>
          <c:h val="0.17188048214648841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Times New Roman Cyr"/>
              <a:ea typeface="Times New Roman Cyr"/>
              <a:cs typeface="Times New Roman Cyr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 Cyr"/>
          <a:ea typeface="Times New Roman Cyr"/>
          <a:cs typeface="Times New Roman Cyr"/>
        </a:defRPr>
      </a:pPr>
      <a:endParaRPr lang="ru-KZ"/>
    </a:p>
  </c:txPr>
  <c:printSettings>
    <c:headerFooter alignWithMargins="0"/>
    <c:pageMargins b="1" l="0.75000000000000455" r="0.75000000000000455" t="1" header="0.5" footer="0.5"/>
    <c:pageSetup paperSize="9" orientation="landscape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r>
              <a:rPr lang="ru-RU"/>
              <a:t>(50=нет изменений по сравн. с предыдущ. кв.)</a:t>
            </a:r>
          </a:p>
        </c:rich>
      </c:tx>
      <c:layout>
        <c:manualLayout>
          <c:xMode val="edge"/>
          <c:yMode val="edge"/>
          <c:x val="0.14509616897256927"/>
          <c:y val="5.228752857505715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6867106429438859E-2"/>
          <c:y val="0.26843156554587894"/>
          <c:w val="0.88985816342352009"/>
          <c:h val="0.40001566630366275"/>
        </c:manualLayout>
      </c:layout>
      <c:lineChart>
        <c:grouping val="standard"/>
        <c:varyColors val="0"/>
        <c:ser>
          <c:idx val="5"/>
          <c:order val="0"/>
          <c:tx>
            <c:strRef>
              <c:f>'Раздел 1 (стр 1-4)'!$AD$9</c:f>
              <c:strCache>
                <c:ptCount val="1"/>
                <c:pt idx="0">
                  <c:v>Диф.индекс </c:v>
                </c:pt>
              </c:strCache>
            </c:strRef>
          </c:tx>
          <c:spPr>
            <a:ln w="38100">
              <a:pattFill prst="pct50">
                <a:fgClr>
                  <a:srgbClr val="00808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Mode val="edge"/>
                  <c:yMode val="edge"/>
                  <c:x val="0.11441033529730972"/>
                  <c:y val="0.50528294690988995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0"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87A-4A37-9222-211184F012D4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30933164728531892"/>
                  <c:y val="0.35790875406117195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0"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87A-4A37-9222-211184F012D4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48730327997002293"/>
                  <c:y val="0.3368552979399265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0"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87A-4A37-9222-211184F012D4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64408781352559552"/>
                  <c:y val="0.19474446912152005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0"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87A-4A37-9222-211184F012D4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85384009490399659"/>
                  <c:y val="0.20527119718214273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0"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87A-4A37-9222-211184F012D4}"/>
                </c:ext>
              </c:extLst>
            </c:dLbl>
            <c:dLbl>
              <c:idx val="5"/>
              <c:layout>
                <c:manualLayout>
                  <c:xMode val="edge"/>
                  <c:yMode val="edge"/>
                  <c:x val="0.82965299684542582"/>
                  <c:y val="0.35294342922430028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87A-4A37-9222-211184F012D4}"/>
                </c:ext>
              </c:extLst>
            </c:dLbl>
            <c:dLbl>
              <c:idx val="6"/>
              <c:layout>
                <c:manualLayout>
                  <c:xMode val="edge"/>
                  <c:yMode val="edge"/>
                  <c:x val="0.98107255520504288"/>
                  <c:y val="0.16993572518207076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87A-4A37-9222-211184F012D4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1 (стр 1-4)'!$AE$5:$AI$5</c:f>
              <c:strCache>
                <c:ptCount val="5"/>
                <c:pt idx="0">
                  <c:v>2010-1</c:v>
                </c:pt>
                <c:pt idx="1">
                  <c:v>2010-2</c:v>
                </c:pt>
                <c:pt idx="2">
                  <c:v>2010-3</c:v>
                </c:pt>
                <c:pt idx="3">
                  <c:v>2010-4 </c:v>
                </c:pt>
                <c:pt idx="4">
                  <c:v>2011-1 ожид.</c:v>
                </c:pt>
              </c:strCache>
            </c:strRef>
          </c:cat>
          <c:val>
            <c:numRef>
              <c:f>'Раздел 1 (стр 1-4)'!$AE$9:$AI$9</c:f>
              <c:numCache>
                <c:formatCode>0.0</c:formatCode>
                <c:ptCount val="5"/>
                <c:pt idx="0">
                  <c:v>35.954999999999998</c:v>
                </c:pt>
                <c:pt idx="1">
                  <c:v>51.734999999999999</c:v>
                </c:pt>
                <c:pt idx="2">
                  <c:v>52.685000000000002</c:v>
                </c:pt>
                <c:pt idx="3">
                  <c:v>51.015000000000001</c:v>
                </c:pt>
                <c:pt idx="4">
                  <c:v>50.2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7-287A-4A37-9222-211184F012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9277056"/>
        <c:axId val="1"/>
      </c:lineChart>
      <c:catAx>
        <c:axId val="32927705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"/>
        <c:crossesAt val="5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60"/>
          <c:min val="2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ysDash"/>
            </a:ln>
          </c:spPr>
        </c:majorGridlines>
        <c:numFmt formatCode="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329277056"/>
        <c:crosses val="autoZero"/>
        <c:crossBetween val="between"/>
        <c:majorUnit val="10"/>
        <c:minorUnit val="3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 Cyr"/>
          <a:ea typeface="Times New Roman Cyr"/>
          <a:cs typeface="Times New Roman Cyr"/>
        </a:defRPr>
      </a:pPr>
      <a:endParaRPr lang="ru-KZ"/>
    </a:p>
  </c:txPr>
  <c:printSettings>
    <c:headerFooter alignWithMargins="0"/>
    <c:pageMargins b="1" l="0.75000000000000455" r="0.75000000000000455" t="1" header="0.5" footer="0.5"/>
    <c:pageSetup orientation="portrait"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r>
              <a:rPr lang="ru-RU"/>
              <a:t>(50=нет изменений по сравн. с предыдущ. кв.)</a:t>
            </a:r>
          </a:p>
        </c:rich>
      </c:tx>
      <c:layout>
        <c:manualLayout>
          <c:xMode val="edge"/>
          <c:yMode val="edge"/>
          <c:x val="0.1550151167812884"/>
          <c:y val="2.6699603726004838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6867106429438859E-2"/>
          <c:y val="0.2804339215268023"/>
          <c:w val="0.92375752203013051"/>
          <c:h val="0.38096683679112764"/>
        </c:manualLayout>
      </c:layout>
      <c:lineChart>
        <c:grouping val="standard"/>
        <c:varyColors val="0"/>
        <c:ser>
          <c:idx val="5"/>
          <c:order val="0"/>
          <c:tx>
            <c:strRef>
              <c:f>'Раздел 1 (стр 1-4)'!$AD$33</c:f>
              <c:strCache>
                <c:ptCount val="1"/>
                <c:pt idx="0">
                  <c:v>Диф.индекс </c:v>
                </c:pt>
              </c:strCache>
            </c:strRef>
          </c:tx>
          <c:spPr>
            <a:ln w="38100">
              <a:pattFill prst="pct50">
                <a:fgClr>
                  <a:srgbClr val="80008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8.7714209774411106E-2"/>
                  <c:y val="-7.0719438215918376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124-4030-A074-BB2ADE487012}"/>
                </c:ext>
              </c:extLst>
            </c:dLbl>
            <c:dLbl>
              <c:idx val="1"/>
              <c:layout>
                <c:manualLayout>
                  <c:x val="-8.5815807834147315E-2"/>
                  <c:y val="-7.906068032886622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124-4030-A074-BB2ADE487012}"/>
                </c:ext>
              </c:extLst>
            </c:dLbl>
            <c:dLbl>
              <c:idx val="2"/>
              <c:layout>
                <c:manualLayout>
                  <c:x val="-7.3368550450181064E-2"/>
                  <c:y val="-7.2349863551824239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124-4030-A074-BB2ADE487012}"/>
                </c:ext>
              </c:extLst>
            </c:dLbl>
            <c:dLbl>
              <c:idx val="3"/>
              <c:layout>
                <c:manualLayout>
                  <c:x val="-7.2524668593640984E-2"/>
                  <c:y val="-6.7772157619370429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124-4030-A074-BB2ADE487012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86231493455564923"/>
                  <c:y val="0.1904834183955638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124-4030-A074-BB2ADE487012}"/>
                </c:ext>
              </c:extLst>
            </c:dLbl>
            <c:dLbl>
              <c:idx val="5"/>
              <c:layout>
                <c:manualLayout>
                  <c:xMode val="edge"/>
                  <c:yMode val="edge"/>
                  <c:x val="0.87658363297263298"/>
                  <c:y val="0.25174825174825177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124-4030-A074-BB2ADE487012}"/>
                </c:ext>
              </c:extLst>
            </c:dLbl>
            <c:dLbl>
              <c:idx val="6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124-4030-A074-BB2ADE487012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1 (стр 1-4)'!$AE$29:$AI$29</c:f>
              <c:strCache>
                <c:ptCount val="5"/>
                <c:pt idx="0">
                  <c:v>2010-1</c:v>
                </c:pt>
                <c:pt idx="1">
                  <c:v>2010-2</c:v>
                </c:pt>
                <c:pt idx="2">
                  <c:v>2010-3</c:v>
                </c:pt>
                <c:pt idx="3">
                  <c:v>2010-4 </c:v>
                </c:pt>
                <c:pt idx="4">
                  <c:v>2011-1 ожид.</c:v>
                </c:pt>
              </c:strCache>
            </c:strRef>
          </c:cat>
          <c:val>
            <c:numRef>
              <c:f>'Раздел 1 (стр 1-4)'!$AE$33:$AI$33</c:f>
              <c:numCache>
                <c:formatCode>0.0</c:formatCode>
                <c:ptCount val="5"/>
                <c:pt idx="0">
                  <c:v>59.164999999999999</c:v>
                </c:pt>
                <c:pt idx="1">
                  <c:v>57.494999999999997</c:v>
                </c:pt>
                <c:pt idx="2">
                  <c:v>63.61</c:v>
                </c:pt>
                <c:pt idx="3">
                  <c:v>64.254999999999995</c:v>
                </c:pt>
                <c:pt idx="4">
                  <c:v>63.234999999999999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7-5124-4030-A074-BB2ADE4870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9256256"/>
        <c:axId val="1"/>
      </c:lineChart>
      <c:catAx>
        <c:axId val="32925625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"/>
        <c:crossesAt val="5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70"/>
          <c:min val="3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ysDash"/>
            </a:ln>
          </c:spPr>
        </c:majorGridlines>
        <c:numFmt formatCode="0" sourceLinked="0"/>
        <c:majorTickMark val="in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329256256"/>
        <c:crosses val="autoZero"/>
        <c:crossBetween val="between"/>
        <c:majorUnit val="10"/>
        <c:minorUnit val="1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 Cyr"/>
          <a:ea typeface="Times New Roman Cyr"/>
          <a:cs typeface="Times New Roman Cyr"/>
        </a:defRPr>
      </a:pPr>
      <a:endParaRPr lang="ru-KZ"/>
    </a:p>
  </c:txPr>
  <c:printSettings>
    <c:headerFooter alignWithMargins="0"/>
    <c:pageMargins b="1" l="0.75000000000000455" r="0.75000000000000455" t="1" header="0.5" footer="0.5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'[1]РС-Б3.1'!#REF!</c:f>
              <c:strCache>
                <c:ptCount val="1"/>
                <c:pt idx="0">
                  <c:v>#ССЫЛКА!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Lbls>
            <c:dLbl>
              <c:idx val="0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831-4F34-82DF-C5E80958218D}"/>
                </c:ext>
              </c:extLst>
            </c:dLbl>
            <c:dLbl>
              <c:idx val="2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831-4F34-82DF-C5E80958218D}"/>
                </c:ext>
              </c:extLst>
            </c:dLbl>
            <c:dLbl>
              <c:idx val="3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831-4F34-82DF-C5E80958218D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225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'[1]РС-Б3.1'!#REF!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'[1]РС-Б3.1'!#REF!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D831-4F34-82DF-C5E80958218D}"/>
            </c:ext>
          </c:extLst>
        </c:ser>
        <c:ser>
          <c:idx val="2"/>
          <c:order val="1"/>
          <c:tx>
            <c:strRef>
              <c:f>'[1]РС-Б3.1'!#REF!</c:f>
              <c:strCache>
                <c:ptCount val="1"/>
                <c:pt idx="0">
                  <c:v>#ССЫЛКА!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triangle"/>
            <c:size val="4"/>
            <c:spPr>
              <a:solidFill>
                <a:srgbClr val="FF99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dLbls>
            <c:dLbl>
              <c:idx val="0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831-4F34-82DF-C5E80958218D}"/>
                </c:ext>
              </c:extLst>
            </c:dLbl>
            <c:dLbl>
              <c:idx val="1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831-4F34-82DF-C5E80958218D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225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'[1]РС-Б3.1'!#REF!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'[1]РС-Б3.1'!#REF!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D831-4F34-82DF-C5E80958218D}"/>
            </c:ext>
          </c:extLst>
        </c:ser>
        <c:ser>
          <c:idx val="3"/>
          <c:order val="2"/>
          <c:tx>
            <c:strRef>
              <c:f>'[1]РС-Б3.1'!#REF!</c:f>
              <c:strCache>
                <c:ptCount val="1"/>
                <c:pt idx="0">
                  <c:v>#ССЫЛКА!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4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dLbls>
            <c:dLbl>
              <c:idx val="0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831-4F34-82DF-C5E80958218D}"/>
                </c:ext>
              </c:extLst>
            </c:dLbl>
            <c:dLbl>
              <c:idx val="1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831-4F34-82DF-C5E80958218D}"/>
                </c:ext>
              </c:extLst>
            </c:dLbl>
            <c:dLbl>
              <c:idx val="2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831-4F34-82DF-C5E80958218D}"/>
                </c:ext>
              </c:extLst>
            </c:dLbl>
            <c:dLbl>
              <c:idx val="3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831-4F34-82DF-C5E80958218D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225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'[1]РС-Б3.1'!#REF!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'[1]РС-Б3.1'!#REF!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B-D831-4F34-82DF-C5E80958218D}"/>
            </c:ext>
          </c:extLst>
        </c:ser>
        <c:ser>
          <c:idx val="4"/>
          <c:order val="3"/>
          <c:tx>
            <c:strRef>
              <c:f>'[1]РС-Б3.1'!#REF!</c:f>
              <c:strCache>
                <c:ptCount val="1"/>
                <c:pt idx="0">
                  <c:v>#ССЫЛКА!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4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dLbls>
            <c:dLbl>
              <c:idx val="0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D831-4F34-82DF-C5E80958218D}"/>
                </c:ext>
              </c:extLst>
            </c:dLbl>
            <c:dLbl>
              <c:idx val="1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831-4F34-82DF-C5E80958218D}"/>
                </c:ext>
              </c:extLst>
            </c:dLbl>
            <c:dLbl>
              <c:idx val="2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831-4F34-82DF-C5E80958218D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225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'[1]РС-Б3.1'!#REF!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'[1]РС-Б3.1'!#REF!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F-D831-4F34-82DF-C5E8095821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9283856"/>
        <c:axId val="1"/>
      </c:lineChart>
      <c:catAx>
        <c:axId val="329283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KZ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9"/>
          <c:min val="-1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KZ"/>
          </a:p>
        </c:txPr>
        <c:crossAx val="329283856"/>
        <c:crosses val="autoZero"/>
        <c:crossBetween val="between"/>
        <c:majorUnit val="3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55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KZ"/>
    </a:p>
  </c:txPr>
  <c:printSettings>
    <c:headerFooter alignWithMargins="0"/>
    <c:pageMargins b="1" l="0.75" r="0.75" t="1" header="0.5" footer="0.5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r>
              <a:rPr lang="ru-RU"/>
              <a:t>Условия кредитования в тенге</a:t>
            </a:r>
          </a:p>
        </c:rich>
      </c:tx>
      <c:layout>
        <c:manualLayout>
          <c:xMode val="edge"/>
          <c:yMode val="edge"/>
          <c:x val="0.22364237803607881"/>
          <c:y val="2.906996625421822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404711254011348"/>
          <c:y val="0.22536049154900306"/>
          <c:w val="0.79151628357019377"/>
          <c:h val="0.45541599333861033"/>
        </c:manualLayout>
      </c:layout>
      <c:barChart>
        <c:barDir val="col"/>
        <c:grouping val="clustered"/>
        <c:varyColors val="0"/>
        <c:ser>
          <c:idx val="1"/>
          <c:order val="0"/>
          <c:tx>
            <c:v>Срок кредита факт.</c:v>
          </c:tx>
          <c:spPr>
            <a:pattFill prst="ltUpDiag">
              <a:fgClr>
                <a:srgbClr val="99CC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elete val="1"/>
          </c:dLbls>
          <c:cat>
            <c:strRef>
              <c:f>'Раздел 1 (стр 1-4)'!$AE$29:$AH$29</c:f>
              <c:strCache>
                <c:ptCount val="4"/>
                <c:pt idx="0">
                  <c:v>2010-1</c:v>
                </c:pt>
                <c:pt idx="1">
                  <c:v>2010-2</c:v>
                </c:pt>
                <c:pt idx="2">
                  <c:v>2010-3</c:v>
                </c:pt>
                <c:pt idx="3">
                  <c:v>2010-4 </c:v>
                </c:pt>
              </c:strCache>
            </c:strRef>
          </c:cat>
          <c:val>
            <c:numRef>
              <c:f>'РС-П3.2 (РС-1)'!$V$107:$Y$107</c:f>
              <c:numCache>
                <c:formatCode>#,##0.00</c:formatCode>
                <c:ptCount val="4"/>
                <c:pt idx="0">
                  <c:v>15.31</c:v>
                </c:pt>
                <c:pt idx="1">
                  <c:v>14.65</c:v>
                </c:pt>
                <c:pt idx="2">
                  <c:v>12.75</c:v>
                </c:pt>
                <c:pt idx="3">
                  <c:v>15.22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E72-4847-8933-694AEA49B72E}"/>
            </c:ext>
          </c:extLst>
        </c:ser>
        <c:ser>
          <c:idx val="0"/>
          <c:order val="1"/>
          <c:tx>
            <c:v>Срок кредита желаем.</c:v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elete val="1"/>
          </c:dLbls>
          <c:cat>
            <c:strRef>
              <c:f>'Раздел 1 (стр 1-4)'!$AE$29:$AH$29</c:f>
              <c:strCache>
                <c:ptCount val="4"/>
                <c:pt idx="0">
                  <c:v>2010-1</c:v>
                </c:pt>
                <c:pt idx="1">
                  <c:v>2010-2</c:v>
                </c:pt>
                <c:pt idx="2">
                  <c:v>2010-3</c:v>
                </c:pt>
                <c:pt idx="3">
                  <c:v>2010-4 </c:v>
                </c:pt>
              </c:strCache>
            </c:strRef>
          </c:cat>
          <c:val>
            <c:numRef>
              <c:f>'РС-П3.2 (РС-1)'!$W$143:$Z$143</c:f>
              <c:numCache>
                <c:formatCode>#,##0.00</c:formatCode>
                <c:ptCount val="4"/>
                <c:pt idx="0">
                  <c:v>30.74</c:v>
                </c:pt>
                <c:pt idx="1">
                  <c:v>27.14</c:v>
                </c:pt>
                <c:pt idx="2">
                  <c:v>27.87</c:v>
                </c:pt>
                <c:pt idx="3">
                  <c:v>26.87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E72-4847-8933-694AEA49B72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40"/>
        <c:axId val="329257456"/>
        <c:axId val="1"/>
      </c:barChart>
      <c:lineChart>
        <c:grouping val="standard"/>
        <c:varyColors val="0"/>
        <c:ser>
          <c:idx val="3"/>
          <c:order val="2"/>
          <c:tx>
            <c:v>%-ая ставка факт.</c:v>
          </c:tx>
          <c:spPr>
            <a:ln w="15875">
              <a:solidFill>
                <a:schemeClr val="tx1"/>
              </a:solidFill>
              <a:prstDash val="solid"/>
            </a:ln>
          </c:spPr>
          <c:marker>
            <c:symbol val="x"/>
            <c:size val="6"/>
            <c:spPr>
              <a:noFill/>
              <a:ln w="22225"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Mode val="edge"/>
                  <c:yMode val="edge"/>
                  <c:x val="0.15957989588108745"/>
                  <c:y val="0.2159704710677946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E72-4847-8933-694AEA49B72E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36596989455396056"/>
                  <c:y val="0.21127546082719034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E72-4847-8933-694AEA49B72E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55108257377602199"/>
                  <c:y val="0.21127546082719034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E72-4847-8933-694AEA49B72E}"/>
                </c:ext>
              </c:extLst>
            </c:dLbl>
            <c:dLbl>
              <c:idx val="3"/>
              <c:layout>
                <c:manualLayout>
                  <c:x val="-5.2208807232429294E-2"/>
                  <c:y val="-6.0578627671541124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E72-4847-8933-694AEA49B72E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80511307706587765"/>
                  <c:y val="0.90697931895927664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E72-4847-8933-694AEA49B72E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1 (стр 1-4)'!$AE$29:$AH$29</c:f>
              <c:strCache>
                <c:ptCount val="4"/>
                <c:pt idx="0">
                  <c:v>2010-1</c:v>
                </c:pt>
                <c:pt idx="1">
                  <c:v>2010-2</c:v>
                </c:pt>
                <c:pt idx="2">
                  <c:v>2010-3</c:v>
                </c:pt>
                <c:pt idx="3">
                  <c:v>2010-4 </c:v>
                </c:pt>
              </c:strCache>
            </c:strRef>
          </c:cat>
          <c:val>
            <c:numRef>
              <c:f>'РС-П3.2 (РС-1)'!$V$98:$Y$98</c:f>
              <c:numCache>
                <c:formatCode>#,##0.00</c:formatCode>
                <c:ptCount val="4"/>
                <c:pt idx="0">
                  <c:v>14.87</c:v>
                </c:pt>
                <c:pt idx="1">
                  <c:v>14.94</c:v>
                </c:pt>
                <c:pt idx="2">
                  <c:v>14.67</c:v>
                </c:pt>
                <c:pt idx="3">
                  <c:v>14.25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7E72-4847-8933-694AEA49B72E}"/>
            </c:ext>
          </c:extLst>
        </c:ser>
        <c:ser>
          <c:idx val="2"/>
          <c:order val="3"/>
          <c:tx>
            <c:v>%-ая ставка желаем.</c:v>
          </c:tx>
          <c:spPr>
            <a:ln w="15875">
              <a:solidFill>
                <a:srgbClr val="008080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00808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Mode val="edge"/>
                  <c:yMode val="edge"/>
                  <c:x val="0.14043030837535697"/>
                  <c:y val="0.32865071684229619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E72-4847-8933-694AEA49B72E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33405391537774309"/>
                  <c:y val="0.31456568612048347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E72-4847-8933-694AEA49B72E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53831618210553489"/>
                  <c:y val="0.31456568612048347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7E72-4847-8933-694AEA49B72E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73406752105300233"/>
                  <c:y val="0.31926069636108761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E72-4847-8933-694AEA49B72E}"/>
                </c:ext>
              </c:extLst>
            </c:dLbl>
            <c:dLbl>
              <c:idx val="4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7E72-4847-8933-694AEA49B72E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1 (стр 1-4)'!$AE$29:$AH$29</c:f>
              <c:strCache>
                <c:ptCount val="4"/>
                <c:pt idx="0">
                  <c:v>2010-1</c:v>
                </c:pt>
                <c:pt idx="1">
                  <c:v>2010-2</c:v>
                </c:pt>
                <c:pt idx="2">
                  <c:v>2010-3</c:v>
                </c:pt>
                <c:pt idx="3">
                  <c:v>2010-4 </c:v>
                </c:pt>
              </c:strCache>
            </c:strRef>
          </c:cat>
          <c:val>
            <c:numRef>
              <c:f>'РС-П3.2 (РС-1)'!$W$134:$Z$134</c:f>
              <c:numCache>
                <c:formatCode>#,##0.00</c:formatCode>
                <c:ptCount val="4"/>
                <c:pt idx="0">
                  <c:v>10.85</c:v>
                </c:pt>
                <c:pt idx="1">
                  <c:v>10.89</c:v>
                </c:pt>
                <c:pt idx="2">
                  <c:v>10.69</c:v>
                </c:pt>
                <c:pt idx="3">
                  <c:v>10.72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7E72-4847-8933-694AEA49B72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32925745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40"/>
          <c:min val="0"/>
        </c:scaling>
        <c:delete val="0"/>
        <c:axPos val="l"/>
        <c:majorGridlines>
          <c:spPr>
            <a:ln w="3175">
              <a:pattFill prst="pct50">
                <a:fgClr>
                  <a:srgbClr val="3366FF"/>
                </a:fgClr>
                <a:bgClr>
                  <a:srgbClr val="FFFFFF"/>
                </a:bgClr>
              </a:patt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r>
                  <a:rPr lang="ru-RU"/>
                  <a:t>месяцы</a:t>
                </a:r>
              </a:p>
            </c:rich>
          </c:tx>
          <c:layout>
            <c:manualLayout>
              <c:xMode val="edge"/>
              <c:yMode val="edge"/>
              <c:x val="3.2095988001499816E-3"/>
              <c:y val="0.3120077990251218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329257456"/>
        <c:crosses val="autoZero"/>
        <c:crossBetween val="between"/>
        <c:majorUnit val="10"/>
        <c:minorUnit val="10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3"/>
        <c:crosses val="max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7.8726081968003139E-2"/>
          <c:y val="0.8216267921057403"/>
          <c:w val="0.83619865441689822"/>
          <c:h val="0.1549353379399396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Times New Roman Cyr"/>
              <a:ea typeface="Times New Roman Cyr"/>
              <a:cs typeface="Times New Roman Cyr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 Cyr"/>
          <a:ea typeface="Times New Roman Cyr"/>
          <a:cs typeface="Times New Roman Cyr"/>
        </a:defRPr>
      </a:pPr>
      <a:endParaRPr lang="ru-KZ"/>
    </a:p>
  </c:txPr>
  <c:printSettings>
    <c:headerFooter alignWithMargins="0"/>
    <c:pageMargins b="1" l="0.75000000000000455" r="0.75000000000000455" t="1" header="0.5" footer="0.5"/>
    <c:pageSetup orientation="portrait"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r>
              <a:rPr lang="ru-RU"/>
              <a:t>Условия кредитования в инвалюте</a:t>
            </a:r>
          </a:p>
        </c:rich>
      </c:tx>
      <c:layout>
        <c:manualLayout>
          <c:xMode val="edge"/>
          <c:yMode val="edge"/>
          <c:x val="0.15654971925977607"/>
          <c:y val="2.89020394189856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404711254011348"/>
          <c:y val="0.23438247565430234"/>
          <c:w val="0.79151628357019377"/>
          <c:h val="0.40105445834180631"/>
        </c:manualLayout>
      </c:layout>
      <c:barChart>
        <c:barDir val="col"/>
        <c:grouping val="clustered"/>
        <c:varyColors val="0"/>
        <c:ser>
          <c:idx val="1"/>
          <c:order val="0"/>
          <c:tx>
            <c:v>Срок кредита факт.</c:v>
          </c:tx>
          <c:spPr>
            <a:pattFill prst="ltUpDiag">
              <a:fgClr>
                <a:srgbClr val="99CC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'Раздел 1 (стр 1-4)'!$AE$29:$AH$29</c:f>
              <c:strCache>
                <c:ptCount val="4"/>
                <c:pt idx="0">
                  <c:v>2010-1</c:v>
                </c:pt>
                <c:pt idx="1">
                  <c:v>2010-2</c:v>
                </c:pt>
                <c:pt idx="2">
                  <c:v>2010-3</c:v>
                </c:pt>
                <c:pt idx="3">
                  <c:v>2010-4 </c:v>
                </c:pt>
              </c:strCache>
            </c:strRef>
          </c:cat>
          <c:val>
            <c:numRef>
              <c:f>'РС-П3.2 (РС-1)'!$V$125:$Y$125</c:f>
              <c:numCache>
                <c:formatCode>#,##0.00</c:formatCode>
                <c:ptCount val="4"/>
                <c:pt idx="0">
                  <c:v>19.11</c:v>
                </c:pt>
                <c:pt idx="1">
                  <c:v>18.64</c:v>
                </c:pt>
                <c:pt idx="2">
                  <c:v>19.309999999999999</c:v>
                </c:pt>
                <c:pt idx="3">
                  <c:v>17.670000000000002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4E-469F-893C-E03F114C9C78}"/>
            </c:ext>
          </c:extLst>
        </c:ser>
        <c:ser>
          <c:idx val="0"/>
          <c:order val="1"/>
          <c:tx>
            <c:v>Срок кредита желаем.</c:v>
          </c:tx>
          <c:spPr>
            <a:pattFill prst="trellis">
              <a:fgClr>
                <a:srgbClr val="CCFFFF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'Раздел 1 (стр 1-4)'!$AE$29:$AH$29</c:f>
              <c:strCache>
                <c:ptCount val="4"/>
                <c:pt idx="0">
                  <c:v>2010-1</c:v>
                </c:pt>
                <c:pt idx="1">
                  <c:v>2010-2</c:v>
                </c:pt>
                <c:pt idx="2">
                  <c:v>2010-3</c:v>
                </c:pt>
                <c:pt idx="3">
                  <c:v>2010-4 </c:v>
                </c:pt>
              </c:strCache>
            </c:strRef>
          </c:cat>
          <c:val>
            <c:numRef>
              <c:f>'РС-П3.2 (РС-1)'!$W$161:$Z$161</c:f>
              <c:numCache>
                <c:formatCode>#,##0.00</c:formatCode>
                <c:ptCount val="4"/>
                <c:pt idx="0">
                  <c:v>33.479999999999997</c:v>
                </c:pt>
                <c:pt idx="1">
                  <c:v>28.3</c:v>
                </c:pt>
                <c:pt idx="2">
                  <c:v>32.47</c:v>
                </c:pt>
                <c:pt idx="3">
                  <c:v>28.74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14E-469F-893C-E03F114C9C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329274256"/>
        <c:axId val="1"/>
      </c:barChart>
      <c:lineChart>
        <c:grouping val="standard"/>
        <c:varyColors val="0"/>
        <c:ser>
          <c:idx val="3"/>
          <c:order val="2"/>
          <c:tx>
            <c:v>%-ая ставка факт.</c:v>
          </c:tx>
          <c:spPr>
            <a:ln w="15875">
              <a:solidFill>
                <a:schemeClr val="tx1"/>
              </a:solidFill>
              <a:prstDash val="solid"/>
            </a:ln>
          </c:spPr>
          <c:marker>
            <c:symbol val="x"/>
            <c:size val="6"/>
            <c:spPr>
              <a:noFill/>
              <a:ln w="22225"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0.10051729293332003"/>
                  <c:y val="-6.0675132371459349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14E-469F-893C-E03F114C9C78}"/>
                </c:ext>
              </c:extLst>
            </c:dLbl>
            <c:dLbl>
              <c:idx val="1"/>
              <c:layout>
                <c:manualLayout>
                  <c:x val="-0.11784726589687435"/>
                  <c:y val="-6.5831626538012514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14E-469F-893C-E03F114C9C78}"/>
                </c:ext>
              </c:extLst>
            </c:dLbl>
            <c:dLbl>
              <c:idx val="2"/>
              <c:layout>
                <c:manualLayout>
                  <c:x val="-9.9209932091821898E-2"/>
                  <c:y val="-6.0852335654574971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14E-469F-893C-E03F114C9C78}"/>
                </c:ext>
              </c:extLst>
            </c:dLbl>
            <c:dLbl>
              <c:idx val="3"/>
              <c:layout>
                <c:manualLayout>
                  <c:x val="-5.8774045649357121E-2"/>
                  <c:y val="-7.5069257961251953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14E-469F-893C-E03F114C9C78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80191818390291103"/>
                  <c:y val="0.83815028901734057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14E-469F-893C-E03F114C9C78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1 (стр 1-4)'!$AE$29:$AH$29</c:f>
              <c:strCache>
                <c:ptCount val="4"/>
                <c:pt idx="0">
                  <c:v>2010-1</c:v>
                </c:pt>
                <c:pt idx="1">
                  <c:v>2010-2</c:v>
                </c:pt>
                <c:pt idx="2">
                  <c:v>2010-3</c:v>
                </c:pt>
                <c:pt idx="3">
                  <c:v>2010-4 </c:v>
                </c:pt>
              </c:strCache>
            </c:strRef>
          </c:cat>
          <c:val>
            <c:numRef>
              <c:f>'РС-П3.2 (РС-1)'!$V$116:$Y$116</c:f>
              <c:numCache>
                <c:formatCode>#,##0.00</c:formatCode>
                <c:ptCount val="4"/>
                <c:pt idx="0">
                  <c:v>14.69</c:v>
                </c:pt>
                <c:pt idx="1">
                  <c:v>13.77</c:v>
                </c:pt>
                <c:pt idx="2">
                  <c:v>12.95</c:v>
                </c:pt>
                <c:pt idx="3">
                  <c:v>13.41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14E-469F-893C-E03F114C9C78}"/>
            </c:ext>
          </c:extLst>
        </c:ser>
        <c:ser>
          <c:idx val="2"/>
          <c:order val="3"/>
          <c:tx>
            <c:v>%-ая ставка желаем.</c:v>
          </c:tx>
          <c:spPr>
            <a:ln w="15875">
              <a:solidFill>
                <a:srgbClr val="008000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008000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Mode val="edge"/>
                  <c:yMode val="edge"/>
                  <c:x val="0.15957989588108745"/>
                  <c:y val="0.3229269664570388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14E-469F-893C-E03F114C9C78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35107577093839237"/>
                  <c:y val="0.3281354659160233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14E-469F-893C-E03F114C9C78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55533803766618428"/>
                  <c:y val="0.30730146808008535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14E-469F-893C-E03F114C9C78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75747257244889499"/>
                  <c:y val="0.3229269664570388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14E-469F-893C-E03F114C9C78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1 (стр 1-4)'!$AE$29:$AH$29</c:f>
              <c:strCache>
                <c:ptCount val="4"/>
                <c:pt idx="0">
                  <c:v>2010-1</c:v>
                </c:pt>
                <c:pt idx="1">
                  <c:v>2010-2</c:v>
                </c:pt>
                <c:pt idx="2">
                  <c:v>2010-3</c:v>
                </c:pt>
                <c:pt idx="3">
                  <c:v>2010-4 </c:v>
                </c:pt>
              </c:strCache>
            </c:strRef>
          </c:cat>
          <c:val>
            <c:numRef>
              <c:f>'РС-П3.2 (РС-1)'!$W$152:$Z$152</c:f>
              <c:numCache>
                <c:formatCode>#,##0.00</c:formatCode>
                <c:ptCount val="4"/>
                <c:pt idx="0">
                  <c:v>8.8699999999999992</c:v>
                </c:pt>
                <c:pt idx="1">
                  <c:v>9.4499999999999993</c:v>
                </c:pt>
                <c:pt idx="2">
                  <c:v>9.36</c:v>
                </c:pt>
                <c:pt idx="3">
                  <c:v>9.3699999999999992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914E-469F-893C-E03F114C9C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32927425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40"/>
          <c:min val="0"/>
        </c:scaling>
        <c:delete val="0"/>
        <c:axPos val="l"/>
        <c:majorGridlines>
          <c:spPr>
            <a:ln w="3175">
              <a:pattFill prst="pct50">
                <a:fgClr>
                  <a:srgbClr val="3366FF"/>
                </a:fgClr>
                <a:bgClr>
                  <a:srgbClr val="FFFFFF"/>
                </a:bgClr>
              </a:patt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r>
                  <a:rPr lang="ru-RU"/>
                  <a:t>месяцы</a:t>
                </a:r>
              </a:p>
            </c:rich>
          </c:tx>
          <c:layout>
            <c:manualLayout>
              <c:xMode val="edge"/>
              <c:yMode val="edge"/>
              <c:x val="3.2097411874148643E-3"/>
              <c:y val="0.30667840432989357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329274256"/>
        <c:crosses val="autoZero"/>
        <c:crossBetween val="between"/>
        <c:majorUnit val="10"/>
        <c:minorUnit val="10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3"/>
        <c:crosses val="max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7.6598350022921965E-2"/>
          <c:y val="0.79690041722462801"/>
          <c:w val="0.84045411830706052"/>
          <c:h val="0.1770889816054729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Times New Roman Cyr"/>
              <a:ea typeface="Times New Roman Cyr"/>
              <a:cs typeface="Times New Roman Cyr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 Cyr"/>
          <a:ea typeface="Times New Roman Cyr"/>
          <a:cs typeface="Times New Roman Cyr"/>
        </a:defRPr>
      </a:pPr>
      <a:endParaRPr lang="ru-KZ"/>
    </a:p>
  </c:txPr>
  <c:printSettings>
    <c:headerFooter alignWithMargins="0"/>
    <c:pageMargins b="1" l="0.75000000000000455" r="0.75000000000000455" t="1" header="0.5" footer="0.5"/>
    <c:pageSetup paperSize="9" orientation="landscape"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r>
              <a:rPr lang="ru-RU"/>
              <a:t>(50=нет изменений по сравн. с предыдущ. кв.)</a:t>
            </a:r>
          </a:p>
        </c:rich>
      </c:tx>
      <c:layout>
        <c:manualLayout>
          <c:xMode val="edge"/>
          <c:yMode val="edge"/>
          <c:x val="7.2036137039046863E-2"/>
          <c:y val="3.645949621289148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6867106429438859E-2"/>
          <c:y val="0.29167596970313187"/>
          <c:w val="0.88985816342352009"/>
          <c:h val="0.3541779632109458"/>
        </c:manualLayout>
      </c:layout>
      <c:lineChart>
        <c:grouping val="standard"/>
        <c:varyColors val="0"/>
        <c:ser>
          <c:idx val="5"/>
          <c:order val="0"/>
          <c:tx>
            <c:strRef>
              <c:f>'Раздел 1 (стр 1-4)'!$AK$9</c:f>
              <c:strCache>
                <c:ptCount val="1"/>
                <c:pt idx="0">
                  <c:v>Диф.индекс </c:v>
                </c:pt>
              </c:strCache>
            </c:strRef>
          </c:tx>
          <c:spPr>
            <a:ln w="38100">
              <a:pattFill prst="pct50">
                <a:fgClr>
                  <a:srgbClr val="00808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Mode val="edge"/>
                  <c:yMode val="edge"/>
                  <c:x val="0.12288517494896228"/>
                  <c:y val="0.27084197186719383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E52-46E2-8C2E-EB97CD4B1E92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28814454815618745"/>
                  <c:y val="0.18750598052344186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E52-46E2-8C2E-EB97CD4B1E92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4788284403183703"/>
                  <c:y val="0.1614634832285194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E52-46E2-8C2E-EB97CD4B1E92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65468136309016112"/>
                  <c:y val="0.19271447998242638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E52-46E2-8C2E-EB97CD4B1E92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85595880481690978"/>
                  <c:y val="0.19271447998242638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E52-46E2-8C2E-EB97CD4B1E92}"/>
                </c:ext>
              </c:extLst>
            </c:dLbl>
            <c:dLbl>
              <c:idx val="5"/>
              <c:layout>
                <c:manualLayout>
                  <c:xMode val="edge"/>
                  <c:yMode val="edge"/>
                  <c:x val="0.82965299684542582"/>
                  <c:y val="0.35294342922430028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E52-46E2-8C2E-EB97CD4B1E92}"/>
                </c:ext>
              </c:extLst>
            </c:dLbl>
            <c:dLbl>
              <c:idx val="6"/>
              <c:layout>
                <c:manualLayout>
                  <c:xMode val="edge"/>
                  <c:yMode val="edge"/>
                  <c:x val="0.98107255520504288"/>
                  <c:y val="0.16993572518207076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E52-46E2-8C2E-EB97CD4B1E92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1 (стр 1-4)'!$AL$5:$AP$5</c:f>
              <c:strCache>
                <c:ptCount val="5"/>
                <c:pt idx="0">
                  <c:v>2010-1</c:v>
                </c:pt>
                <c:pt idx="1">
                  <c:v>2010-2</c:v>
                </c:pt>
                <c:pt idx="2">
                  <c:v>2010-3</c:v>
                </c:pt>
                <c:pt idx="3">
                  <c:v>2010-4 </c:v>
                </c:pt>
                <c:pt idx="4">
                  <c:v>2011-1 ожид.</c:v>
                </c:pt>
              </c:strCache>
            </c:strRef>
          </c:cat>
          <c:val>
            <c:numRef>
              <c:f>'Раздел 1 (стр 1-4)'!$AL$9:$AP$9</c:f>
              <c:numCache>
                <c:formatCode>0.0</c:formatCode>
                <c:ptCount val="5"/>
                <c:pt idx="0">
                  <c:v>45.905000000000001</c:v>
                </c:pt>
                <c:pt idx="1">
                  <c:v>55.03</c:v>
                </c:pt>
                <c:pt idx="2">
                  <c:v>57.594999999999999</c:v>
                </c:pt>
                <c:pt idx="3">
                  <c:v>54.405000000000001</c:v>
                </c:pt>
                <c:pt idx="4">
                  <c:v>53.365000000000002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7-3E52-46E2-8C2E-EB97CD4B1E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9254656"/>
        <c:axId val="1"/>
      </c:lineChart>
      <c:catAx>
        <c:axId val="32925465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"/>
        <c:crossesAt val="5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60"/>
          <c:min val="3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ysDash"/>
            </a:ln>
          </c:spPr>
        </c:majorGridlines>
        <c:numFmt formatCode="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329254656"/>
        <c:crosses val="autoZero"/>
        <c:crossBetween val="between"/>
        <c:majorUnit val="10"/>
        <c:minorUnit val="3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 Cyr"/>
          <a:ea typeface="Times New Roman Cyr"/>
          <a:cs typeface="Times New Roman Cyr"/>
        </a:defRPr>
      </a:pPr>
      <a:endParaRPr lang="ru-KZ"/>
    </a:p>
  </c:txPr>
  <c:printSettings>
    <c:headerFooter alignWithMargins="0"/>
    <c:pageMargins b="1" l="0.75000000000000455" r="0.75000000000000455" t="1" header="0.5" footer="0.5"/>
    <c:pageSetup orientation="portrait"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r>
              <a:rPr lang="ru-RU"/>
              <a:t>(50=нет изменений по сравн. с предыдущ. кв.)</a:t>
            </a:r>
          </a:p>
        </c:rich>
      </c:tx>
      <c:layout>
        <c:manualLayout>
          <c:xMode val="edge"/>
          <c:yMode val="edge"/>
          <c:x val="0.16766836107511879"/>
          <c:y val="1.5972003499562554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7237009748327793E-2"/>
          <c:y val="0.24868668512754166"/>
          <c:w val="0.85747597386770991"/>
          <c:h val="0.39154924892421455"/>
        </c:manualLayout>
      </c:layout>
      <c:lineChart>
        <c:grouping val="standard"/>
        <c:varyColors val="0"/>
        <c:ser>
          <c:idx val="5"/>
          <c:order val="0"/>
          <c:tx>
            <c:strRef>
              <c:f>'Раздел 1 (стр 1-4)'!$AK$33</c:f>
              <c:strCache>
                <c:ptCount val="1"/>
                <c:pt idx="0">
                  <c:v>Диф.индекс </c:v>
                </c:pt>
              </c:strCache>
            </c:strRef>
          </c:tx>
          <c:spPr>
            <a:ln w="38100">
              <a:pattFill prst="pct50">
                <a:fgClr>
                  <a:srgbClr val="80008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Mode val="edge"/>
                  <c:yMode val="edge"/>
                  <c:x val="0.1191529889245453"/>
                  <c:y val="0.23810427299445475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9C0-4069-B495-492A3C8F4802}"/>
                </c:ext>
              </c:extLst>
            </c:dLbl>
            <c:dLbl>
              <c:idx val="1"/>
              <c:layout>
                <c:manualLayout>
                  <c:x val="-7.3157579986046051E-2"/>
                  <c:y val="-7.6502537182852146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9C0-4069-B495-492A3C8F4802}"/>
                </c:ext>
              </c:extLst>
            </c:dLbl>
            <c:dLbl>
              <c:idx val="2"/>
              <c:layout>
                <c:manualLayout>
                  <c:x val="-6.0710322602079807E-2"/>
                  <c:y val="-8.2386701662292214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9C0-4069-B495-492A3C8F4802}"/>
                </c:ext>
              </c:extLst>
            </c:dLbl>
            <c:dLbl>
              <c:idx val="3"/>
              <c:layout>
                <c:manualLayout>
                  <c:x val="-7.4634382193833421E-2"/>
                  <c:y val="-9.4318594791035729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9C0-4069-B495-492A3C8F4802}"/>
                </c:ext>
              </c:extLst>
            </c:dLbl>
            <c:dLbl>
              <c:idx val="4"/>
              <c:layout>
                <c:manualLayout>
                  <c:x val="-2.7367354397156051E-2"/>
                  <c:y val="-9.5776027996500437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9C0-4069-B495-492A3C8F4802}"/>
                </c:ext>
              </c:extLst>
            </c:dLbl>
            <c:dLbl>
              <c:idx val="5"/>
              <c:layout>
                <c:manualLayout>
                  <c:xMode val="edge"/>
                  <c:yMode val="edge"/>
                  <c:x val="0.87658363297263298"/>
                  <c:y val="0.25174825174825177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9C0-4069-B495-492A3C8F4802}"/>
                </c:ext>
              </c:extLst>
            </c:dLbl>
            <c:dLbl>
              <c:idx val="6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9C0-4069-B495-492A3C8F4802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1 (стр 1-4)'!$AL$29:$AP$29</c:f>
              <c:strCache>
                <c:ptCount val="5"/>
                <c:pt idx="0">
                  <c:v>2010-1</c:v>
                </c:pt>
                <c:pt idx="1">
                  <c:v>2010-2</c:v>
                </c:pt>
                <c:pt idx="2">
                  <c:v>2010-3</c:v>
                </c:pt>
                <c:pt idx="3">
                  <c:v>2010-4 </c:v>
                </c:pt>
                <c:pt idx="4">
                  <c:v>2011-1 ожид.</c:v>
                </c:pt>
              </c:strCache>
            </c:strRef>
          </c:cat>
          <c:val>
            <c:numRef>
              <c:f>'Раздел 1 (стр 1-4)'!$AL$33:$AP$33</c:f>
              <c:numCache>
                <c:formatCode>0.0</c:formatCode>
                <c:ptCount val="5"/>
                <c:pt idx="0">
                  <c:v>53.83</c:v>
                </c:pt>
                <c:pt idx="1">
                  <c:v>53.44</c:v>
                </c:pt>
                <c:pt idx="2">
                  <c:v>54.445</c:v>
                </c:pt>
                <c:pt idx="3">
                  <c:v>55.695</c:v>
                </c:pt>
                <c:pt idx="4">
                  <c:v>60.104999999999997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7-E9C0-4069-B495-492A3C8F48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9272656"/>
        <c:axId val="1"/>
      </c:lineChart>
      <c:catAx>
        <c:axId val="32927265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"/>
        <c:crossesAt val="5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70"/>
          <c:min val="3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ysDash"/>
            </a:ln>
          </c:spPr>
        </c:majorGridlines>
        <c:numFmt formatCode="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329272656"/>
        <c:crosses val="autoZero"/>
        <c:crossBetween val="between"/>
        <c:majorUnit val="10"/>
        <c:minorUnit val="1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 Cyr"/>
          <a:ea typeface="Times New Roman Cyr"/>
          <a:cs typeface="Times New Roman Cyr"/>
        </a:defRPr>
      </a:pPr>
      <a:endParaRPr lang="ru-KZ"/>
    </a:p>
  </c:txPr>
  <c:printSettings>
    <c:headerFooter alignWithMargins="0"/>
    <c:pageMargins b="1" l="0.75000000000000455" r="0.75000000000000455" t="1" header="0.5" footer="0.5"/>
    <c:pageSetup paperSize="9" orientation="landscape"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r>
              <a:rPr lang="ru-RU"/>
              <a:t>(50=нет изменений по сравн. с предыдущ. кв.)</a:t>
            </a:r>
          </a:p>
        </c:rich>
      </c:tx>
      <c:layout>
        <c:manualLayout>
          <c:xMode val="edge"/>
          <c:yMode val="edge"/>
          <c:x val="0.16823964827740381"/>
          <c:y val="4.4934383202099738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6500660961735629E-2"/>
          <c:y val="0.27375281786218586"/>
          <c:w val="0.92408023173756604"/>
          <c:h val="0.5419188435231026"/>
        </c:manualLayout>
      </c:layout>
      <c:lineChart>
        <c:grouping val="standard"/>
        <c:varyColors val="0"/>
        <c:ser>
          <c:idx val="5"/>
          <c:order val="0"/>
          <c:tx>
            <c:strRef>
              <c:f>'Раздел 1 (стр 1-4)'!$AK$51</c:f>
              <c:strCache>
                <c:ptCount val="1"/>
                <c:pt idx="0">
                  <c:v>Диф.индекс </c:v>
                </c:pt>
              </c:strCache>
            </c:strRef>
          </c:tx>
          <c:spPr>
            <a:ln w="38100">
              <a:pattFill prst="pct50">
                <a:fgClr>
                  <a:srgbClr val="80008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9.4758155230596178E-2"/>
                  <c:y val="8.1267593228698767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673-4690-95FE-46E36D56872A}"/>
                </c:ext>
              </c:extLst>
            </c:dLbl>
            <c:dLbl>
              <c:idx val="1"/>
              <c:layout>
                <c:manualLayout>
                  <c:x val="-6.6821314002416393E-2"/>
                  <c:y val="9.2895770579013409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673-4690-95FE-46E36D56872A}"/>
                </c:ext>
              </c:extLst>
            </c:dLbl>
            <c:dLbl>
              <c:idx val="2"/>
              <c:layout>
                <c:manualLayout>
                  <c:x val="-8.9678790151231244E-2"/>
                  <c:y val="7.6891261075587025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673-4690-95FE-46E36D56872A}"/>
                </c:ext>
              </c:extLst>
            </c:dLbl>
            <c:dLbl>
              <c:idx val="3"/>
              <c:layout>
                <c:manualLayout>
                  <c:x val="-8.0789981835977479E-2"/>
                  <c:y val="7.8695597568187003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673-4690-95FE-46E36D56872A}"/>
                </c:ext>
              </c:extLst>
            </c:dLbl>
            <c:dLbl>
              <c:idx val="4"/>
              <c:layout>
                <c:manualLayout>
                  <c:x val="-2.7456234637336999E-2"/>
                  <c:y val="9.1180740338492175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673-4690-95FE-46E36D56872A}"/>
                </c:ext>
              </c:extLst>
            </c:dLbl>
            <c:dLbl>
              <c:idx val="5"/>
              <c:layout>
                <c:manualLayout>
                  <c:xMode val="edge"/>
                  <c:yMode val="edge"/>
                  <c:x val="0.97143158305922328"/>
                  <c:y val="0.41007338295787465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673-4690-95FE-46E36D56872A}"/>
                </c:ext>
              </c:extLst>
            </c:dLbl>
            <c:dLbl>
              <c:idx val="6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673-4690-95FE-46E36D56872A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1 (стр 1-4)'!$AL$47:$AP$47</c:f>
              <c:strCache>
                <c:ptCount val="5"/>
                <c:pt idx="0">
                  <c:v>2010-1</c:v>
                </c:pt>
                <c:pt idx="1">
                  <c:v>2010-2</c:v>
                </c:pt>
                <c:pt idx="2">
                  <c:v>2010-3</c:v>
                </c:pt>
                <c:pt idx="3">
                  <c:v>2010-4 </c:v>
                </c:pt>
                <c:pt idx="4">
                  <c:v>2011-1 ожид.</c:v>
                </c:pt>
              </c:strCache>
            </c:strRef>
          </c:cat>
          <c:val>
            <c:numRef>
              <c:f>'Раздел 1 (стр 1-4)'!$AL$51:$AP$51</c:f>
              <c:numCache>
                <c:formatCode>0.0</c:formatCode>
                <c:ptCount val="5"/>
                <c:pt idx="0">
                  <c:v>76.775000000000006</c:v>
                </c:pt>
                <c:pt idx="1">
                  <c:v>74.069999999999993</c:v>
                </c:pt>
                <c:pt idx="2">
                  <c:v>77.489999999999995</c:v>
                </c:pt>
                <c:pt idx="3">
                  <c:v>79.53</c:v>
                </c:pt>
                <c:pt idx="4">
                  <c:v>77.2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7-4673-4690-95FE-46E36D5687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9271856"/>
        <c:axId val="1"/>
      </c:lineChart>
      <c:catAx>
        <c:axId val="32927185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"/>
        <c:crossesAt val="5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80"/>
          <c:min val="4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ysDash"/>
            </a:ln>
          </c:spPr>
        </c:majorGridlines>
        <c:numFmt formatCode="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329271856"/>
        <c:crosses val="autoZero"/>
        <c:crossBetween val="between"/>
        <c:majorUnit val="10"/>
        <c:minorUnit val="1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 Cyr"/>
          <a:ea typeface="Times New Roman Cyr"/>
          <a:cs typeface="Times New Roman Cyr"/>
        </a:defRPr>
      </a:pPr>
      <a:endParaRPr lang="ru-KZ"/>
    </a:p>
  </c:txPr>
  <c:printSettings>
    <c:headerFooter alignWithMargins="0"/>
    <c:pageMargins b="1" l="0.75000000000000455" r="0.75000000000000455" t="1" header="0.5" footer="0.5"/>
    <c:pageSetup orientation="portrait"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r>
              <a:rPr lang="ru-RU"/>
              <a:t>Условия кредитования в тенге</a:t>
            </a:r>
          </a:p>
        </c:rich>
      </c:tx>
      <c:layout>
        <c:manualLayout>
          <c:xMode val="edge"/>
          <c:yMode val="edge"/>
          <c:x val="0.2236426459350809"/>
          <c:y val="2.906996625421822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771614433935431"/>
          <c:y val="0.25582180896630191"/>
          <c:w val="0.78816008760368927"/>
          <c:h val="0.40001228311094483"/>
        </c:manualLayout>
      </c:layout>
      <c:barChart>
        <c:barDir val="col"/>
        <c:grouping val="clustered"/>
        <c:varyColors val="0"/>
        <c:ser>
          <c:idx val="1"/>
          <c:order val="0"/>
          <c:tx>
            <c:v>Срок кредита факт.</c:v>
          </c:tx>
          <c:spPr>
            <a:pattFill prst="ltUpDiag">
              <a:fgClr>
                <a:srgbClr val="99CC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elete val="1"/>
          </c:dLbls>
          <c:cat>
            <c:strRef>
              <c:f>'Раздел 1 (стр 1-4)'!$AL$47:$AO$47</c:f>
              <c:strCache>
                <c:ptCount val="4"/>
                <c:pt idx="0">
                  <c:v>2010-1</c:v>
                </c:pt>
                <c:pt idx="1">
                  <c:v>2010-2</c:v>
                </c:pt>
                <c:pt idx="2">
                  <c:v>2010-3</c:v>
                </c:pt>
                <c:pt idx="3">
                  <c:v>2010-4 </c:v>
                </c:pt>
              </c:strCache>
            </c:strRef>
          </c:cat>
          <c:val>
            <c:numRef>
              <c:f>'РС-П3.2 (РС-1)'!$AB$107:$AE$107</c:f>
              <c:numCache>
                <c:formatCode>#,##0.00</c:formatCode>
                <c:ptCount val="4"/>
                <c:pt idx="0">
                  <c:v>17.64</c:v>
                </c:pt>
                <c:pt idx="1">
                  <c:v>20.81</c:v>
                </c:pt>
                <c:pt idx="2">
                  <c:v>27.23</c:v>
                </c:pt>
                <c:pt idx="3">
                  <c:v>26.9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C9-4B14-B13C-3B7DF8B7C834}"/>
            </c:ext>
          </c:extLst>
        </c:ser>
        <c:ser>
          <c:idx val="0"/>
          <c:order val="1"/>
          <c:tx>
            <c:v>Срок кредита желаем.</c:v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elete val="1"/>
          </c:dLbls>
          <c:cat>
            <c:strRef>
              <c:f>'Раздел 1 (стр 1-4)'!$AL$47:$AO$47</c:f>
              <c:strCache>
                <c:ptCount val="4"/>
                <c:pt idx="0">
                  <c:v>2010-1</c:v>
                </c:pt>
                <c:pt idx="1">
                  <c:v>2010-2</c:v>
                </c:pt>
                <c:pt idx="2">
                  <c:v>2010-3</c:v>
                </c:pt>
                <c:pt idx="3">
                  <c:v>2010-4 </c:v>
                </c:pt>
              </c:strCache>
            </c:strRef>
          </c:cat>
          <c:val>
            <c:numRef>
              <c:f>'РС-П3.2 (РС-1)'!$AC$143:$AF$143</c:f>
              <c:numCache>
                <c:formatCode>#,##0.00</c:formatCode>
                <c:ptCount val="4"/>
                <c:pt idx="0">
                  <c:v>34.130000000000003</c:v>
                </c:pt>
                <c:pt idx="1">
                  <c:v>38.14</c:v>
                </c:pt>
                <c:pt idx="2">
                  <c:v>33.53</c:v>
                </c:pt>
                <c:pt idx="3">
                  <c:v>36.39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7C9-4B14-B13C-3B7DF8B7C83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40"/>
        <c:axId val="329267056"/>
        <c:axId val="1"/>
      </c:barChart>
      <c:lineChart>
        <c:grouping val="standard"/>
        <c:varyColors val="0"/>
        <c:ser>
          <c:idx val="3"/>
          <c:order val="2"/>
          <c:tx>
            <c:v>%-ая ставка факт.</c:v>
          </c:tx>
          <c:spPr>
            <a:ln w="15875">
              <a:solidFill>
                <a:schemeClr val="tx1"/>
              </a:solidFill>
              <a:prstDash val="solid"/>
            </a:ln>
          </c:spPr>
          <c:marker>
            <c:symbol val="x"/>
            <c:size val="6"/>
            <c:spPr>
              <a:noFill/>
              <a:ln w="22225"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0.12525233396458355"/>
                  <c:y val="-6.3541057367829015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7C9-4B14-B13C-3B7DF8B7C834}"/>
                </c:ext>
              </c:extLst>
            </c:dLbl>
            <c:dLbl>
              <c:idx val="1"/>
              <c:layout>
                <c:manualLayout>
                  <c:x val="-0.13355161301039903"/>
                  <c:y val="-7.2115185601799775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7C9-4B14-B13C-3B7DF8B7C834}"/>
                </c:ext>
              </c:extLst>
            </c:dLbl>
            <c:dLbl>
              <c:idx val="2"/>
              <c:layout>
                <c:manualLayout>
                  <c:x val="-0.13735838399946843"/>
                  <c:y val="-6.4562729658792645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7C9-4B14-B13C-3B7DF8B7C834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73519233978086063"/>
                  <c:y val="0.2139600584081798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7C9-4B14-B13C-3B7DF8B7C834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80511307706587765"/>
                  <c:y val="0.90697931895927664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7C9-4B14-B13C-3B7DF8B7C834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1 (стр 1-4)'!$AL$47:$AO$47</c:f>
              <c:strCache>
                <c:ptCount val="4"/>
                <c:pt idx="0">
                  <c:v>2010-1</c:v>
                </c:pt>
                <c:pt idx="1">
                  <c:v>2010-2</c:v>
                </c:pt>
                <c:pt idx="2">
                  <c:v>2010-3</c:v>
                </c:pt>
                <c:pt idx="3">
                  <c:v>2010-4 </c:v>
                </c:pt>
              </c:strCache>
            </c:strRef>
          </c:cat>
          <c:val>
            <c:numRef>
              <c:f>'РС-П3.2 (РС-1)'!$AB$98:$AE$98</c:f>
              <c:numCache>
                <c:formatCode>#,##0.00</c:formatCode>
                <c:ptCount val="4"/>
                <c:pt idx="0">
                  <c:v>15.34</c:v>
                </c:pt>
                <c:pt idx="1">
                  <c:v>13.08</c:v>
                </c:pt>
                <c:pt idx="2">
                  <c:v>15.23</c:v>
                </c:pt>
                <c:pt idx="3">
                  <c:v>14.58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F7C9-4B14-B13C-3B7DF8B7C834}"/>
            </c:ext>
          </c:extLst>
        </c:ser>
        <c:ser>
          <c:idx val="2"/>
          <c:order val="3"/>
          <c:tx>
            <c:v>%-ая ставка желаем.</c:v>
          </c:tx>
          <c:spPr>
            <a:ln w="15875">
              <a:solidFill>
                <a:srgbClr val="008080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00808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0.13147745772284794"/>
                  <c:y val="-4.923644544431946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7C9-4B14-B13C-3B7DF8B7C834}"/>
                </c:ext>
              </c:extLst>
            </c:dLbl>
            <c:dLbl>
              <c:idx val="1"/>
              <c:layout>
                <c:manualLayout>
                  <c:x val="-0.11977929276412352"/>
                  <c:y val="-6.0561557712262667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7C9-4B14-B13C-3B7DF8B7C834}"/>
                </c:ext>
              </c:extLst>
            </c:dLbl>
            <c:dLbl>
              <c:idx val="2"/>
              <c:layout>
                <c:manualLayout>
                  <c:x val="-0.12262699757467026"/>
                  <c:y val="-5.6984476940382417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7C9-4B14-B13C-3B7DF8B7C834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72459879021629492"/>
                  <c:y val="0.3534992269352536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7C9-4B14-B13C-3B7DF8B7C834}"/>
                </c:ext>
              </c:extLst>
            </c:dLbl>
            <c:dLbl>
              <c:idx val="4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F7C9-4B14-B13C-3B7DF8B7C834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1 (стр 1-4)'!$AL$47:$AO$47</c:f>
              <c:strCache>
                <c:ptCount val="4"/>
                <c:pt idx="0">
                  <c:v>2010-1</c:v>
                </c:pt>
                <c:pt idx="1">
                  <c:v>2010-2</c:v>
                </c:pt>
                <c:pt idx="2">
                  <c:v>2010-3</c:v>
                </c:pt>
                <c:pt idx="3">
                  <c:v>2010-4 </c:v>
                </c:pt>
              </c:strCache>
            </c:strRef>
          </c:cat>
          <c:val>
            <c:numRef>
              <c:f>'РС-П3.2 (РС-1)'!$AC$134:$AF$134</c:f>
              <c:numCache>
                <c:formatCode>#,##0.00</c:formatCode>
                <c:ptCount val="4"/>
                <c:pt idx="0">
                  <c:v>10.07</c:v>
                </c:pt>
                <c:pt idx="1">
                  <c:v>10.67</c:v>
                </c:pt>
                <c:pt idx="2">
                  <c:v>10.06</c:v>
                </c:pt>
                <c:pt idx="3">
                  <c:v>10.11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F7C9-4B14-B13C-3B7DF8B7C83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32926705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50"/>
          <c:min val="0"/>
        </c:scaling>
        <c:delete val="0"/>
        <c:axPos val="l"/>
        <c:majorGridlines>
          <c:spPr>
            <a:ln w="3175">
              <a:pattFill prst="pct50">
                <a:fgClr>
                  <a:srgbClr val="3366FF"/>
                </a:fgClr>
                <a:bgClr>
                  <a:srgbClr val="FFFFFF"/>
                </a:bgClr>
              </a:patt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r>
                  <a:rPr lang="ru-RU"/>
                  <a:t>месяцы</a:t>
                </a:r>
              </a:p>
            </c:rich>
          </c:tx>
          <c:layout>
            <c:manualLayout>
              <c:xMode val="edge"/>
              <c:yMode val="edge"/>
              <c:x val="2.1187099129131432E-2"/>
              <c:y val="0.3581505325528227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329267056"/>
        <c:crosses val="autoZero"/>
        <c:crossBetween val="between"/>
        <c:majorUnit val="10"/>
        <c:minorUnit val="10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3"/>
        <c:crosses val="max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7.4154846951960007E-2"/>
          <c:y val="0.80932717745702787"/>
          <c:w val="0.83689041560069155"/>
          <c:h val="0.16744700223248851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Times New Roman Cyr"/>
              <a:ea typeface="Times New Roman Cyr"/>
              <a:cs typeface="Times New Roman Cyr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 Cyr"/>
          <a:ea typeface="Times New Roman Cyr"/>
          <a:cs typeface="Times New Roman Cyr"/>
        </a:defRPr>
      </a:pPr>
      <a:endParaRPr lang="ru-KZ"/>
    </a:p>
  </c:txPr>
  <c:printSettings>
    <c:headerFooter alignWithMargins="0"/>
    <c:pageMargins b="1" l="0.75000000000000455" r="0.75000000000000455" t="1" header="0.5" footer="0.5"/>
    <c:pageSetup orientation="portrait"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r>
              <a:rPr lang="ru-RU"/>
              <a:t>Условия кредитования в инвалюте</a:t>
            </a:r>
          </a:p>
        </c:rich>
      </c:tx>
      <c:layout>
        <c:manualLayout>
          <c:xMode val="edge"/>
          <c:yMode val="edge"/>
          <c:x val="0.15654967419293409"/>
          <c:y val="2.89020394189856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404711254011348"/>
          <c:y val="0.23438247565430234"/>
          <c:w val="0.79151628357019377"/>
          <c:h val="0.42709695563672878"/>
        </c:manualLayout>
      </c:layout>
      <c:barChart>
        <c:barDir val="col"/>
        <c:grouping val="clustered"/>
        <c:varyColors val="0"/>
        <c:ser>
          <c:idx val="1"/>
          <c:order val="0"/>
          <c:tx>
            <c:v>Срок кредита факт.</c:v>
          </c:tx>
          <c:spPr>
            <a:pattFill prst="ltUpDiag">
              <a:fgClr>
                <a:srgbClr val="99CC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'Раздел 1 (стр 1-4)'!$AL$47:$AO$47</c:f>
              <c:strCache>
                <c:ptCount val="4"/>
                <c:pt idx="0">
                  <c:v>2010-1</c:v>
                </c:pt>
                <c:pt idx="1">
                  <c:v>2010-2</c:v>
                </c:pt>
                <c:pt idx="2">
                  <c:v>2010-3</c:v>
                </c:pt>
                <c:pt idx="3">
                  <c:v>2010-4 </c:v>
                </c:pt>
              </c:strCache>
            </c:strRef>
          </c:cat>
          <c:val>
            <c:numRef>
              <c:f>'РС-П3.2 (РС-1)'!$AB$125:$AE$125</c:f>
              <c:numCache>
                <c:formatCode>#,##0.00</c:formatCode>
                <c:ptCount val="4"/>
                <c:pt idx="0">
                  <c:v>40.33</c:v>
                </c:pt>
                <c:pt idx="1">
                  <c:v>24.2</c:v>
                </c:pt>
                <c:pt idx="2">
                  <c:v>42.5</c:v>
                </c:pt>
                <c:pt idx="3">
                  <c:v>42.08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2A-4F8A-997B-DA7241719521}"/>
            </c:ext>
          </c:extLst>
        </c:ser>
        <c:ser>
          <c:idx val="0"/>
          <c:order val="1"/>
          <c:tx>
            <c:v>Срок кредита желаем.</c:v>
          </c:tx>
          <c:spPr>
            <a:pattFill prst="trellis">
              <a:fgClr>
                <a:srgbClr val="CCFFFF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'Раздел 1 (стр 1-4)'!$AL$47:$AO$47</c:f>
              <c:strCache>
                <c:ptCount val="4"/>
                <c:pt idx="0">
                  <c:v>2010-1</c:v>
                </c:pt>
                <c:pt idx="1">
                  <c:v>2010-2</c:v>
                </c:pt>
                <c:pt idx="2">
                  <c:v>2010-3</c:v>
                </c:pt>
                <c:pt idx="3">
                  <c:v>2010-4 </c:v>
                </c:pt>
              </c:strCache>
            </c:strRef>
          </c:cat>
          <c:val>
            <c:numRef>
              <c:f>'РС-П3.2 (РС-1)'!$AC$161:$AF$161</c:f>
              <c:numCache>
                <c:formatCode>#,##0.00</c:formatCode>
                <c:ptCount val="4"/>
                <c:pt idx="0">
                  <c:v>53.58</c:v>
                </c:pt>
                <c:pt idx="1">
                  <c:v>47.66</c:v>
                </c:pt>
                <c:pt idx="2">
                  <c:v>45</c:v>
                </c:pt>
                <c:pt idx="3">
                  <c:v>36.79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C2A-4F8A-997B-DA72417195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329266256"/>
        <c:axId val="1"/>
      </c:barChart>
      <c:lineChart>
        <c:grouping val="standard"/>
        <c:varyColors val="0"/>
        <c:ser>
          <c:idx val="3"/>
          <c:order val="2"/>
          <c:tx>
            <c:v>%-ая ставка факт.</c:v>
          </c:tx>
          <c:spPr>
            <a:ln w="15875">
              <a:solidFill>
                <a:schemeClr val="tx1"/>
              </a:solidFill>
              <a:prstDash val="solid"/>
            </a:ln>
          </c:spPr>
          <c:marker>
            <c:symbol val="x"/>
            <c:size val="6"/>
            <c:spPr>
              <a:noFill/>
              <a:ln w="22225"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Mode val="edge"/>
                  <c:yMode val="edge"/>
                  <c:x val="0.15106896810076278"/>
                  <c:y val="0.1562549837695349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C2A-4F8A-997B-DA7241719521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33830937926790539"/>
                  <c:y val="0.14583798485156593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C2A-4F8A-997B-DA7241719521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62555319185386271"/>
                  <c:y val="0.3020929686211008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C2A-4F8A-997B-DA7241719521}"/>
                </c:ext>
              </c:extLst>
            </c:dLbl>
            <c:dLbl>
              <c:idx val="3"/>
              <c:layout>
                <c:manualLayout>
                  <c:x val="-8.1970573867541002E-2"/>
                  <c:y val="-6.3159619498429728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C2A-4F8A-997B-DA7241719521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80191818390291103"/>
                  <c:y val="0.83815028901734057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C2A-4F8A-997B-DA7241719521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1 (стр 1-4)'!$AL$47:$AO$47</c:f>
              <c:strCache>
                <c:ptCount val="4"/>
                <c:pt idx="0">
                  <c:v>2010-1</c:v>
                </c:pt>
                <c:pt idx="1">
                  <c:v>2010-2</c:v>
                </c:pt>
                <c:pt idx="2">
                  <c:v>2010-3</c:v>
                </c:pt>
                <c:pt idx="3">
                  <c:v>2010-4 </c:v>
                </c:pt>
              </c:strCache>
            </c:strRef>
          </c:cat>
          <c:val>
            <c:numRef>
              <c:f>'РС-П3.2 (РС-1)'!$AB$116:$AE$116</c:f>
              <c:numCache>
                <c:formatCode>#,##0.00</c:formatCode>
                <c:ptCount val="4"/>
                <c:pt idx="0">
                  <c:v>17</c:v>
                </c:pt>
                <c:pt idx="1">
                  <c:v>16.5</c:v>
                </c:pt>
                <c:pt idx="2">
                  <c:v>10.67</c:v>
                </c:pt>
                <c:pt idx="3">
                  <c:v>9.7899999999999991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3C2A-4F8A-997B-DA7241719521}"/>
            </c:ext>
          </c:extLst>
        </c:ser>
        <c:ser>
          <c:idx val="2"/>
          <c:order val="3"/>
          <c:tx>
            <c:v>%-ая ставка желаем.</c:v>
          </c:tx>
          <c:spPr>
            <a:ln w="15875">
              <a:solidFill>
                <a:srgbClr val="008000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008000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Mode val="edge"/>
                  <c:yMode val="edge"/>
                  <c:x val="0.15319670004584396"/>
                  <c:y val="0.34896946375196131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C2A-4F8A-997B-DA7241719521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4319295848514767"/>
                  <c:y val="0.34376096429297681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C2A-4F8A-997B-DA7241719521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56172123350142777"/>
                  <c:y val="0.44793095347266676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3C2A-4F8A-997B-DA7241719521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83832638636197943"/>
                  <c:y val="0.42188845617774434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C2A-4F8A-997B-DA7241719521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1 (стр 1-4)'!$AL$47:$AO$47</c:f>
              <c:strCache>
                <c:ptCount val="4"/>
                <c:pt idx="0">
                  <c:v>2010-1</c:v>
                </c:pt>
                <c:pt idx="1">
                  <c:v>2010-2</c:v>
                </c:pt>
                <c:pt idx="2">
                  <c:v>2010-3</c:v>
                </c:pt>
                <c:pt idx="3">
                  <c:v>2010-4 </c:v>
                </c:pt>
              </c:strCache>
            </c:strRef>
          </c:cat>
          <c:val>
            <c:numRef>
              <c:f>'РС-П3.2 (РС-1)'!$AC$152:$AF$152</c:f>
              <c:numCache>
                <c:formatCode>#,##0.00</c:formatCode>
                <c:ptCount val="4"/>
                <c:pt idx="0">
                  <c:v>8.39</c:v>
                </c:pt>
                <c:pt idx="1">
                  <c:v>8.74</c:v>
                </c:pt>
                <c:pt idx="2">
                  <c:v>8.1999999999999993</c:v>
                </c:pt>
                <c:pt idx="3">
                  <c:v>8.92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3C2A-4F8A-997B-DA72417195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32926625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60"/>
          <c:min val="0"/>
        </c:scaling>
        <c:delete val="0"/>
        <c:axPos val="l"/>
        <c:majorGridlines>
          <c:spPr>
            <a:ln w="3175">
              <a:pattFill prst="pct50">
                <a:fgClr>
                  <a:srgbClr val="3366FF"/>
                </a:fgClr>
                <a:bgClr>
                  <a:srgbClr val="FFFFFF"/>
                </a:bgClr>
              </a:patt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r>
                  <a:rPr lang="ru-RU"/>
                  <a:t>месяцы</a:t>
                </a:r>
              </a:p>
            </c:rich>
          </c:tx>
          <c:layout>
            <c:manualLayout>
              <c:xMode val="edge"/>
              <c:yMode val="edge"/>
              <c:x val="3.209551487452081E-3"/>
              <c:y val="0.3144924275769877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329266256"/>
        <c:crosses val="autoZero"/>
        <c:crossBetween val="between"/>
        <c:majorUnit val="10"/>
        <c:minorUnit val="10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3"/>
        <c:crosses val="max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8.9364741693408967E-2"/>
          <c:y val="0.81252591560158161"/>
          <c:w val="0.84470958219722281"/>
          <c:h val="0.1614634832285194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Times New Roman Cyr"/>
              <a:ea typeface="Times New Roman Cyr"/>
              <a:cs typeface="Times New Roman Cyr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 Cyr"/>
          <a:ea typeface="Times New Roman Cyr"/>
          <a:cs typeface="Times New Roman Cyr"/>
        </a:defRPr>
      </a:pPr>
      <a:endParaRPr lang="ru-KZ"/>
    </a:p>
  </c:txPr>
  <c:printSettings>
    <c:headerFooter alignWithMargins="0"/>
    <c:pageMargins b="1" l="0.75000000000000455" r="0.75000000000000455" t="1" header="0.5" footer="0.5"/>
    <c:pageSetup paperSize="9" orientation="landscape"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614227941214963E-2"/>
          <c:y val="8.2399811919966454E-2"/>
          <c:w val="0.92624357873072038"/>
          <c:h val="0.5955259134215757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'Раздел 2 (стр 1-4)'!$A$122</c:f>
              <c:strCache>
                <c:ptCount val="1"/>
                <c:pt idx="0">
                  <c:v>Доля предприятий с КТЛ &lt;1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1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5.9088697290674824E-3"/>
                  <c:y val="2.6317675400804628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1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BAC-4EEB-901A-C6E965AA2767}"/>
                </c:ext>
              </c:extLst>
            </c:dLbl>
            <c:dLbl>
              <c:idx val="1"/>
              <c:layout>
                <c:manualLayout>
                  <c:x val="6.507736984285253E-4"/>
                  <c:y val="3.2112567017135156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1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BAC-4EEB-901A-C6E965AA2767}"/>
                </c:ext>
              </c:extLst>
            </c:dLbl>
            <c:dLbl>
              <c:idx val="2"/>
              <c:layout>
                <c:manualLayout>
                  <c:x val="-7.3665572396534882E-3"/>
                  <c:y val="2.8449143606673041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1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BAC-4EEB-901A-C6E965AA2767}"/>
                </c:ext>
              </c:extLst>
            </c:dLbl>
            <c:dLbl>
              <c:idx val="3"/>
              <c:layout>
                <c:manualLayout>
                  <c:x val="-6.6378259029011124E-3"/>
                  <c:y val="3.2667743294583211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1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BAC-4EEB-901A-C6E965AA2767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1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2 (стр 1-4)'!$C$121:$F$121</c:f>
              <c:strCache>
                <c:ptCount val="4"/>
                <c:pt idx="0">
                  <c:v>2010-1</c:v>
                </c:pt>
                <c:pt idx="1">
                  <c:v>2010-2</c:v>
                </c:pt>
                <c:pt idx="2">
                  <c:v>2010-3</c:v>
                </c:pt>
                <c:pt idx="3">
                  <c:v>2010-4 </c:v>
                </c:pt>
              </c:strCache>
            </c:strRef>
          </c:cat>
          <c:val>
            <c:numRef>
              <c:f>'Раздел 2 (стр 1-4)'!$C$122:$F$122</c:f>
              <c:numCache>
                <c:formatCode>0.0</c:formatCode>
                <c:ptCount val="4"/>
                <c:pt idx="0">
                  <c:v>38.369678089304259</c:v>
                </c:pt>
                <c:pt idx="1">
                  <c:v>38.83299798792757</c:v>
                </c:pt>
                <c:pt idx="2">
                  <c:v>37.286481210346516</c:v>
                </c:pt>
                <c:pt idx="3">
                  <c:v>37.022716288061865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BAC-4EEB-901A-C6E965AA2767}"/>
            </c:ext>
          </c:extLst>
        </c:ser>
        <c:ser>
          <c:idx val="0"/>
          <c:order val="1"/>
          <c:tx>
            <c:strRef>
              <c:f>'Раздел 2 (стр 1-4)'!$A$123</c:f>
              <c:strCache>
                <c:ptCount val="1"/>
                <c:pt idx="0">
                  <c:v>Доля предприятий с КТЛ &gt;1,5</c:v>
                </c:pt>
              </c:strCache>
            </c:strRef>
          </c:tx>
          <c:spPr>
            <a:pattFill prst="divot">
              <a:fgClr>
                <a:srgbClr val="C0C0C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4.2352877790322024E-3"/>
                  <c:y val="2.8269245383315988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BAC-4EEB-901A-C6E965AA2767}"/>
                </c:ext>
              </c:extLst>
            </c:dLbl>
            <c:dLbl>
              <c:idx val="1"/>
              <c:layout>
                <c:manualLayout>
                  <c:x val="4.260337023089505E-4"/>
                  <c:y val="3.5416531837629883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BAC-4EEB-901A-C6E965AA2767}"/>
                </c:ext>
              </c:extLst>
            </c:dLbl>
            <c:dLbl>
              <c:idx val="2"/>
              <c:layout>
                <c:manualLayout>
                  <c:x val="9.9016131755460708E-3"/>
                  <c:y val="3.2422922375460912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BAC-4EEB-901A-C6E965AA2767}"/>
                </c:ext>
              </c:extLst>
            </c:dLbl>
            <c:dLbl>
              <c:idx val="3"/>
              <c:layout>
                <c:manualLayout>
                  <c:x val="8.6697399915870103E-4"/>
                  <c:y val="2.8835880161445202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BAC-4EEB-901A-C6E965AA2767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2 (стр 1-4)'!$C$121:$F$121</c:f>
              <c:strCache>
                <c:ptCount val="4"/>
                <c:pt idx="0">
                  <c:v>2010-1</c:v>
                </c:pt>
                <c:pt idx="1">
                  <c:v>2010-2</c:v>
                </c:pt>
                <c:pt idx="2">
                  <c:v>2010-3</c:v>
                </c:pt>
                <c:pt idx="3">
                  <c:v>2010-4 </c:v>
                </c:pt>
              </c:strCache>
            </c:strRef>
          </c:cat>
          <c:val>
            <c:numRef>
              <c:f>'Раздел 2 (стр 1-4)'!$C$123:$F$123</c:f>
              <c:numCache>
                <c:formatCode>0.00</c:formatCode>
                <c:ptCount val="4"/>
                <c:pt idx="0">
                  <c:v>40.29075804776739</c:v>
                </c:pt>
                <c:pt idx="1">
                  <c:v>39.386317907444671</c:v>
                </c:pt>
                <c:pt idx="2">
                  <c:v>40.995607613469986</c:v>
                </c:pt>
                <c:pt idx="3">
                  <c:v>39.197680038666022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ABAC-4EEB-901A-C6E965AA276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0"/>
        <c:axId val="329257056"/>
        <c:axId val="1"/>
      </c:barChart>
      <c:lineChart>
        <c:grouping val="standard"/>
        <c:varyColors val="0"/>
        <c:ser>
          <c:idx val="2"/>
          <c:order val="2"/>
          <c:tx>
            <c:strRef>
              <c:f>'Раздел 2 (стр 1-4)'!$A$124</c:f>
              <c:strCache>
                <c:ptCount val="1"/>
                <c:pt idx="0">
                  <c:v>Доля предприятий с УС &gt;0,5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Mode val="edge"/>
                  <c:yMode val="edge"/>
                  <c:x val="0.10097414275471166"/>
                  <c:y val="0.3520719236580385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BAC-4EEB-901A-C6E965AA2767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33981682657835655"/>
                  <c:y val="0.36330826164712487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BAC-4EEB-901A-C6E965AA2767}"/>
                </c:ext>
              </c:extLst>
            </c:dLbl>
            <c:dLbl>
              <c:idx val="2"/>
              <c:layout>
                <c:manualLayout>
                  <c:x val="-0.10212460519574701"/>
                  <c:y val="5.7247679208530501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ABAC-4EEB-901A-C6E965AA2767}"/>
                </c:ext>
              </c:extLst>
            </c:dLbl>
            <c:dLbl>
              <c:idx val="3"/>
              <c:layout>
                <c:manualLayout>
                  <c:x val="-0.10226715096846153"/>
                  <c:y val="4.250065035242908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ABAC-4EEB-901A-C6E965AA2767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2 (стр 1-4)'!$C$121:$F$121</c:f>
              <c:strCache>
                <c:ptCount val="4"/>
                <c:pt idx="0">
                  <c:v>2010-1</c:v>
                </c:pt>
                <c:pt idx="1">
                  <c:v>2010-2</c:v>
                </c:pt>
                <c:pt idx="2">
                  <c:v>2010-3</c:v>
                </c:pt>
                <c:pt idx="3">
                  <c:v>2010-4 </c:v>
                </c:pt>
              </c:strCache>
            </c:strRef>
          </c:cat>
          <c:val>
            <c:numRef>
              <c:f>'Раздел 2 (стр 1-4)'!$C$124:$F$124</c:f>
              <c:numCache>
                <c:formatCode>#,##0.00</c:formatCode>
                <c:ptCount val="4"/>
                <c:pt idx="0">
                  <c:v>32.556987115956389</c:v>
                </c:pt>
                <c:pt idx="1">
                  <c:v>31.195756991321119</c:v>
                </c:pt>
                <c:pt idx="2">
                  <c:v>31.756440281030446</c:v>
                </c:pt>
                <c:pt idx="3">
                  <c:v>33.733271804337789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ABAC-4EEB-901A-C6E965AA276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29257056"/>
        <c:axId val="1"/>
      </c:lineChart>
      <c:catAx>
        <c:axId val="329257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 rtl="0"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60"/>
          <c:min val="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r>
                  <a:rPr lang="ru-KZ"/>
                  <a:t>%</a:t>
                </a:r>
              </a:p>
            </c:rich>
          </c:tx>
          <c:layout>
            <c:manualLayout>
              <c:xMode val="edge"/>
              <c:yMode val="edge"/>
              <c:x val="2.1359914813496698E-2"/>
              <c:y val="0.1123633798908633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329257056"/>
        <c:crosses val="autoZero"/>
        <c:crossBetween val="between"/>
        <c:majorUnit val="20"/>
        <c:minorUnit val="2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8.3497848816396172E-2"/>
          <c:y val="0.79777999722512982"/>
          <c:w val="0.83109486728878068"/>
          <c:h val="0.18352685382174347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Times New Roman Cyr"/>
              <a:ea typeface="Times New Roman Cyr"/>
              <a:cs typeface="Times New Roman Cyr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 Cyr"/>
          <a:ea typeface="Times New Roman Cyr"/>
          <a:cs typeface="Times New Roman Cyr"/>
        </a:defRPr>
      </a:pPr>
      <a:endParaRPr lang="ru-KZ"/>
    </a:p>
  </c:txPr>
  <c:printSettings>
    <c:headerFooter alignWithMargins="0"/>
    <c:pageMargins b="1" l="0.75000000000000455" r="0.75000000000000455" t="1" header="0.5" footer="0.5"/>
    <c:pageSetup paperSize="9" orientation="landscape"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370278576950033"/>
          <c:y val="9.1168539829957151E-2"/>
          <c:w val="0.7725958520235362"/>
          <c:h val="0.4728232047917088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'Раздел 2 (стр 1-4)'!$A$133</c:f>
              <c:strCache>
                <c:ptCount val="1"/>
                <c:pt idx="0">
                  <c:v>Доля предприятий с КООС &gt; средн. значения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1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7.9884362280801865E-3"/>
                  <c:y val="2.0522242412006193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D3C-4653-8439-D517C6CEB78E}"/>
                </c:ext>
              </c:extLst>
            </c:dLbl>
            <c:dLbl>
              <c:idx val="1"/>
              <c:layout>
                <c:manualLayout>
                  <c:x val="4.9925063714861733E-3"/>
                  <c:y val="1.596922179599345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D3C-4653-8439-D517C6CEB78E}"/>
                </c:ext>
              </c:extLst>
            </c:dLbl>
            <c:dLbl>
              <c:idx val="2"/>
              <c:layout>
                <c:manualLayout>
                  <c:x val="-2.631062421545133E-3"/>
                  <c:y val="1.9911613612401013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D3C-4653-8439-D517C6CEB78E}"/>
                </c:ext>
              </c:extLst>
            </c:dLbl>
            <c:dLbl>
              <c:idx val="3"/>
              <c:layout>
                <c:manualLayout>
                  <c:x val="1.8340750884400319E-3"/>
                  <c:y val="8.0305987392601565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D3C-4653-8439-D517C6CEB78E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84548225315781755"/>
                  <c:y val="0.26068484861131375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D3C-4653-8439-D517C6CEB78E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2 (стр 1-4)'!$C$132:$F$132</c:f>
              <c:strCache>
                <c:ptCount val="4"/>
                <c:pt idx="0">
                  <c:v>2010-1</c:v>
                </c:pt>
                <c:pt idx="1">
                  <c:v>2010-2</c:v>
                </c:pt>
                <c:pt idx="2">
                  <c:v>2010-3</c:v>
                </c:pt>
                <c:pt idx="3">
                  <c:v>2010-4 </c:v>
                </c:pt>
              </c:strCache>
            </c:strRef>
          </c:cat>
          <c:val>
            <c:numRef>
              <c:f>'Раздел 2 (стр 1-4)'!$C$133:$F$133</c:f>
              <c:numCache>
                <c:formatCode>0.00</c:formatCode>
                <c:ptCount val="4"/>
                <c:pt idx="0">
                  <c:v>44.578313253012048</c:v>
                </c:pt>
                <c:pt idx="1">
                  <c:v>54.970760233918128</c:v>
                </c:pt>
                <c:pt idx="2">
                  <c:v>57.163187855787477</c:v>
                </c:pt>
                <c:pt idx="3">
                  <c:v>59.59831854273704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D3C-4653-8439-D517C6CEB7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329274656"/>
        <c:axId val="1"/>
      </c:barChart>
      <c:lineChart>
        <c:grouping val="standard"/>
        <c:varyColors val="0"/>
        <c:ser>
          <c:idx val="0"/>
          <c:order val="1"/>
          <c:tx>
            <c:strRef>
              <c:f>'Раздел 2 (стр 1-4)'!$A$134</c:f>
              <c:strCache>
                <c:ptCount val="1"/>
                <c:pt idx="0">
                  <c:v>Среднее значение КООС по экономике</c:v>
                </c:pt>
              </c:strCache>
            </c:strRef>
          </c:tx>
          <c:spPr>
            <a:ln w="22225">
              <a:solidFill>
                <a:schemeClr val="tx1"/>
              </a:solidFill>
              <a:prstDash val="sysDash"/>
              <a:round/>
            </a:ln>
          </c:spPr>
          <c:marker>
            <c:symbol val="diamond"/>
            <c:size val="6"/>
            <c:spPr>
              <a:solidFill>
                <a:schemeClr val="tx1"/>
              </a:solidFill>
              <a:ln>
                <a:solidFill>
                  <a:sysClr val="windowText" lastClr="000000"/>
                </a:solidFill>
              </a:ln>
            </c:spPr>
          </c:marker>
          <c:dLbls>
            <c:dLbl>
              <c:idx val="0"/>
              <c:layout>
                <c:manualLayout>
                  <c:xMode val="edge"/>
                  <c:yMode val="edge"/>
                  <c:x val="0.12597312844930314"/>
                  <c:y val="0.34966304151748867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D3C-4653-8439-D517C6CEB78E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34884866339807025"/>
                  <c:y val="0.32168999819608957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D3C-4653-8439-D517C6CEB78E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55621981330692305"/>
                  <c:y val="0.3112001069505649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D3C-4653-8439-D517C6CEB78E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76552901134576523"/>
                  <c:y val="0.2587506507229416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D3C-4653-8439-D517C6CEB78E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'Раздел 2 (стр 1-4)'!$C$134:$F$134</c:f>
              <c:numCache>
                <c:formatCode>0.00</c:formatCode>
                <c:ptCount val="4"/>
                <c:pt idx="0">
                  <c:v>0.38203368117432895</c:v>
                </c:pt>
                <c:pt idx="1">
                  <c:v>0.42413266585100123</c:v>
                </c:pt>
                <c:pt idx="2">
                  <c:v>0.45204179503370473</c:v>
                </c:pt>
                <c:pt idx="3">
                  <c:v>0.52627375606489168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3D3C-4653-8439-D517C6CEB7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32927465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80"/>
          <c:min val="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r>
                  <a:rPr lang="ru-KZ"/>
                  <a:t>%</a:t>
                </a:r>
              </a:p>
            </c:rich>
          </c:tx>
          <c:layout>
            <c:manualLayout>
              <c:xMode val="edge"/>
              <c:yMode val="edge"/>
              <c:x val="3.6822914469796304E-2"/>
              <c:y val="0.150355107852520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329274656"/>
        <c:crosses val="autoZero"/>
        <c:crossBetween val="between"/>
        <c:majorUnit val="20"/>
        <c:minorUnit val="20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1"/>
          <c:min val="0"/>
        </c:scaling>
        <c:delete val="0"/>
        <c:axPos val="r"/>
        <c:numFmt formatCode="#,##0.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3"/>
        <c:crosses val="max"/>
        <c:crossBetween val="between"/>
        <c:majorUnit val="0.2"/>
        <c:minorUnit val="0.2"/>
      </c:valAx>
    </c:plotArea>
    <c:legend>
      <c:legendPos val="b"/>
      <c:layout>
        <c:manualLayout>
          <c:xMode val="edge"/>
          <c:yMode val="edge"/>
          <c:x val="9.6902406499463953E-2"/>
          <c:y val="0.81471488673574843"/>
          <c:w val="0.84886508093530433"/>
          <c:h val="0.16783825992839455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 Cyr"/>
          <a:ea typeface="Times New Roman Cyr"/>
          <a:cs typeface="Times New Roman Cyr"/>
        </a:defRPr>
      </a:pPr>
      <a:endParaRPr lang="ru-KZ"/>
    </a:p>
  </c:txPr>
  <c:printSettings>
    <c:headerFooter alignWithMargins="0"/>
    <c:pageMargins b="1" l="0.75000000000000477" r="0.75000000000000477" t="1" header="0.5" footer="0.5"/>
    <c:pageSetup paperSize="9" orientation="landscape"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769082622715676E-2"/>
          <c:y val="7.8016765093921664E-2"/>
          <c:w val="0.83271139908591008"/>
          <c:h val="0.606403037775482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'Раздел 2 (стр 1-4)'!$A$139</c:f>
              <c:strCache>
                <c:ptCount val="1"/>
                <c:pt idx="0">
                  <c:v>Доля предприятий с РСК &gt;20%</c:v>
                </c:pt>
              </c:strCache>
            </c:strRef>
          </c:tx>
          <c:spPr>
            <a:pattFill prst="pct5">
              <a:fgClr>
                <a:srgbClr xmlns:mc="http://schemas.openxmlformats.org/markup-compatibility/2006" xmlns:a14="http://schemas.microsoft.com/office/drawing/2010/main" val="FF0000" mc:Ignorable="a14" a14:legacySpreadsheetColorIndex="10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Mode val="edge"/>
                  <c:yMode val="edge"/>
                  <c:x val="0.10311613119521784"/>
                  <c:y val="0.36171409270818233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84F-4511-BECC-3E0CE9412B60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28211017025106766"/>
                  <c:y val="0.28015111101908236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84F-4511-BECC-3E0CE9412B60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52530859288129839"/>
                  <c:y val="0.21277299571069547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84F-4511-BECC-3E0CE9412B60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72764968050965029"/>
                  <c:y val="0.19149569613962591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84F-4511-BECC-3E0CE9412B60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2 (стр 1-4)'!$C$138:$F$138</c:f>
              <c:strCache>
                <c:ptCount val="4"/>
                <c:pt idx="0">
                  <c:v>2010-1</c:v>
                </c:pt>
                <c:pt idx="1">
                  <c:v>2010-2</c:v>
                </c:pt>
                <c:pt idx="2">
                  <c:v>2010-3</c:v>
                </c:pt>
                <c:pt idx="3">
                  <c:v>2010-4 </c:v>
                </c:pt>
              </c:strCache>
            </c:strRef>
          </c:cat>
          <c:val>
            <c:numRef>
              <c:f>'Раздел 2 (стр 1-4)'!$C$139:$F$139</c:f>
              <c:numCache>
                <c:formatCode>0.00</c:formatCode>
                <c:ptCount val="4"/>
                <c:pt idx="0">
                  <c:v>31.989924433249371</c:v>
                </c:pt>
                <c:pt idx="1">
                  <c:v>39.990186457311097</c:v>
                </c:pt>
                <c:pt idx="2">
                  <c:v>39.399714149595049</c:v>
                </c:pt>
                <c:pt idx="3">
                  <c:v>40.563380281690151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84F-4511-BECC-3E0CE9412B60}"/>
            </c:ext>
          </c:extLst>
        </c:ser>
        <c:ser>
          <c:idx val="2"/>
          <c:order val="1"/>
          <c:tx>
            <c:strRef>
              <c:f>'Раздел 2 (стр 1-4)'!$A$140</c:f>
              <c:strCache>
                <c:ptCount val="1"/>
                <c:pt idx="0">
                  <c:v>Доля предприятий с РСК &lt;5%</c:v>
                </c:pt>
              </c:strCache>
            </c:strRef>
          </c:tx>
          <c:spPr>
            <a:solidFill>
              <a:srgbClr val="FF99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Mode val="edge"/>
                  <c:yMode val="edge"/>
                  <c:x val="0.19066756334210089"/>
                  <c:y val="0.10993271445052601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84F-4511-BECC-3E0CE9412B60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38911747620836923"/>
                  <c:y val="0.1844032629492694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84F-4511-BECC-3E0CE9412B60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61480561240922327"/>
                  <c:y val="0.17731082975891288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84F-4511-BECC-3E0CE9412B60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81520111265653339"/>
                  <c:y val="0.1737646131637346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84F-4511-BECC-3E0CE9412B60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2 (стр 1-4)'!$C$138:$F$138</c:f>
              <c:strCache>
                <c:ptCount val="4"/>
                <c:pt idx="0">
                  <c:v>2010-1</c:v>
                </c:pt>
                <c:pt idx="1">
                  <c:v>2010-2</c:v>
                </c:pt>
                <c:pt idx="2">
                  <c:v>2010-3</c:v>
                </c:pt>
                <c:pt idx="3">
                  <c:v>2010-4 </c:v>
                </c:pt>
              </c:strCache>
            </c:strRef>
          </c:cat>
          <c:val>
            <c:numRef>
              <c:f>'Раздел 2 (стр 1-4)'!$C$140:$F$140</c:f>
              <c:numCache>
                <c:formatCode>0.00</c:formatCode>
                <c:ptCount val="4"/>
                <c:pt idx="0">
                  <c:v>47.758186397984893</c:v>
                </c:pt>
                <c:pt idx="1">
                  <c:v>40.578999018645732</c:v>
                </c:pt>
                <c:pt idx="2">
                  <c:v>40.352548832777508</c:v>
                </c:pt>
                <c:pt idx="3">
                  <c:v>39.859154929577464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B84F-4511-BECC-3E0CE9412B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29265856"/>
        <c:axId val="1"/>
      </c:barChart>
      <c:lineChart>
        <c:grouping val="standard"/>
        <c:varyColors val="0"/>
        <c:ser>
          <c:idx val="0"/>
          <c:order val="2"/>
          <c:tx>
            <c:strRef>
              <c:f>'Раздел 2 (стр 1-4)'!$A$141</c:f>
              <c:strCache>
                <c:ptCount val="1"/>
                <c:pt idx="0">
                  <c:v>Удельные затраты реализации продукции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4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Mode val="edge"/>
                  <c:yMode val="edge"/>
                  <c:x val="0.17899403905584985"/>
                  <c:y val="0.28015111101908236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84F-4511-BECC-3E0CE9412B60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38717188882732734"/>
                  <c:y val="0.2446889450672998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84F-4511-BECC-3E0CE9412B60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5953497385988048"/>
                  <c:y val="0.2517813782576563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84F-4511-BECC-3E0CE9412B60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81130993789444972"/>
                  <c:y val="0.26951246123354761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84F-4511-BECC-3E0CE9412B60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'Раздел 2 (стр 1-4)'!$C$141:$F$141</c:f>
              <c:numCache>
                <c:formatCode>0.00</c:formatCode>
                <c:ptCount val="4"/>
                <c:pt idx="0">
                  <c:v>0.52114345996657618</c:v>
                </c:pt>
                <c:pt idx="1">
                  <c:v>0.54220052477620151</c:v>
                </c:pt>
                <c:pt idx="2">
                  <c:v>0.56180415987309318</c:v>
                </c:pt>
                <c:pt idx="3">
                  <c:v>0.5652830552436694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B84F-4511-BECC-3E0CE9412B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32926585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329265856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1"/>
        </c:scaling>
        <c:delete val="0"/>
        <c:axPos val="r"/>
        <c:numFmt formatCode="0.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3"/>
        <c:crosses val="max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9.5333781671050444E-2"/>
          <c:y val="0.80853738370064265"/>
          <c:w val="0.81130993789444983"/>
          <c:h val="0.1737646131637346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'[1]РС-Б3.1'!#REF!</c:f>
              <c:strCache>
                <c:ptCount val="1"/>
                <c:pt idx="0">
                  <c:v>#ССЫЛКА!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Lbls>
            <c:dLbl>
              <c:idx val="0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050-4F73-9B9B-B5B9C5AE7D83}"/>
                </c:ext>
              </c:extLst>
            </c:dLbl>
            <c:dLbl>
              <c:idx val="2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050-4F73-9B9B-B5B9C5AE7D83}"/>
                </c:ext>
              </c:extLst>
            </c:dLbl>
            <c:dLbl>
              <c:idx val="3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050-4F73-9B9B-B5B9C5AE7D83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225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'[1]РС-Б3.1'!#REF!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'[1]РС-Б3.1'!#REF!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4050-4F73-9B9B-B5B9C5AE7D83}"/>
            </c:ext>
          </c:extLst>
        </c:ser>
        <c:ser>
          <c:idx val="2"/>
          <c:order val="1"/>
          <c:tx>
            <c:strRef>
              <c:f>'[1]РС-Б3.1'!#REF!</c:f>
              <c:strCache>
                <c:ptCount val="1"/>
                <c:pt idx="0">
                  <c:v>#ССЫЛКА!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triangle"/>
            <c:size val="4"/>
            <c:spPr>
              <a:solidFill>
                <a:srgbClr val="FF99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dLbls>
            <c:dLbl>
              <c:idx val="0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050-4F73-9B9B-B5B9C5AE7D83}"/>
                </c:ext>
              </c:extLst>
            </c:dLbl>
            <c:dLbl>
              <c:idx val="1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050-4F73-9B9B-B5B9C5AE7D83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225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'[1]РС-Б3.1'!#REF!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'[1]РС-Б3.1'!#REF!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4050-4F73-9B9B-B5B9C5AE7D83}"/>
            </c:ext>
          </c:extLst>
        </c:ser>
        <c:ser>
          <c:idx val="3"/>
          <c:order val="2"/>
          <c:tx>
            <c:strRef>
              <c:f>'[1]РС-Б3.1'!#REF!</c:f>
              <c:strCache>
                <c:ptCount val="1"/>
                <c:pt idx="0">
                  <c:v>#ССЫЛКА!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4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dLbls>
            <c:dLbl>
              <c:idx val="0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050-4F73-9B9B-B5B9C5AE7D83}"/>
                </c:ext>
              </c:extLst>
            </c:dLbl>
            <c:dLbl>
              <c:idx val="1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050-4F73-9B9B-B5B9C5AE7D83}"/>
                </c:ext>
              </c:extLst>
            </c:dLbl>
            <c:dLbl>
              <c:idx val="2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050-4F73-9B9B-B5B9C5AE7D83}"/>
                </c:ext>
              </c:extLst>
            </c:dLbl>
            <c:dLbl>
              <c:idx val="3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050-4F73-9B9B-B5B9C5AE7D83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225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'[1]РС-Б3.1'!#REF!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'[1]РС-Б3.1'!#REF!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B-4050-4F73-9B9B-B5B9C5AE7D83}"/>
            </c:ext>
          </c:extLst>
        </c:ser>
        <c:ser>
          <c:idx val="4"/>
          <c:order val="3"/>
          <c:tx>
            <c:strRef>
              <c:f>'[1]РС-Б3.1'!#REF!</c:f>
              <c:strCache>
                <c:ptCount val="1"/>
                <c:pt idx="0">
                  <c:v>#ССЫЛКА!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4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dLbls>
            <c:dLbl>
              <c:idx val="0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050-4F73-9B9B-B5B9C5AE7D83}"/>
                </c:ext>
              </c:extLst>
            </c:dLbl>
            <c:dLbl>
              <c:idx val="1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050-4F73-9B9B-B5B9C5AE7D83}"/>
                </c:ext>
              </c:extLst>
            </c:dLbl>
            <c:dLbl>
              <c:idx val="2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050-4F73-9B9B-B5B9C5AE7D83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225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'[1]РС-Б3.1'!#REF!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'[1]РС-Б3.1'!#REF!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F-4050-4F73-9B9B-B5B9C5AE7D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2488096"/>
        <c:axId val="1"/>
      </c:lineChart>
      <c:catAx>
        <c:axId val="282488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KZ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9"/>
          <c:min val="-1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KZ"/>
          </a:p>
        </c:txPr>
        <c:crossAx val="282488096"/>
        <c:crosses val="autoZero"/>
        <c:crossBetween val="between"/>
        <c:majorUnit val="3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55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KZ"/>
    </a:p>
  </c:txPr>
  <c:printSettings>
    <c:headerFooter alignWithMargins="0"/>
    <c:pageMargins b="1" l="0.75" r="0.75" t="1" header="0.5" footer="0.5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849727705201997"/>
          <c:y val="0.11637955528428762"/>
          <c:w val="0.84104164932043224"/>
          <c:h val="0.5490399969789171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'Раздел 2 (стр 1-4)'!$A$148</c:f>
              <c:strCache>
                <c:ptCount val="1"/>
                <c:pt idx="0">
                  <c:v>Доля предприятий с РП &lt; 5%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3"/>
              <c:layout>
                <c:manualLayout>
                  <c:x val="3.1325465884456402E-3"/>
                  <c:y val="-8.1755787395132746E-3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DB3-4532-AB2C-8ECFA23C62F3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2 (стр 1-4)'!$C$145:$F$145</c:f>
              <c:strCache>
                <c:ptCount val="4"/>
                <c:pt idx="0">
                  <c:v>2010-1</c:v>
                </c:pt>
                <c:pt idx="1">
                  <c:v>2010-2</c:v>
                </c:pt>
                <c:pt idx="2">
                  <c:v>2010-3</c:v>
                </c:pt>
                <c:pt idx="3">
                  <c:v>2010-4 </c:v>
                </c:pt>
              </c:strCache>
            </c:strRef>
          </c:cat>
          <c:val>
            <c:numRef>
              <c:f>'Раздел 2 (стр 1-4)'!$C$148:$F$148</c:f>
              <c:numCache>
                <c:formatCode>#,##0.00</c:formatCode>
                <c:ptCount val="4"/>
                <c:pt idx="0">
                  <c:v>29.810725552050478</c:v>
                </c:pt>
                <c:pt idx="1">
                  <c:v>26.163081540770385</c:v>
                </c:pt>
                <c:pt idx="2">
                  <c:v>26.47058823529412</c:v>
                </c:pt>
                <c:pt idx="3">
                  <c:v>26.384207992296581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DB3-4532-AB2C-8ECFA23C62F3}"/>
            </c:ext>
          </c:extLst>
        </c:ser>
        <c:ser>
          <c:idx val="2"/>
          <c:order val="1"/>
          <c:tx>
            <c:strRef>
              <c:f>'Раздел 2 (стр 1-4)'!$A$147</c:f>
              <c:strCache>
                <c:ptCount val="1"/>
                <c:pt idx="0">
                  <c:v>Доля предприятий с 5&lt;РП&lt;30%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1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0"/>
                  <c:y val="0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DB3-4532-AB2C-8ECFA23C62F3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2 (стр 1-4)'!$C$145:$F$145</c:f>
              <c:strCache>
                <c:ptCount val="4"/>
                <c:pt idx="0">
                  <c:v>2010-1</c:v>
                </c:pt>
                <c:pt idx="1">
                  <c:v>2010-2</c:v>
                </c:pt>
                <c:pt idx="2">
                  <c:v>2010-3</c:v>
                </c:pt>
                <c:pt idx="3">
                  <c:v>2010-4 </c:v>
                </c:pt>
              </c:strCache>
            </c:strRef>
          </c:cat>
          <c:val>
            <c:numRef>
              <c:f>'Раздел 2 (стр 1-4)'!$C$147:$F$147</c:f>
              <c:numCache>
                <c:formatCode>#,##0.00</c:formatCode>
                <c:ptCount val="4"/>
                <c:pt idx="0">
                  <c:v>40.273396424815978</c:v>
                </c:pt>
                <c:pt idx="1">
                  <c:v>42.121060530265133</c:v>
                </c:pt>
                <c:pt idx="2">
                  <c:v>42.990196078431367</c:v>
                </c:pt>
                <c:pt idx="3">
                  <c:v>43.042850264805011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DB3-4532-AB2C-8ECFA23C62F3}"/>
            </c:ext>
          </c:extLst>
        </c:ser>
        <c:ser>
          <c:idx val="3"/>
          <c:order val="2"/>
          <c:tx>
            <c:strRef>
              <c:f>'Раздел 2 (стр 1-4)'!$A$146</c:f>
              <c:strCache>
                <c:ptCount val="1"/>
                <c:pt idx="0">
                  <c:v>Доля предприятий с РП &gt; 30%</c:v>
                </c:pt>
              </c:strCache>
            </c:strRef>
          </c:tx>
          <c:spPr>
            <a:pattFill prst="dkUpDiag">
              <a:fgClr>
                <a:srgbClr val="339966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1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2 (стр 1-4)'!$C$145:$F$145</c:f>
              <c:strCache>
                <c:ptCount val="4"/>
                <c:pt idx="0">
                  <c:v>2010-1</c:v>
                </c:pt>
                <c:pt idx="1">
                  <c:v>2010-2</c:v>
                </c:pt>
                <c:pt idx="2">
                  <c:v>2010-3</c:v>
                </c:pt>
                <c:pt idx="3">
                  <c:v>2010-4 </c:v>
                </c:pt>
              </c:strCache>
            </c:strRef>
          </c:cat>
          <c:val>
            <c:numRef>
              <c:f>'Раздел 2 (стр 1-4)'!$C$146:$F$146</c:f>
              <c:numCache>
                <c:formatCode>#,##0.00</c:formatCode>
                <c:ptCount val="4"/>
                <c:pt idx="0">
                  <c:v>29.915878023133548</c:v>
                </c:pt>
                <c:pt idx="1">
                  <c:v>31.715857928964482</c:v>
                </c:pt>
                <c:pt idx="2">
                  <c:v>30.539215686274513</c:v>
                </c:pt>
                <c:pt idx="3">
                  <c:v>30.572941742898411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DB3-4532-AB2C-8ECFA23C62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serLines>
          <c:spPr>
            <a:ln w="3175">
              <a:solidFill>
                <a:srgbClr val="000000"/>
              </a:solidFill>
              <a:prstDash val="sysDash"/>
            </a:ln>
          </c:spPr>
        </c:serLines>
        <c:axId val="329275456"/>
        <c:axId val="1"/>
      </c:barChart>
      <c:lineChart>
        <c:grouping val="standard"/>
        <c:varyColors val="0"/>
        <c:ser>
          <c:idx val="1"/>
          <c:order val="3"/>
          <c:tx>
            <c:strRef>
              <c:f>'Раздел 2 (стр 1-4)'!$B$153</c:f>
              <c:strCache>
                <c:ptCount val="1"/>
              </c:strCache>
            </c:strRef>
          </c:tx>
          <c:spPr>
            <a:ln w="0">
              <a:solidFill>
                <a:schemeClr val="bg1"/>
              </a:solidFill>
              <a:prstDash val="sysDot"/>
            </a:ln>
          </c:spPr>
          <c:marker>
            <c:symbol val="none"/>
          </c:marker>
          <c:cat>
            <c:strRef>
              <c:f>'Раздел 2 (стр 1-4)'!$C$145:$F$145</c:f>
              <c:strCache>
                <c:ptCount val="4"/>
                <c:pt idx="0">
                  <c:v>2010-1</c:v>
                </c:pt>
                <c:pt idx="1">
                  <c:v>2010-2</c:v>
                </c:pt>
                <c:pt idx="2">
                  <c:v>2010-3</c:v>
                </c:pt>
                <c:pt idx="3">
                  <c:v>2010-4 </c:v>
                </c:pt>
              </c:strCache>
            </c:strRef>
          </c:cat>
          <c:val>
            <c:numRef>
              <c:f>'Раздел 2 (стр 1-4)'!$B$151</c:f>
              <c:numCache>
                <c:formatCode>0</c:formatCode>
                <c:ptCount val="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DB3-4532-AB2C-8ECFA23C62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9275456"/>
        <c:axId val="1"/>
      </c:lineChart>
      <c:catAx>
        <c:axId val="329275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00"/>
          <c:min val="0"/>
        </c:scaling>
        <c:delete val="0"/>
        <c:axPos val="l"/>
        <c:title>
          <c:tx>
            <c:rich>
              <a:bodyPr rot="-6000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r>
                  <a:rPr lang="ru-KZ"/>
                  <a:t>%</a:t>
                </a:r>
              </a:p>
            </c:rich>
          </c:tx>
          <c:layout>
            <c:manualLayout>
              <c:xMode val="edge"/>
              <c:yMode val="edge"/>
              <c:x val="8.7381469691577396E-2"/>
              <c:y val="2.439099128225022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329275456"/>
        <c:crosses val="autoZero"/>
        <c:crossBetween val="between"/>
        <c:majorUnit val="20"/>
        <c:minorUnit val="2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7.7672417503624358E-2"/>
          <c:y val="0.78748057568407848"/>
          <c:w val="0.77672417503624358"/>
          <c:h val="0.19512793025800176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Times New Roman Cyr"/>
              <a:ea typeface="Times New Roman Cyr"/>
              <a:cs typeface="Times New Roman Cyr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 Cyr"/>
          <a:ea typeface="Times New Roman Cyr"/>
          <a:cs typeface="Times New Roman Cyr"/>
        </a:defRPr>
      </a:pPr>
      <a:endParaRPr lang="ru-KZ"/>
    </a:p>
  </c:txPr>
  <c:printSettings>
    <c:headerFooter alignWithMargins="0"/>
    <c:pageMargins b="1" l="0.75000000000000455" r="0.75000000000000455" t="1" header="0.5" footer="0.5"/>
    <c:pageSetup paperSize="9" orientation="landscape"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2166991973800271E-2"/>
          <c:y val="8.2399811919966454E-2"/>
          <c:w val="0.91986949551156905"/>
          <c:h val="0.5693077914470409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'Раздел 2 (стр 1-4)'!$A$122</c:f>
              <c:strCache>
                <c:ptCount val="1"/>
                <c:pt idx="0">
                  <c:v>Доля предприятий с КТЛ &lt;1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1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1632614156803676E-3"/>
                  <c:y val="2.8311532630539787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1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3BF-4E43-9EE8-EBADC62CA17B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33267611384514256"/>
                  <c:y val="0.1685450698362950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1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3BF-4E43-9EE8-EBADC62CA17B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56114043299180671"/>
                  <c:y val="0.17603596182901926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1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3BF-4E43-9EE8-EBADC62CA17B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7996251170133245"/>
                  <c:y val="0.2022540838035540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1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3BF-4E43-9EE8-EBADC62CA17B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1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2 (стр 1-4)'!$J$121:$M$121</c:f>
              <c:strCache>
                <c:ptCount val="4"/>
                <c:pt idx="0">
                  <c:v>2010-1</c:v>
                </c:pt>
                <c:pt idx="1">
                  <c:v>2010-2</c:v>
                </c:pt>
                <c:pt idx="2">
                  <c:v>2010-3</c:v>
                </c:pt>
                <c:pt idx="3">
                  <c:v>2010-4 </c:v>
                </c:pt>
              </c:strCache>
            </c:strRef>
          </c:cat>
          <c:val>
            <c:numRef>
              <c:f>'Раздел 2 (стр 1-4)'!$J$122:$M$122</c:f>
              <c:numCache>
                <c:formatCode>0.00</c:formatCode>
                <c:ptCount val="4"/>
                <c:pt idx="0">
                  <c:v>34.745762711864401</c:v>
                </c:pt>
                <c:pt idx="1">
                  <c:v>37.815126050420169</c:v>
                </c:pt>
                <c:pt idx="2">
                  <c:v>34.710743801652889</c:v>
                </c:pt>
                <c:pt idx="3">
                  <c:v>34.710743801652896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3BF-4E43-9EE8-EBADC62CA17B}"/>
            </c:ext>
          </c:extLst>
        </c:ser>
        <c:ser>
          <c:idx val="1"/>
          <c:order val="1"/>
          <c:tx>
            <c:strRef>
              <c:f>'Раздел 2 (стр 1-4)'!$A$123</c:f>
              <c:strCache>
                <c:ptCount val="1"/>
                <c:pt idx="0">
                  <c:v>Доля предприятий с КТЛ &gt;1,5</c:v>
                </c:pt>
              </c:strCache>
            </c:strRef>
          </c:tx>
          <c:spPr>
            <a:pattFill prst="divot">
              <a:fgClr>
                <a:srgbClr val="80808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408514118799552E-3"/>
                  <c:y val="2.7273589561672452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3BF-4E43-9EE8-EBADC62CA17B}"/>
                </c:ext>
              </c:extLst>
            </c:dLbl>
            <c:dLbl>
              <c:idx val="1"/>
              <c:layout>
                <c:manualLayout>
                  <c:x val="8.0375709712843767E-4"/>
                  <c:y val="3.1033632423854485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3BF-4E43-9EE8-EBADC62CA17B}"/>
                </c:ext>
              </c:extLst>
            </c:dLbl>
            <c:dLbl>
              <c:idx val="2"/>
              <c:layout>
                <c:manualLayout>
                  <c:x val="3.0156467830244542E-3"/>
                  <c:y val="2.4401660536904412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3BF-4E43-9EE8-EBADC62CA17B}"/>
                </c:ext>
              </c:extLst>
            </c:dLbl>
            <c:dLbl>
              <c:idx val="3"/>
              <c:layout>
                <c:manualLayout>
                  <c:x val="7.241602218120406E-3"/>
                  <c:y val="2.0927637369546084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3BF-4E43-9EE8-EBADC62CA17B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2 (стр 1-4)'!$J$121:$M$121</c:f>
              <c:strCache>
                <c:ptCount val="4"/>
                <c:pt idx="0">
                  <c:v>2010-1</c:v>
                </c:pt>
                <c:pt idx="1">
                  <c:v>2010-2</c:v>
                </c:pt>
                <c:pt idx="2">
                  <c:v>2010-3</c:v>
                </c:pt>
                <c:pt idx="3">
                  <c:v>2010-4 </c:v>
                </c:pt>
              </c:strCache>
            </c:strRef>
          </c:cat>
          <c:val>
            <c:numRef>
              <c:f>'Раздел 2 (стр 1-4)'!$J$123:$M$123</c:f>
              <c:numCache>
                <c:formatCode>0.00</c:formatCode>
                <c:ptCount val="4"/>
                <c:pt idx="0">
                  <c:v>48.305084745762713</c:v>
                </c:pt>
                <c:pt idx="1">
                  <c:v>44.537815126050425</c:v>
                </c:pt>
                <c:pt idx="2">
                  <c:v>47.933884297520656</c:v>
                </c:pt>
                <c:pt idx="3">
                  <c:v>48.760330578512402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23BF-4E43-9EE8-EBADC62CA17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0"/>
        <c:axId val="329255056"/>
        <c:axId val="1"/>
      </c:barChart>
      <c:lineChart>
        <c:grouping val="standard"/>
        <c:varyColors val="0"/>
        <c:ser>
          <c:idx val="2"/>
          <c:order val="2"/>
          <c:tx>
            <c:strRef>
              <c:f>'Раздел 2 (стр 1-4)'!$A$124</c:f>
              <c:strCache>
                <c:ptCount val="1"/>
                <c:pt idx="0">
                  <c:v>Доля предприятий с УС &gt;0,5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triangle"/>
            <c:size val="4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Mode val="edge"/>
                  <c:yMode val="edge"/>
                  <c:x val="0.19038693262222015"/>
                  <c:y val="0.26592666574170998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3BF-4E43-9EE8-EBADC62CA17B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41885125176888433"/>
                  <c:y val="0.2696721117380721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3BF-4E43-9EE8-EBADC62CA17B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64931964389051922"/>
                  <c:y val="0.25094488175626151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23BF-4E43-9EE8-EBADC62CA17B}"/>
                </c:ext>
              </c:extLst>
            </c:dLbl>
            <c:dLbl>
              <c:idx val="3"/>
              <c:layout>
                <c:manualLayout>
                  <c:x val="-2.4358212708441386E-2"/>
                  <c:y val="3.9400759836527285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23BF-4E43-9EE8-EBADC62CA17B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2 (стр 1-4)'!$J$121:$M$121</c:f>
              <c:strCache>
                <c:ptCount val="4"/>
                <c:pt idx="0">
                  <c:v>2010-1</c:v>
                </c:pt>
                <c:pt idx="1">
                  <c:v>2010-2</c:v>
                </c:pt>
                <c:pt idx="2">
                  <c:v>2010-3</c:v>
                </c:pt>
                <c:pt idx="3">
                  <c:v>2010-4 </c:v>
                </c:pt>
              </c:strCache>
            </c:strRef>
          </c:cat>
          <c:val>
            <c:numRef>
              <c:f>'Раздел 2 (стр 1-4)'!$J$124:$M$124</c:f>
              <c:numCache>
                <c:formatCode>#,##0.00</c:formatCode>
                <c:ptCount val="4"/>
                <c:pt idx="0">
                  <c:v>41.17647058823529</c:v>
                </c:pt>
                <c:pt idx="1">
                  <c:v>40.833333333333336</c:v>
                </c:pt>
                <c:pt idx="2">
                  <c:v>40.983606557377044</c:v>
                </c:pt>
                <c:pt idx="3">
                  <c:v>42.622950819672134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E-23BF-4E43-9EE8-EBADC62CA17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329255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 rtl="0"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60"/>
          <c:min val="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r>
                  <a:rPr lang="ru-KZ"/>
                  <a:t>%</a:t>
                </a:r>
              </a:p>
            </c:rich>
          </c:tx>
          <c:layout>
            <c:manualLayout>
              <c:xMode val="edge"/>
              <c:yMode val="edge"/>
              <c:x val="2.2044802724678122E-2"/>
              <c:y val="0.1161088258872254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329255056"/>
        <c:crosses val="autoZero"/>
        <c:crossBetween val="between"/>
        <c:majorUnit val="20"/>
        <c:minorUnit val="20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80"/>
          <c:min val="0"/>
        </c:scaling>
        <c:delete val="1"/>
        <c:axPos val="r"/>
        <c:numFmt formatCode="#,##0.00" sourceLinked="1"/>
        <c:majorTickMark val="out"/>
        <c:minorTickMark val="none"/>
        <c:tickLblPos val="nextTo"/>
        <c:crossAx val="3"/>
        <c:crosses val="max"/>
        <c:crossBetween val="between"/>
        <c:majorUnit val="20"/>
        <c:minorUnit val="2"/>
      </c:valAx>
      <c:spPr>
        <a:noFill/>
        <a:ln w="25400">
          <a:noFill/>
        </a:ln>
      </c:spPr>
    </c:plotArea>
    <c:legend>
      <c:legendPos val="r"/>
      <c:legendEntry>
        <c:idx val="1"/>
        <c:txPr>
          <a:bodyPr/>
          <a:lstStyle/>
          <a:p>
            <a:pPr>
              <a:defRPr sz="92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</c:legendEntry>
      <c:layout>
        <c:manualLayout>
          <c:xMode val="edge"/>
          <c:yMode val="edge"/>
          <c:x val="8.417106494877101E-2"/>
          <c:y val="0.78279821323968146"/>
          <c:w val="0.83770250353776865"/>
          <c:h val="0.19850863780719191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Times New Roman Cyr"/>
              <a:ea typeface="Times New Roman Cyr"/>
              <a:cs typeface="Times New Roman Cyr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 Cyr"/>
          <a:ea typeface="Times New Roman Cyr"/>
          <a:cs typeface="Times New Roman Cyr"/>
        </a:defRPr>
      </a:pPr>
      <a:endParaRPr lang="ru-KZ"/>
    </a:p>
  </c:txPr>
  <c:printSettings>
    <c:headerFooter alignWithMargins="0"/>
    <c:pageMargins b="1" l="0.75000000000000455" r="0.75000000000000455" t="1" header="0.5" footer="0.5"/>
    <c:pageSetup orientation="portrait"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2166991973800271E-2"/>
          <c:y val="8.3919129964197273E-2"/>
          <c:w val="0.84371472246268087"/>
          <c:h val="0.5804406489190311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'Раздел 2 (стр 1-4)'!$A$133</c:f>
              <c:strCache>
                <c:ptCount val="1"/>
                <c:pt idx="0">
                  <c:v>Доля предприятий с КООС &gt; средн. значения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1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Mode val="edge"/>
                  <c:yMode val="edge"/>
                  <c:x val="0.15030547312280537"/>
                  <c:y val="0.45106532355756029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0"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147-4F35-A508-3B4BEAE4511D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3607331354947329"/>
                  <c:y val="0.4405754323120357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0"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147-4F35-A508-3B4BEAE4511D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57316487084163115"/>
                  <c:y val="0.34966304151748867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0"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147-4F35-A508-3B4BEAE4511D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78359253321355871"/>
                  <c:y val="0.31819336778091467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0"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147-4F35-A508-3B4BEAE4511D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82891094242873864"/>
                  <c:y val="0.2595750074281237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0"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147-4F35-A508-3B4BEAE4511D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 algn="ctr" rtl="0"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2 (стр 1-4)'!$J$132:$M$132</c:f>
              <c:strCache>
                <c:ptCount val="4"/>
                <c:pt idx="0">
                  <c:v>2010-1</c:v>
                </c:pt>
                <c:pt idx="1">
                  <c:v>2010-2</c:v>
                </c:pt>
                <c:pt idx="2">
                  <c:v>2010-3</c:v>
                </c:pt>
                <c:pt idx="3">
                  <c:v>2010-4 </c:v>
                </c:pt>
              </c:strCache>
            </c:strRef>
          </c:cat>
          <c:val>
            <c:numRef>
              <c:f>'Раздел 2 (стр 1-4)'!$J$133:$M$133</c:f>
              <c:numCache>
                <c:formatCode>0.00</c:formatCode>
                <c:ptCount val="4"/>
                <c:pt idx="0">
                  <c:v>31.932773109243698</c:v>
                </c:pt>
                <c:pt idx="1">
                  <c:v>32.5</c:v>
                </c:pt>
                <c:pt idx="2">
                  <c:v>42.622950819672134</c:v>
                </c:pt>
                <c:pt idx="3">
                  <c:v>47.540983606557376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147-4F35-A508-3B4BEAE451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329255856"/>
        <c:axId val="1"/>
      </c:barChart>
      <c:lineChart>
        <c:grouping val="standard"/>
        <c:varyColors val="0"/>
        <c:ser>
          <c:idx val="0"/>
          <c:order val="1"/>
          <c:tx>
            <c:strRef>
              <c:f>'Раздел 2 (стр 1-4)'!$I$134</c:f>
              <c:strCache>
                <c:ptCount val="1"/>
                <c:pt idx="0">
                  <c:v>Среднее значение КООС по отрасли</c:v>
                </c:pt>
              </c:strCache>
            </c:strRef>
          </c:tx>
          <c:spPr>
            <a:ln w="22225">
              <a:solidFill>
                <a:schemeClr val="tx1"/>
              </a:solidFill>
              <a:prstDash val="sysDash"/>
            </a:ln>
          </c:spPr>
          <c:marker>
            <c:symbol val="diamond"/>
            <c:size val="6"/>
            <c:spPr>
              <a:solidFill>
                <a:sysClr val="windowText" lastClr="000000"/>
              </a:solidFill>
              <a:ln>
                <a:solidFill>
                  <a:sysClr val="windowText" lastClr="000000"/>
                </a:solidFill>
              </a:ln>
            </c:spPr>
          </c:marker>
          <c:dLbls>
            <c:dLbl>
              <c:idx val="0"/>
              <c:layout>
                <c:manualLayout>
                  <c:xMode val="edge"/>
                  <c:yMode val="edge"/>
                  <c:x val="0.1362769622980102"/>
                  <c:y val="0.27273717238364115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147-4F35-A508-3B4BEAE4511D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35271684359485"/>
                  <c:y val="0.2482607594774169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147-4F35-A508-3B4BEAE4511D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56314450596677734"/>
                  <c:y val="0.19231467283461876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147-4F35-A508-3B4BEAE4511D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76154773048888058"/>
                  <c:y val="0.1223820645311210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147-4F35-A508-3B4BEAE4511D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'Раздел 2 (стр 1-4)'!$J$134:$M$134</c:f>
              <c:numCache>
                <c:formatCode>0.00</c:formatCode>
                <c:ptCount val="4"/>
                <c:pt idx="0">
                  <c:v>0.49655072942723905</c:v>
                </c:pt>
                <c:pt idx="1">
                  <c:v>0.53447100014567261</c:v>
                </c:pt>
                <c:pt idx="2">
                  <c:v>0.63550068634859003</c:v>
                </c:pt>
                <c:pt idx="3">
                  <c:v>0.72968242203262601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8147-4F35-A508-3B4BEAE451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32925585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80"/>
          <c:min val="0"/>
        </c:scaling>
        <c:delete val="0"/>
        <c:axPos val="l"/>
        <c:numFmt formatCode="General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329255856"/>
        <c:crosses val="autoZero"/>
        <c:crossBetween val="between"/>
        <c:majorUnit val="20"/>
        <c:minorUnit val="20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1"/>
          <c:min val="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r>
                  <a:rPr lang="ru-KZ"/>
                  <a:t>%</a:t>
                </a:r>
              </a:p>
            </c:rich>
          </c:tx>
          <c:layout>
            <c:manualLayout>
              <c:xMode val="edge"/>
              <c:yMode val="edge"/>
              <c:x val="2.6052948674619603E-2"/>
              <c:y val="0.1223820645311210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3"/>
        <c:crosses val="max"/>
        <c:crossBetween val="between"/>
        <c:majorUnit val="0.2"/>
        <c:minorUnit val="0.2"/>
      </c:valAx>
    </c:plotArea>
    <c:legend>
      <c:legendPos val="b"/>
      <c:layout>
        <c:manualLayout>
          <c:xMode val="edge"/>
          <c:yMode val="edge"/>
          <c:x val="9.2187356848653979E-2"/>
          <c:y val="0.82170814756609811"/>
          <c:w val="0.78559660618852944"/>
          <c:h val="0.15385173826769499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Times New Roman Cyr"/>
              <a:ea typeface="Times New Roman Cyr"/>
              <a:cs typeface="Times New Roman Cyr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 Cyr"/>
          <a:ea typeface="Times New Roman Cyr"/>
          <a:cs typeface="Times New Roman Cyr"/>
        </a:defRPr>
      </a:pPr>
      <a:endParaRPr lang="ru-KZ"/>
    </a:p>
  </c:txPr>
  <c:printSettings>
    <c:headerFooter alignWithMargins="0"/>
    <c:pageMargins b="1" l="0.75000000000000455" r="0.75000000000000455" t="1" header="0.5" footer="0.5"/>
    <c:pageSetup orientation="portrait"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040481820562912"/>
          <c:y val="0.13542092853289436"/>
          <c:w val="0.88155430384542366"/>
          <c:h val="0.5139050621248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'Раздел 2 (стр 1-4)'!$A$148</c:f>
              <c:strCache>
                <c:ptCount val="1"/>
                <c:pt idx="0">
                  <c:v>Доля предприятий с РП &lt; 5%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2 (стр 1-4)'!$J$145:$M$145</c:f>
              <c:strCache>
                <c:ptCount val="4"/>
                <c:pt idx="0">
                  <c:v>2010-1</c:v>
                </c:pt>
                <c:pt idx="1">
                  <c:v>2010-2</c:v>
                </c:pt>
                <c:pt idx="2">
                  <c:v>2010-3</c:v>
                </c:pt>
                <c:pt idx="3">
                  <c:v>2010-4 </c:v>
                </c:pt>
              </c:strCache>
            </c:strRef>
          </c:cat>
          <c:val>
            <c:numRef>
              <c:f>'Раздел 2 (стр 1-4)'!$J$148:$M$148</c:f>
              <c:numCache>
                <c:formatCode>#,##0.00</c:formatCode>
                <c:ptCount val="4"/>
                <c:pt idx="0">
                  <c:v>13.392857142857139</c:v>
                </c:pt>
                <c:pt idx="1">
                  <c:v>17.094017094017094</c:v>
                </c:pt>
                <c:pt idx="2">
                  <c:v>16.239316239316238</c:v>
                </c:pt>
                <c:pt idx="3">
                  <c:v>15.254237288135592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30-4E13-B4AF-EA8726D598DD}"/>
            </c:ext>
          </c:extLst>
        </c:ser>
        <c:ser>
          <c:idx val="2"/>
          <c:order val="1"/>
          <c:tx>
            <c:strRef>
              <c:f>'Раздел 2 (стр 1-4)'!$A$147</c:f>
              <c:strCache>
                <c:ptCount val="1"/>
                <c:pt idx="0">
                  <c:v>Доля предприятий с 5&lt;РП&lt;30%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1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2 (стр 1-4)'!$J$145:$M$145</c:f>
              <c:strCache>
                <c:ptCount val="4"/>
                <c:pt idx="0">
                  <c:v>2010-1</c:v>
                </c:pt>
                <c:pt idx="1">
                  <c:v>2010-2</c:v>
                </c:pt>
                <c:pt idx="2">
                  <c:v>2010-3</c:v>
                </c:pt>
                <c:pt idx="3">
                  <c:v>2010-4 </c:v>
                </c:pt>
              </c:strCache>
            </c:strRef>
          </c:cat>
          <c:val>
            <c:numRef>
              <c:f>'Раздел 2 (стр 1-4)'!$J$147:$M$147</c:f>
              <c:numCache>
                <c:formatCode>#,##0.00</c:formatCode>
                <c:ptCount val="4"/>
                <c:pt idx="0">
                  <c:v>33.035714285714292</c:v>
                </c:pt>
                <c:pt idx="1">
                  <c:v>18.803418803418804</c:v>
                </c:pt>
                <c:pt idx="2">
                  <c:v>23.07692307692308</c:v>
                </c:pt>
                <c:pt idx="3">
                  <c:v>22.03389830508474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B30-4E13-B4AF-EA8726D598DD}"/>
            </c:ext>
          </c:extLst>
        </c:ser>
        <c:ser>
          <c:idx val="3"/>
          <c:order val="2"/>
          <c:tx>
            <c:strRef>
              <c:f>'Раздел 2 (стр 1-4)'!$A$146</c:f>
              <c:strCache>
                <c:ptCount val="1"/>
                <c:pt idx="0">
                  <c:v>Доля предприятий с РП &gt; 30%</c:v>
                </c:pt>
              </c:strCache>
            </c:strRef>
          </c:tx>
          <c:spPr>
            <a:pattFill prst="dkUpDiag">
              <a:fgClr>
                <a:srgbClr val="339966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1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2 (стр 1-4)'!$J$145:$M$145</c:f>
              <c:strCache>
                <c:ptCount val="4"/>
                <c:pt idx="0">
                  <c:v>2010-1</c:v>
                </c:pt>
                <c:pt idx="1">
                  <c:v>2010-2</c:v>
                </c:pt>
                <c:pt idx="2">
                  <c:v>2010-3</c:v>
                </c:pt>
                <c:pt idx="3">
                  <c:v>2010-4 </c:v>
                </c:pt>
              </c:strCache>
            </c:strRef>
          </c:cat>
          <c:val>
            <c:numRef>
              <c:f>'Раздел 2 (стр 1-4)'!$J$146:$M$146</c:f>
              <c:numCache>
                <c:formatCode>#,##0.00</c:formatCode>
                <c:ptCount val="4"/>
                <c:pt idx="0">
                  <c:v>53.571428571428569</c:v>
                </c:pt>
                <c:pt idx="1">
                  <c:v>64.102564102564102</c:v>
                </c:pt>
                <c:pt idx="2">
                  <c:v>60.683760683760681</c:v>
                </c:pt>
                <c:pt idx="3">
                  <c:v>62.711864406779661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B30-4E13-B4AF-EA8726D598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serLines>
          <c:spPr>
            <a:ln w="3175">
              <a:solidFill>
                <a:srgbClr val="000000"/>
              </a:solidFill>
              <a:prstDash val="sysDash"/>
            </a:ln>
          </c:spPr>
        </c:serLines>
        <c:axId val="329267856"/>
        <c:axId val="1"/>
      </c:barChart>
      <c:lineChart>
        <c:grouping val="stacked"/>
        <c:varyColors val="0"/>
        <c:ser>
          <c:idx val="1"/>
          <c:order val="3"/>
          <c:tx>
            <c:strRef>
              <c:f>'Раздел 2 (стр 1-4)'!$J$152</c:f>
              <c:strCache>
                <c:ptCount val="1"/>
              </c:strCache>
            </c:strRef>
          </c:tx>
          <c:spPr>
            <a:ln w="0">
              <a:solidFill>
                <a:schemeClr val="bg1"/>
              </a:solidFill>
              <a:prstDash val="sysDot"/>
            </a:ln>
          </c:spPr>
          <c:marker>
            <c:symbol val="none"/>
          </c:marker>
          <c:cat>
            <c:strRef>
              <c:f>'Раздел 2 (стр 1-4)'!$J$145:$M$145</c:f>
              <c:strCache>
                <c:ptCount val="4"/>
                <c:pt idx="0">
                  <c:v>2010-1</c:v>
                </c:pt>
                <c:pt idx="1">
                  <c:v>2010-2</c:v>
                </c:pt>
                <c:pt idx="2">
                  <c:v>2010-3</c:v>
                </c:pt>
                <c:pt idx="3">
                  <c:v>2010-4 </c:v>
                </c:pt>
              </c:strCache>
            </c:strRef>
          </c:cat>
          <c:val>
            <c:numRef>
              <c:f>'Раздел 2 (стр 1-4)'!$J$151</c:f>
              <c:numCache>
                <c:formatCode>General</c:formatCode>
                <c:ptCount val="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B30-4E13-B4AF-EA8726D598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9267856"/>
        <c:axId val="1"/>
      </c:lineChart>
      <c:catAx>
        <c:axId val="329267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00"/>
          <c:min val="0"/>
        </c:scaling>
        <c:delete val="0"/>
        <c:axPos val="l"/>
        <c:title>
          <c:tx>
            <c:rich>
              <a:bodyPr rot="-6000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r>
                  <a:rPr lang="ru-KZ"/>
                  <a:t>%</a:t>
                </a:r>
              </a:p>
            </c:rich>
          </c:tx>
          <c:layout>
            <c:manualLayout>
              <c:xMode val="edge"/>
              <c:yMode val="edge"/>
              <c:x val="0.13253436003143046"/>
              <c:y val="2.430632050590412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329267856"/>
        <c:crosses val="autoZero"/>
        <c:crossBetween val="between"/>
        <c:majorUnit val="20"/>
        <c:minorUnit val="2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8.0323854564503305E-2"/>
          <c:y val="0.7812745876897752"/>
          <c:w val="0.80926283473737082"/>
          <c:h val="0.2013952270489198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Times New Roman Cyr"/>
              <a:ea typeface="Times New Roman Cyr"/>
              <a:cs typeface="Times New Roman Cyr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 Cyr"/>
          <a:ea typeface="Times New Roman Cyr"/>
          <a:cs typeface="Times New Roman Cyr"/>
        </a:defRPr>
      </a:pPr>
      <a:endParaRPr lang="ru-KZ"/>
    </a:p>
  </c:txPr>
  <c:printSettings>
    <c:headerFooter alignWithMargins="0"/>
    <c:pageMargins b="1" l="0.75000000000000455" r="0.75000000000000455" t="1" header="0.5" footer="0.5"/>
    <c:pageSetup orientation="portrait"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071131362846283E-2"/>
          <c:y val="8.2399811919966454E-2"/>
          <c:w val="0.90751013616393583"/>
          <c:h val="0.5693077914470409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'Раздел 2 (стр 1-4)'!$A$122</c:f>
              <c:strCache>
                <c:ptCount val="1"/>
                <c:pt idx="0">
                  <c:v>Доля предприятий с КТЛ &lt;1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1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3.4456448757858791E-4"/>
                  <c:y val="1.8699054127668025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1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8F8-4B48-8354-9CB3EB00EB86}"/>
                </c:ext>
              </c:extLst>
            </c:dLbl>
            <c:dLbl>
              <c:idx val="1"/>
              <c:layout>
                <c:manualLayout>
                  <c:x val="-3.4456448757860781E-4"/>
                  <c:y val="2.6927440893056407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1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8F8-4B48-8354-9CB3EB00EB86}"/>
                </c:ext>
              </c:extLst>
            </c:dLbl>
            <c:dLbl>
              <c:idx val="2"/>
              <c:layout>
                <c:manualLayout>
                  <c:x val="-6.1585179759506437E-3"/>
                  <c:y val="3.3760409720614684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1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8F8-4B48-8354-9CB3EB00EB86}"/>
                </c:ext>
              </c:extLst>
            </c:dLbl>
            <c:dLbl>
              <c:idx val="3"/>
              <c:layout>
                <c:manualLayout>
                  <c:x val="8.4443830486101521E-3"/>
                  <c:y val="3.6413108911844738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1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8F8-4B48-8354-9CB3EB00EB86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1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2 (стр 1-4)'!$Q$121:$T$121</c:f>
              <c:strCache>
                <c:ptCount val="4"/>
                <c:pt idx="0">
                  <c:v>2010-1</c:v>
                </c:pt>
                <c:pt idx="1">
                  <c:v>2010-2</c:v>
                </c:pt>
                <c:pt idx="2">
                  <c:v>2010-3</c:v>
                </c:pt>
                <c:pt idx="3">
                  <c:v>2010-4 </c:v>
                </c:pt>
              </c:strCache>
            </c:strRef>
          </c:cat>
          <c:val>
            <c:numRef>
              <c:f>'Раздел 2 (стр 1-4)'!$Q$122:$T$122</c:f>
              <c:numCache>
                <c:formatCode>0.00</c:formatCode>
                <c:ptCount val="4"/>
                <c:pt idx="0">
                  <c:v>36.711281070745692</c:v>
                </c:pt>
                <c:pt idx="1">
                  <c:v>36.753731343283583</c:v>
                </c:pt>
                <c:pt idx="2">
                  <c:v>33.639705882352942</c:v>
                </c:pt>
                <c:pt idx="3">
                  <c:v>35.831809872029254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8F8-4B48-8354-9CB3EB00EB86}"/>
            </c:ext>
          </c:extLst>
        </c:ser>
        <c:ser>
          <c:idx val="1"/>
          <c:order val="1"/>
          <c:tx>
            <c:strRef>
              <c:f>'Раздел 2 (стр 1-4)'!$A$123</c:f>
              <c:strCache>
                <c:ptCount val="1"/>
                <c:pt idx="0">
                  <c:v>Доля предприятий с КТЛ &gt;1,5</c:v>
                </c:pt>
              </c:strCache>
            </c:strRef>
          </c:tx>
          <c:spPr>
            <a:pattFill prst="divot">
              <a:fgClr>
                <a:srgbClr val="80808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8519196728315941E-3"/>
                  <c:y val="2.1250928539592932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8F8-4B48-8354-9CB3EB00EB86}"/>
                </c:ext>
              </c:extLst>
            </c:dLbl>
            <c:dLbl>
              <c:idx val="1"/>
              <c:layout>
                <c:manualLayout>
                  <c:x val="-4.7588964170176924E-3"/>
                  <c:y val="2.2962274516036552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8F8-4B48-8354-9CB3EB00EB86}"/>
                </c:ext>
              </c:extLst>
            </c:dLbl>
            <c:dLbl>
              <c:idx val="2"/>
              <c:layout>
                <c:manualLayout>
                  <c:x val="-4.7588964170176534E-3"/>
                  <c:y val="2.2596939533501711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8F8-4B48-8354-9CB3EB00EB86}"/>
                </c:ext>
              </c:extLst>
            </c:dLbl>
            <c:dLbl>
              <c:idx val="3"/>
              <c:layout>
                <c:manualLayout>
                  <c:x val="-4.7588964170176334E-3"/>
                  <c:y val="2.7524297505813439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8F8-4B48-8354-9CB3EB00EB86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2 (стр 1-4)'!$Q$121:$T$121</c:f>
              <c:strCache>
                <c:ptCount val="4"/>
                <c:pt idx="0">
                  <c:v>2010-1</c:v>
                </c:pt>
                <c:pt idx="1">
                  <c:v>2010-2</c:v>
                </c:pt>
                <c:pt idx="2">
                  <c:v>2010-3</c:v>
                </c:pt>
                <c:pt idx="3">
                  <c:v>2010-4 </c:v>
                </c:pt>
              </c:strCache>
            </c:strRef>
          </c:cat>
          <c:val>
            <c:numRef>
              <c:f>'Раздел 2 (стр 1-4)'!$Q$123:$T$123</c:f>
              <c:numCache>
                <c:formatCode>0.00</c:formatCode>
                <c:ptCount val="4"/>
                <c:pt idx="0">
                  <c:v>44.168260038240916</c:v>
                </c:pt>
                <c:pt idx="1">
                  <c:v>43.097014925373131</c:v>
                </c:pt>
                <c:pt idx="2">
                  <c:v>45.220588235294123</c:v>
                </c:pt>
                <c:pt idx="3">
                  <c:v>42.413162705667276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38F8-4B48-8354-9CB3EB00EB8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0"/>
        <c:axId val="329261856"/>
        <c:axId val="1"/>
      </c:barChart>
      <c:lineChart>
        <c:grouping val="standard"/>
        <c:varyColors val="0"/>
        <c:ser>
          <c:idx val="2"/>
          <c:order val="2"/>
          <c:tx>
            <c:strRef>
              <c:f>'Раздел 2 (стр 1-4)'!$A$124</c:f>
              <c:strCache>
                <c:ptCount val="1"/>
                <c:pt idx="0">
                  <c:v>Доля предприятий с УС &gt;0,5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triangle"/>
            <c:size val="4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0.11065231943410608"/>
                  <c:y val="4.2791302463338884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38F8-4B48-8354-9CB3EB00EB86}"/>
                </c:ext>
              </c:extLst>
            </c:dLbl>
            <c:dLbl>
              <c:idx val="1"/>
              <c:layout>
                <c:manualLayout>
                  <c:x val="-0.11065231943410596"/>
                  <c:y val="5.6364949794119767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8F8-4B48-8354-9CB3EB00EB86}"/>
                </c:ext>
              </c:extLst>
            </c:dLbl>
            <c:dLbl>
              <c:idx val="2"/>
              <c:layout>
                <c:manualLayout>
                  <c:x val="-0.10965820822206158"/>
                  <c:y val="4.6835705169881288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38F8-4B48-8354-9CB3EB00EB86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7893960186588681"/>
                  <c:y val="0.33334469367622799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38F8-4B48-8354-9CB3EB00EB86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2 (стр 1-4)'!$Q$121:$T$121</c:f>
              <c:strCache>
                <c:ptCount val="4"/>
                <c:pt idx="0">
                  <c:v>2010-1</c:v>
                </c:pt>
                <c:pt idx="1">
                  <c:v>2010-2</c:v>
                </c:pt>
                <c:pt idx="2">
                  <c:v>2010-3</c:v>
                </c:pt>
                <c:pt idx="3">
                  <c:v>2010-4 </c:v>
                </c:pt>
              </c:strCache>
            </c:strRef>
          </c:cat>
          <c:val>
            <c:numRef>
              <c:f>'Раздел 2 (стр 1-4)'!$Q$124:$T$124</c:f>
              <c:numCache>
                <c:formatCode>0.00</c:formatCode>
                <c:ptCount val="4"/>
                <c:pt idx="0">
                  <c:v>33.639705882352949</c:v>
                </c:pt>
                <c:pt idx="1">
                  <c:v>32.078853046594979</c:v>
                </c:pt>
                <c:pt idx="2">
                  <c:v>32.212389380530979</c:v>
                </c:pt>
                <c:pt idx="3">
                  <c:v>33.275261324041814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E-38F8-4B48-8354-9CB3EB00EB8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329261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 rtl="0"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60"/>
          <c:min val="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r>
                  <a:rPr lang="ru-KZ"/>
                  <a:t>%</a:t>
                </a:r>
              </a:p>
            </c:rich>
          </c:tx>
          <c:layout>
            <c:manualLayout>
              <c:xMode val="edge"/>
              <c:yMode val="edge"/>
              <c:x val="2.3622823501013513E-2"/>
              <c:y val="0.1348360558690360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329261856"/>
        <c:crosses val="autoZero"/>
        <c:crossBetween val="between"/>
        <c:majorUnit val="20"/>
        <c:minorUnit val="20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80"/>
          <c:min val="0"/>
        </c:scaling>
        <c:delete val="1"/>
        <c:axPos val="r"/>
        <c:numFmt formatCode="0.00" sourceLinked="1"/>
        <c:majorTickMark val="out"/>
        <c:minorTickMark val="none"/>
        <c:tickLblPos val="nextTo"/>
        <c:crossAx val="3"/>
        <c:crosses val="max"/>
        <c:crossBetween val="between"/>
        <c:majorUnit val="20"/>
        <c:minorUnit val="2"/>
      </c:valAx>
      <c:spPr>
        <a:noFill/>
        <a:ln w="25400">
          <a:noFill/>
        </a:ln>
      </c:spPr>
    </c:plotArea>
    <c:legend>
      <c:legendPos val="r"/>
      <c:legendEntry>
        <c:idx val="2"/>
        <c:txPr>
          <a:bodyPr/>
          <a:lstStyle/>
          <a:p>
            <a:pPr>
              <a:defRPr sz="92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</c:legendEntry>
      <c:layout>
        <c:manualLayout>
          <c:xMode val="edge"/>
          <c:yMode val="edge"/>
          <c:x val="8.267988225354729E-2"/>
          <c:y val="0.79028910523240559"/>
          <c:w val="0.84057880291106413"/>
          <c:h val="0.1910177458144677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Times New Roman Cyr"/>
              <a:ea typeface="Times New Roman Cyr"/>
              <a:cs typeface="Times New Roman Cyr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 Cyr"/>
          <a:ea typeface="Times New Roman Cyr"/>
          <a:cs typeface="Times New Roman Cyr"/>
        </a:defRPr>
      </a:pPr>
      <a:endParaRPr lang="ru-KZ"/>
    </a:p>
  </c:txPr>
  <c:printSettings>
    <c:headerFooter alignWithMargins="0"/>
    <c:pageMargins b="1" l="0.75000000000000455" r="0.75000000000000455" t="1" header="0.5" footer="0.5"/>
    <c:pageSetup orientation="portrait"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0870469782370211E-2"/>
          <c:y val="7.7467473340117998E-2"/>
          <c:w val="0.84618125699114222"/>
          <c:h val="0.60213354278000808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'Раздел 2 (стр 1-4)'!$A$133</c:f>
              <c:strCache>
                <c:ptCount val="1"/>
                <c:pt idx="0">
                  <c:v>Доля предприятий с КООС &gt; средн. значения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1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Mode val="edge"/>
                  <c:yMode val="edge"/>
                  <c:x val="0.14398888522226894"/>
                  <c:y val="0.2112749272912309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567-4E6A-8827-CD307CB8FE6F}"/>
                </c:ext>
              </c:extLst>
            </c:dLbl>
            <c:dLbl>
              <c:idx val="1"/>
              <c:layout>
                <c:manualLayout>
                  <c:x val="2.8334177526054857E-3"/>
                  <c:y val="2.2189790931306002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567-4E6A-8827-CD307CB8FE6F}"/>
                </c:ext>
              </c:extLst>
            </c:dLbl>
            <c:dLbl>
              <c:idx val="2"/>
              <c:layout>
                <c:manualLayout>
                  <c:x val="-2.3572930576659661E-3"/>
                  <c:y val="2.4967417865870214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567-4E6A-8827-CD307CB8FE6F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78898019299873379"/>
                  <c:y val="9.1552468492866704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567-4E6A-8827-CD307CB8FE6F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83333567185162938"/>
                  <c:y val="0.26293158786450188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567-4E6A-8827-CD307CB8FE6F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2 (стр 1-4)'!$Q$132:$T$132</c:f>
              <c:strCache>
                <c:ptCount val="4"/>
                <c:pt idx="0">
                  <c:v>2010-1</c:v>
                </c:pt>
                <c:pt idx="1">
                  <c:v>2010-2</c:v>
                </c:pt>
                <c:pt idx="2">
                  <c:v>2010-3</c:v>
                </c:pt>
                <c:pt idx="3">
                  <c:v>2010-4 </c:v>
                </c:pt>
              </c:strCache>
            </c:strRef>
          </c:cat>
          <c:val>
            <c:numRef>
              <c:f>'Раздел 2 (стр 1-4)'!$Q$133:$T$133</c:f>
              <c:numCache>
                <c:formatCode>0.00</c:formatCode>
                <c:ptCount val="4"/>
                <c:pt idx="0">
                  <c:v>49.165120593692023</c:v>
                </c:pt>
                <c:pt idx="1">
                  <c:v>58.664259927797836</c:v>
                </c:pt>
                <c:pt idx="2">
                  <c:v>63.992869875222816</c:v>
                </c:pt>
                <c:pt idx="3">
                  <c:v>65.964912280701753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567-4E6A-8827-CD307CB8FE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329257856"/>
        <c:axId val="1"/>
      </c:barChart>
      <c:lineChart>
        <c:grouping val="standard"/>
        <c:varyColors val="0"/>
        <c:ser>
          <c:idx val="0"/>
          <c:order val="1"/>
          <c:tx>
            <c:strRef>
              <c:f>'Раздел 2 (стр 1-4)'!$I$134</c:f>
              <c:strCache>
                <c:ptCount val="1"/>
                <c:pt idx="0">
                  <c:v>Среднее значение КООС по отрасли</c:v>
                </c:pt>
              </c:strCache>
            </c:strRef>
          </c:tx>
          <c:spPr>
            <a:ln w="22225">
              <a:solidFill>
                <a:schemeClr val="tx1"/>
              </a:solidFill>
              <a:prstDash val="sysDash"/>
            </a:ln>
          </c:spPr>
          <c:marker>
            <c:symbol val="diamond"/>
            <c:size val="6"/>
            <c:spPr>
              <a:solidFill>
                <a:sysClr val="windowText" lastClr="000000"/>
              </a:solidFill>
              <a:ln>
                <a:solidFill>
                  <a:sysClr val="windowText" lastClr="000000"/>
                </a:solidFill>
              </a:ln>
            </c:spPr>
          </c:marker>
          <c:dLbls>
            <c:dLbl>
              <c:idx val="0"/>
              <c:layout>
                <c:manualLayout>
                  <c:xMode val="edge"/>
                  <c:yMode val="edge"/>
                  <c:x val="0.13807153377477846"/>
                  <c:y val="0.3802948691242156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567-4E6A-8827-CD307CB8FE6F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34517883443694608"/>
                  <c:y val="0.3556461276069053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567-4E6A-8827-CD307CB8FE6F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56806573895908841"/>
                  <c:y val="0.35212487881871818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567-4E6A-8827-CD307CB8FE6F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77122813865626227"/>
                  <c:y val="0.3556461276069053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567-4E6A-8827-CD307CB8FE6F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'Раздел 2 (стр 1-4)'!$Q$134:$T$134</c:f>
              <c:numCache>
                <c:formatCode>0.00</c:formatCode>
                <c:ptCount val="4"/>
                <c:pt idx="0">
                  <c:v>0.30431465117047535</c:v>
                </c:pt>
                <c:pt idx="1">
                  <c:v>0.36767952593409997</c:v>
                </c:pt>
                <c:pt idx="2">
                  <c:v>0.3596892750779988</c:v>
                </c:pt>
                <c:pt idx="3">
                  <c:v>0.35782829112259817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7567-4E6A-8827-CD307CB8FE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32925785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0"/>
        </c:scaling>
        <c:delete val="0"/>
        <c:axPos val="l"/>
        <c:numFmt formatCode="General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329257856"/>
        <c:crosses val="autoZero"/>
        <c:crossBetween val="between"/>
        <c:majorUnit val="20"/>
        <c:minorUnit val="20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1"/>
          <c:min val="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r>
                  <a:rPr lang="ru-KZ"/>
                  <a:t>%</a:t>
                </a:r>
              </a:p>
            </c:rich>
          </c:tx>
          <c:layout>
            <c:manualLayout>
              <c:xMode val="edge"/>
              <c:yMode val="edge"/>
              <c:x val="1.3807153377477843E-2"/>
              <c:y val="9.5073717281053904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3"/>
        <c:crosses val="max"/>
        <c:crossBetween val="between"/>
        <c:majorUnit val="0.2"/>
        <c:minorUnit val="0.2"/>
      </c:valAx>
    </c:plotArea>
    <c:legend>
      <c:legendPos val="b"/>
      <c:layout>
        <c:manualLayout>
          <c:xMode val="edge"/>
          <c:yMode val="edge"/>
          <c:x val="8.876027171235755E-2"/>
          <c:y val="0.82397221643580032"/>
          <c:w val="0.82251185120118009"/>
          <c:h val="0.154934946680236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Times New Roman Cyr"/>
              <a:ea typeface="Times New Roman Cyr"/>
              <a:cs typeface="Times New Roman Cyr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 Cyr"/>
          <a:ea typeface="Times New Roman Cyr"/>
          <a:cs typeface="Times New Roman Cyr"/>
        </a:defRPr>
      </a:pPr>
      <a:endParaRPr lang="ru-KZ"/>
    </a:p>
  </c:txPr>
  <c:printSettings>
    <c:headerFooter alignWithMargins="0"/>
    <c:pageMargins b="1" l="0.75000000000000455" r="0.75000000000000455" t="1" header="0.5" footer="0.5"/>
    <c:pageSetup paperSize="9" orientation="landscape"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8042523531018486E-2"/>
          <c:y val="0.14236559153458125"/>
          <c:w val="0.88238271177916638"/>
          <c:h val="0.5208497251265168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'Раздел 2 (стр 1-4)'!$A$148</c:f>
              <c:strCache>
                <c:ptCount val="1"/>
                <c:pt idx="0">
                  <c:v>Доля предприятий с РП &lt; 5%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2 (стр 1-4)'!$Q$145:$T$145</c:f>
              <c:strCache>
                <c:ptCount val="4"/>
                <c:pt idx="0">
                  <c:v>2010-1</c:v>
                </c:pt>
                <c:pt idx="1">
                  <c:v>2010-2</c:v>
                </c:pt>
                <c:pt idx="2">
                  <c:v>2010-3</c:v>
                </c:pt>
                <c:pt idx="3">
                  <c:v>2010-4 </c:v>
                </c:pt>
              </c:strCache>
            </c:strRef>
          </c:cat>
          <c:val>
            <c:numRef>
              <c:f>'Раздел 2 (стр 1-4)'!$Q$148:$T$148</c:f>
              <c:numCache>
                <c:formatCode>0.00</c:formatCode>
                <c:ptCount val="4"/>
                <c:pt idx="0">
                  <c:v>33.013435700575819</c:v>
                </c:pt>
                <c:pt idx="1">
                  <c:v>24.493554327808472</c:v>
                </c:pt>
                <c:pt idx="2">
                  <c:v>21.217712177121776</c:v>
                </c:pt>
                <c:pt idx="3">
                  <c:v>23.508137432188068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669-44FF-AF5C-5CB5E6B30133}"/>
            </c:ext>
          </c:extLst>
        </c:ser>
        <c:ser>
          <c:idx val="2"/>
          <c:order val="1"/>
          <c:tx>
            <c:strRef>
              <c:f>'Раздел 2 (стр 1-4)'!$A$147</c:f>
              <c:strCache>
                <c:ptCount val="1"/>
                <c:pt idx="0">
                  <c:v>Доля предприятий с 5&lt;РП&lt;30%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1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2 (стр 1-4)'!$Q$145:$T$145</c:f>
              <c:strCache>
                <c:ptCount val="4"/>
                <c:pt idx="0">
                  <c:v>2010-1</c:v>
                </c:pt>
                <c:pt idx="1">
                  <c:v>2010-2</c:v>
                </c:pt>
                <c:pt idx="2">
                  <c:v>2010-3</c:v>
                </c:pt>
                <c:pt idx="3">
                  <c:v>2010-4 </c:v>
                </c:pt>
              </c:strCache>
            </c:strRef>
          </c:cat>
          <c:val>
            <c:numRef>
              <c:f>'Раздел 2 (стр 1-4)'!$Q$147:$T$147</c:f>
              <c:numCache>
                <c:formatCode>0.00</c:formatCode>
                <c:ptCount val="4"/>
                <c:pt idx="0">
                  <c:v>44.33781190019193</c:v>
                </c:pt>
                <c:pt idx="1">
                  <c:v>46.777163904235735</c:v>
                </c:pt>
                <c:pt idx="2">
                  <c:v>49.630996309963088</c:v>
                </c:pt>
                <c:pt idx="3">
                  <c:v>48.4629294755877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669-44FF-AF5C-5CB5E6B30133}"/>
            </c:ext>
          </c:extLst>
        </c:ser>
        <c:ser>
          <c:idx val="3"/>
          <c:order val="2"/>
          <c:tx>
            <c:strRef>
              <c:f>'Раздел 2 (стр 1-4)'!$A$148</c:f>
              <c:strCache>
                <c:ptCount val="1"/>
                <c:pt idx="0">
                  <c:v>Доля предприятий с РП &lt; 5%</c:v>
                </c:pt>
              </c:strCache>
            </c:strRef>
          </c:tx>
          <c:spPr>
            <a:pattFill prst="dkUpDiag">
              <a:fgClr>
                <a:srgbClr val="339966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1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2 (стр 1-4)'!$Q$145:$T$145</c:f>
              <c:strCache>
                <c:ptCount val="4"/>
                <c:pt idx="0">
                  <c:v>2010-1</c:v>
                </c:pt>
                <c:pt idx="1">
                  <c:v>2010-2</c:v>
                </c:pt>
                <c:pt idx="2">
                  <c:v>2010-3</c:v>
                </c:pt>
                <c:pt idx="3">
                  <c:v>2010-4 </c:v>
                </c:pt>
              </c:strCache>
            </c:strRef>
          </c:cat>
          <c:val>
            <c:numRef>
              <c:f>'Раздел 2 (стр 1-4)'!$Q$146:$T$146</c:f>
              <c:numCache>
                <c:formatCode>0.00</c:formatCode>
                <c:ptCount val="4"/>
                <c:pt idx="0">
                  <c:v>22.64875239923224</c:v>
                </c:pt>
                <c:pt idx="1">
                  <c:v>28.729281767955801</c:v>
                </c:pt>
                <c:pt idx="2">
                  <c:v>29.15129151291513</c:v>
                </c:pt>
                <c:pt idx="3">
                  <c:v>28.028933092224236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669-44FF-AF5C-5CB5E6B301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serLines>
          <c:spPr>
            <a:ln w="3175">
              <a:solidFill>
                <a:srgbClr val="000000"/>
              </a:solidFill>
              <a:prstDash val="sysDash"/>
            </a:ln>
          </c:spPr>
        </c:serLines>
        <c:axId val="329276256"/>
        <c:axId val="1"/>
      </c:barChart>
      <c:lineChart>
        <c:grouping val="stacked"/>
        <c:varyColors val="0"/>
        <c:ser>
          <c:idx val="1"/>
          <c:order val="3"/>
          <c:tx>
            <c:strRef>
              <c:f>'Раздел 2 (стр 1-4)'!$P$152</c:f>
              <c:strCache>
                <c:ptCount val="1"/>
              </c:strCache>
            </c:strRef>
          </c:tx>
          <c:spPr>
            <a:ln w="0">
              <a:solidFill>
                <a:schemeClr val="bg1"/>
              </a:solidFill>
              <a:prstDash val="sysDot"/>
            </a:ln>
          </c:spPr>
          <c:marker>
            <c:symbol val="none"/>
          </c:marker>
          <c:cat>
            <c:strRef>
              <c:f>'Раздел 2 (стр 1-4)'!$Q$145:$T$145</c:f>
              <c:strCache>
                <c:ptCount val="4"/>
                <c:pt idx="0">
                  <c:v>2010-1</c:v>
                </c:pt>
                <c:pt idx="1">
                  <c:v>2010-2</c:v>
                </c:pt>
                <c:pt idx="2">
                  <c:v>2010-3</c:v>
                </c:pt>
                <c:pt idx="3">
                  <c:v>2010-4 </c:v>
                </c:pt>
              </c:strCache>
            </c:strRef>
          </c:cat>
          <c:val>
            <c:numRef>
              <c:f>'Раздел 2 (стр 1-4)'!$Q$151</c:f>
              <c:numCache>
                <c:formatCode>General</c:formatCode>
                <c:ptCount val="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669-44FF-AF5C-5CB5E6B301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9276256"/>
        <c:axId val="1"/>
      </c:lineChart>
      <c:catAx>
        <c:axId val="329276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00"/>
          <c:min val="0"/>
        </c:scaling>
        <c:delete val="0"/>
        <c:axPos val="l"/>
        <c:title>
          <c:tx>
            <c:rich>
              <a:bodyPr rot="-6000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r>
                  <a:rPr lang="ru-KZ"/>
                  <a:t>%</a:t>
                </a:r>
              </a:p>
            </c:rich>
          </c:tx>
          <c:layout>
            <c:manualLayout>
              <c:xMode val="edge"/>
              <c:yMode val="edge"/>
              <c:x val="0.12745528059032404"/>
              <c:y val="3.8195646509277897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329276256"/>
        <c:crosses val="autoZero"/>
        <c:crossBetween val="between"/>
        <c:majorUnit val="20"/>
        <c:minorUnit val="2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3922038341404624"/>
          <c:y val="0.77085759318724478"/>
          <c:w val="0.66276745906968504"/>
          <c:h val="0.21181222155145013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Times New Roman Cyr"/>
              <a:ea typeface="Times New Roman Cyr"/>
              <a:cs typeface="Times New Roman Cyr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 Cyr"/>
          <a:ea typeface="Times New Roman Cyr"/>
          <a:cs typeface="Times New Roman Cyr"/>
        </a:defRPr>
      </a:pPr>
      <a:endParaRPr lang="ru-KZ"/>
    </a:p>
  </c:txPr>
  <c:printSettings>
    <c:headerFooter alignWithMargins="0"/>
    <c:pageMargins b="1" l="0.75000000000000455" r="0.75000000000000455" t="1" header="0.5" footer="0.5"/>
    <c:pageSetup orientation="portrait"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6637858649319879E-2"/>
          <c:y val="8.2399811919966454E-2"/>
          <c:w val="0.92526195198569128"/>
          <c:h val="0.5730532374434030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'Раздел 2 (стр 1-4)'!$A$122</c:f>
              <c:strCache>
                <c:ptCount val="1"/>
                <c:pt idx="0">
                  <c:v>Доля предприятий с КТЛ &lt;1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1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1566868094976534E-4"/>
                  <c:y val="2.6953526377434502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1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4B1-4142-A627-04A913979971}"/>
                </c:ext>
              </c:extLst>
            </c:dLbl>
            <c:dLbl>
              <c:idx val="1"/>
              <c:layout>
                <c:manualLayout>
                  <c:x val="-2.2959775376915656E-3"/>
                  <c:y val="2.7783873988108068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1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4B1-4142-A627-04A913979971}"/>
                </c:ext>
              </c:extLst>
            </c:dLbl>
            <c:dLbl>
              <c:idx val="2"/>
              <c:layout>
                <c:manualLayout>
                  <c:x val="-4.4759812000243924E-3"/>
                  <c:y val="3.1551435622982404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1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4B1-4142-A627-04A913979971}"/>
                </c:ext>
              </c:extLst>
            </c:dLbl>
            <c:dLbl>
              <c:idx val="3"/>
              <c:layout>
                <c:manualLayout>
                  <c:x val="-5.1588379038827047E-5"/>
                  <c:y val="1.7546969419520234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1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4B1-4142-A627-04A913979971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1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2 (стр 1-4)'!$X$121:$AA$121</c:f>
              <c:strCache>
                <c:ptCount val="4"/>
                <c:pt idx="0">
                  <c:v>2010-1</c:v>
                </c:pt>
                <c:pt idx="1">
                  <c:v>2010-2</c:v>
                </c:pt>
                <c:pt idx="2">
                  <c:v>2010-3</c:v>
                </c:pt>
                <c:pt idx="3">
                  <c:v>2010-4 </c:v>
                </c:pt>
              </c:strCache>
            </c:strRef>
          </c:cat>
          <c:val>
            <c:numRef>
              <c:f>'Раздел 2 (стр 1-4)'!$X$122:$AA$122</c:f>
              <c:numCache>
                <c:formatCode>0.00</c:formatCode>
                <c:ptCount val="4"/>
                <c:pt idx="0">
                  <c:v>42.36641221374046</c:v>
                </c:pt>
                <c:pt idx="1">
                  <c:v>45.925925925925924</c:v>
                </c:pt>
                <c:pt idx="2">
                  <c:v>43.636363636363633</c:v>
                </c:pt>
                <c:pt idx="3">
                  <c:v>40.363636363636367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4B1-4142-A627-04A913979971}"/>
            </c:ext>
          </c:extLst>
        </c:ser>
        <c:ser>
          <c:idx val="1"/>
          <c:order val="1"/>
          <c:tx>
            <c:strRef>
              <c:f>'Раздел 2 (стр 1-4)'!$A$123</c:f>
              <c:strCache>
                <c:ptCount val="1"/>
                <c:pt idx="0">
                  <c:v>Доля предприятий с КТЛ &gt;1,5</c:v>
                </c:pt>
              </c:strCache>
            </c:strRef>
          </c:tx>
          <c:spPr>
            <a:pattFill prst="divot">
              <a:fgClr>
                <a:srgbClr val="80808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3538423976072686E-3"/>
                  <c:y val="2.2242153912419804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4B1-4142-A627-04A913979971}"/>
                </c:ext>
              </c:extLst>
            </c:dLbl>
            <c:dLbl>
              <c:idx val="1"/>
              <c:layout>
                <c:manualLayout>
                  <c:x val="2.2798022340230388E-3"/>
                  <c:y val="2.2916552938561478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4B1-4142-A627-04A913979971}"/>
                </c:ext>
              </c:extLst>
            </c:dLbl>
            <c:dLbl>
              <c:idx val="2"/>
              <c:layout>
                <c:manualLayout>
                  <c:x val="-2.8071781724958041E-3"/>
                  <c:y val="2.8009268696612601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4B1-4142-A627-04A913979971}"/>
                </c:ext>
              </c:extLst>
            </c:dLbl>
            <c:dLbl>
              <c:idx val="3"/>
              <c:layout>
                <c:manualLayout>
                  <c:x val="8.2646645913451381E-4"/>
                  <c:y val="2.090923748616598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4B1-4142-A627-04A913979971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2 (стр 1-4)'!$X$121:$AA$121</c:f>
              <c:strCache>
                <c:ptCount val="4"/>
                <c:pt idx="0">
                  <c:v>2010-1</c:v>
                </c:pt>
                <c:pt idx="1">
                  <c:v>2010-2</c:v>
                </c:pt>
                <c:pt idx="2">
                  <c:v>2010-3</c:v>
                </c:pt>
                <c:pt idx="3">
                  <c:v>2010-4 </c:v>
                </c:pt>
              </c:strCache>
            </c:strRef>
          </c:cat>
          <c:val>
            <c:numRef>
              <c:f>'Раздел 2 (стр 1-4)'!$X$123:$AA$123</c:f>
              <c:numCache>
                <c:formatCode>0.00</c:formatCode>
                <c:ptCount val="4"/>
                <c:pt idx="0">
                  <c:v>29.389312977099237</c:v>
                </c:pt>
                <c:pt idx="1">
                  <c:v>27.037037037037042</c:v>
                </c:pt>
                <c:pt idx="2">
                  <c:v>30.909090909090903</c:v>
                </c:pt>
                <c:pt idx="3">
                  <c:v>33.81818181818182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44B1-4142-A627-04A91397997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0"/>
        <c:axId val="329263056"/>
        <c:axId val="1"/>
      </c:barChart>
      <c:lineChart>
        <c:grouping val="standard"/>
        <c:varyColors val="0"/>
        <c:ser>
          <c:idx val="2"/>
          <c:order val="2"/>
          <c:tx>
            <c:strRef>
              <c:f>'Раздел 2 (стр 1-4)'!$A$124</c:f>
              <c:strCache>
                <c:ptCount val="1"/>
                <c:pt idx="0">
                  <c:v>Доля предприятий с УС &gt;0,5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triangle"/>
            <c:size val="4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Mode val="edge"/>
                  <c:yMode val="edge"/>
                  <c:x val="0.11215296387705349"/>
                  <c:y val="0.3745445996362112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4B1-4142-A627-04A913979971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33832810769577804"/>
                  <c:y val="0.43072628958164288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4B1-4142-A627-04A913979971}"/>
                </c:ext>
              </c:extLst>
            </c:dLbl>
            <c:dLbl>
              <c:idx val="2"/>
              <c:layout>
                <c:manualLayout>
                  <c:x val="-0.10579289507416219"/>
                  <c:y val="5.6483757323226434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4B1-4142-A627-04A913979971}"/>
                </c:ext>
              </c:extLst>
            </c:dLbl>
            <c:dLbl>
              <c:idx val="3"/>
              <c:layout>
                <c:manualLayout>
                  <c:x val="-0.10480620155038772"/>
                  <c:y val="4.9772025534982833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4B1-4142-A627-04A913979971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2 (стр 1-4)'!$X$121:$AA$121</c:f>
              <c:strCache>
                <c:ptCount val="4"/>
                <c:pt idx="0">
                  <c:v>2010-1</c:v>
                </c:pt>
                <c:pt idx="1">
                  <c:v>2010-2</c:v>
                </c:pt>
                <c:pt idx="2">
                  <c:v>2010-3</c:v>
                </c:pt>
                <c:pt idx="3">
                  <c:v>2010-4 </c:v>
                </c:pt>
              </c:strCache>
            </c:strRef>
          </c:cat>
          <c:val>
            <c:numRef>
              <c:f>'Раздел 2 (стр 1-4)'!$X$124:$AA$124</c:f>
              <c:numCache>
                <c:formatCode>0.00</c:formatCode>
                <c:ptCount val="4"/>
                <c:pt idx="0">
                  <c:v>29.197080291970806</c:v>
                </c:pt>
                <c:pt idx="1">
                  <c:v>23.214285714285715</c:v>
                </c:pt>
                <c:pt idx="2">
                  <c:v>25.263157894736842</c:v>
                </c:pt>
                <c:pt idx="3">
                  <c:v>27.017543859649123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E-44B1-4142-A627-04A91397997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329263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 rtl="0"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60"/>
          <c:min val="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r>
                  <a:rPr lang="ru-KZ"/>
                  <a:t>%</a:t>
                </a:r>
              </a:p>
            </c:rich>
          </c:tx>
          <c:layout>
            <c:manualLayout>
              <c:xMode val="edge"/>
              <c:yMode val="edge"/>
              <c:x val="2.0561376710793139E-2"/>
              <c:y val="0.1011270419017770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329263056"/>
        <c:crosses val="autoZero"/>
        <c:crossBetween val="between"/>
        <c:majorUnit val="20"/>
        <c:minorUnit val="20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20"/>
          <c:min val="0"/>
        </c:scaling>
        <c:delete val="1"/>
        <c:axPos val="r"/>
        <c:numFmt formatCode="0.00" sourceLinked="1"/>
        <c:majorTickMark val="out"/>
        <c:minorTickMark val="none"/>
        <c:tickLblPos val="nextTo"/>
        <c:crossAx val="3"/>
        <c:crosses val="max"/>
        <c:crossBetween val="between"/>
        <c:majorUnit val="5"/>
        <c:minorUnit val="2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9.5330019295495463E-2"/>
          <c:y val="0.7790527672433194"/>
          <c:w val="0.79067839533322704"/>
          <c:h val="0.19850863780719191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Times New Roman Cyr"/>
              <a:ea typeface="Times New Roman Cyr"/>
              <a:cs typeface="Times New Roman Cyr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 Cyr"/>
          <a:ea typeface="Times New Roman Cyr"/>
          <a:cs typeface="Times New Roman Cyr"/>
        </a:defRPr>
      </a:pPr>
      <a:endParaRPr lang="ru-KZ"/>
    </a:p>
  </c:txPr>
  <c:printSettings>
    <c:headerFooter alignWithMargins="0"/>
    <c:pageMargins b="1" l="0.75000000000000455" r="0.75000000000000455" t="1" header="0.5" footer="0.5"/>
    <c:pageSetup orientation="portrait"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11472290779011E-2"/>
          <c:y val="7.719572127660379E-2"/>
          <c:w val="0.82619350056096075"/>
          <c:h val="0.57896790957452848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'Раздел 2 (стр 1-4)'!$A$133</c:f>
              <c:strCache>
                <c:ptCount val="1"/>
                <c:pt idx="0">
                  <c:v>Доля предприятий с КООС &gt; средн. значения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1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0770843217568023E-2"/>
                  <c:y val="1.9049922651328165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F89-4404-9EFE-746A6BB9FC7E}"/>
                </c:ext>
              </c:extLst>
            </c:dLbl>
            <c:dLbl>
              <c:idx val="1"/>
              <c:layout>
                <c:manualLayout>
                  <c:x val="-2.600606156322171E-3"/>
                  <c:y val="1.8582210557013711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F89-4404-9EFE-746A6BB9FC7E}"/>
                </c:ext>
              </c:extLst>
            </c:dLbl>
            <c:dLbl>
              <c:idx val="2"/>
              <c:layout>
                <c:manualLayout>
                  <c:x val="-3.555715993953408E-3"/>
                  <c:y val="1.7722717993584141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F89-4404-9EFE-746A6BB9FC7E}"/>
                </c:ext>
              </c:extLst>
            </c:dLbl>
            <c:dLbl>
              <c:idx val="3"/>
              <c:layout>
                <c:manualLayout>
                  <c:x val="5.0403095299815775E-3"/>
                  <c:y val="1.4678442592362234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F89-4404-9EFE-746A6BB9FC7E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83094672130574143"/>
                  <c:y val="0.26068484861131375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F89-4404-9EFE-746A6BB9FC7E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2 (стр 1-4)'!$X$132:$AA$132</c:f>
              <c:strCache>
                <c:ptCount val="4"/>
                <c:pt idx="0">
                  <c:v>2010-1</c:v>
                </c:pt>
                <c:pt idx="1">
                  <c:v>2010-2</c:v>
                </c:pt>
                <c:pt idx="2">
                  <c:v>2010-3</c:v>
                </c:pt>
                <c:pt idx="3">
                  <c:v>2010-4 </c:v>
                </c:pt>
              </c:strCache>
            </c:strRef>
          </c:cat>
          <c:val>
            <c:numRef>
              <c:f>'Раздел 2 (стр 1-4)'!$X$133:$AA$133</c:f>
              <c:numCache>
                <c:formatCode>0.00</c:formatCode>
                <c:ptCount val="4"/>
                <c:pt idx="0">
                  <c:v>44.981412639405207</c:v>
                </c:pt>
                <c:pt idx="1">
                  <c:v>67.266187050359719</c:v>
                </c:pt>
                <c:pt idx="2">
                  <c:v>71.785714285714292</c:v>
                </c:pt>
                <c:pt idx="3">
                  <c:v>71.98581560283688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F89-4404-9EFE-746A6BB9FC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329270256"/>
        <c:axId val="1"/>
      </c:barChart>
      <c:lineChart>
        <c:grouping val="standard"/>
        <c:varyColors val="0"/>
        <c:ser>
          <c:idx val="0"/>
          <c:order val="1"/>
          <c:tx>
            <c:strRef>
              <c:f>'Раздел 2 (стр 1-4)'!$I$134</c:f>
              <c:strCache>
                <c:ptCount val="1"/>
                <c:pt idx="0">
                  <c:v>Среднее значение КООС по отрасли</c:v>
                </c:pt>
              </c:strCache>
            </c:strRef>
          </c:tx>
          <c:spPr>
            <a:ln w="22225">
              <a:solidFill>
                <a:schemeClr val="tx1"/>
              </a:solidFill>
              <a:prstDash val="sysDash"/>
            </a:ln>
          </c:spPr>
          <c:marker>
            <c:symbol val="diamond"/>
            <c:size val="6"/>
            <c:spPr>
              <a:solidFill>
                <a:sysClr val="windowText" lastClr="000000"/>
              </a:solidFill>
              <a:ln>
                <a:solidFill>
                  <a:sysClr val="windowText" lastClr="000000"/>
                </a:solidFill>
              </a:ln>
            </c:spPr>
          </c:marker>
          <c:dLbls>
            <c:dLbl>
              <c:idx val="0"/>
              <c:layout>
                <c:manualLayout>
                  <c:xMode val="edge"/>
                  <c:yMode val="edge"/>
                  <c:x val="0.13832198878169932"/>
                  <c:y val="0.4561565348162951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F89-4404-9EFE-746A6BB9FC7E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34580497195424831"/>
                  <c:y val="0.38948750280468281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F89-4404-9EFE-746A6BB9FC7E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5588956033206498"/>
                  <c:y val="0.34036295290138946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F89-4404-9EFE-746A6BB9FC7E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7663785864931989"/>
                  <c:y val="0.31580067794974281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F89-4404-9EFE-746A6BB9FC7E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'Раздел 2 (стр 1-4)'!$X$134:$AA$134</c:f>
              <c:numCache>
                <c:formatCode>0.00</c:formatCode>
                <c:ptCount val="4"/>
                <c:pt idx="0">
                  <c:v>0.15486887108210043</c:v>
                </c:pt>
                <c:pt idx="1">
                  <c:v>0.29163790182578259</c:v>
                </c:pt>
                <c:pt idx="2">
                  <c:v>0.32892021778915553</c:v>
                </c:pt>
                <c:pt idx="3">
                  <c:v>0.37722378808376988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F89-4404-9EFE-746A6BB9FC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32927025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80"/>
          <c:min val="0"/>
        </c:scaling>
        <c:delete val="0"/>
        <c:axPos val="l"/>
        <c:numFmt formatCode="General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329270256"/>
        <c:crosses val="autoZero"/>
        <c:crossBetween val="between"/>
        <c:majorUnit val="20"/>
        <c:minorUnit val="20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1"/>
          <c:min val="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r>
                  <a:rPr lang="ru-KZ"/>
                  <a:t>%</a:t>
                </a:r>
              </a:p>
            </c:rich>
          </c:tx>
          <c:layout>
            <c:manualLayout>
              <c:xMode val="edge"/>
              <c:yMode val="edge"/>
              <c:x val="2.0561376710793139E-2"/>
              <c:y val="8.7722410541595214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3"/>
        <c:crosses val="max"/>
        <c:crossBetween val="between"/>
        <c:majorUnit val="0.2"/>
        <c:minorUnit val="0.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9.5330019295495463E-2"/>
          <c:y val="0.7719572127660379"/>
          <c:w val="0.79067839533322704"/>
          <c:h val="0.18597151034818185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Times New Roman Cyr"/>
              <a:ea typeface="Times New Roman Cyr"/>
              <a:cs typeface="Times New Roman Cyr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 Cyr"/>
          <a:ea typeface="Times New Roman Cyr"/>
          <a:cs typeface="Times New Roman Cyr"/>
        </a:defRPr>
      </a:pPr>
      <a:endParaRPr lang="ru-KZ"/>
    </a:p>
  </c:txPr>
  <c:printSettings>
    <c:headerFooter alignWithMargins="0"/>
    <c:pageMargins b="1" l="0.75000000000000455" r="0.75000000000000455" t="1" header="0.5" footer="0.5"/>
    <c:pageSetup paperSize="9" orientation="landscape"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3636102638404661E-2"/>
          <c:y val="0.13937709304142984"/>
          <c:w val="0.88579753095930813"/>
          <c:h val="0.5122108169272546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'Раздел 2 (стр 1-4)'!$A$148</c:f>
              <c:strCache>
                <c:ptCount val="1"/>
                <c:pt idx="0">
                  <c:v>Доля предприятий с РП &lt; 5%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2 (стр 1-4)'!$X$145:$AA$145</c:f>
              <c:strCache>
                <c:ptCount val="4"/>
                <c:pt idx="0">
                  <c:v>2010-1</c:v>
                </c:pt>
                <c:pt idx="1">
                  <c:v>2010-2</c:v>
                </c:pt>
                <c:pt idx="2">
                  <c:v>2010-3</c:v>
                </c:pt>
                <c:pt idx="3">
                  <c:v>2010-4 </c:v>
                </c:pt>
              </c:strCache>
            </c:strRef>
          </c:cat>
          <c:val>
            <c:numRef>
              <c:f>'Раздел 2 (стр 1-4)'!$X$148:$AA$148</c:f>
              <c:numCache>
                <c:formatCode>0.00</c:formatCode>
                <c:ptCount val="4"/>
                <c:pt idx="0">
                  <c:v>45.418326693227094</c:v>
                </c:pt>
                <c:pt idx="1">
                  <c:v>35.055350553505534</c:v>
                </c:pt>
                <c:pt idx="2">
                  <c:v>35.555555555555557</c:v>
                </c:pt>
                <c:pt idx="3">
                  <c:v>38.46153846153846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01-4FD4-9A26-6900C1DEC410}"/>
            </c:ext>
          </c:extLst>
        </c:ser>
        <c:ser>
          <c:idx val="2"/>
          <c:order val="1"/>
          <c:tx>
            <c:strRef>
              <c:f>'Раздел 2 (стр 1-4)'!$A$147</c:f>
              <c:strCache>
                <c:ptCount val="1"/>
                <c:pt idx="0">
                  <c:v>Доля предприятий с 5&lt;РП&lt;30%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1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2 (стр 1-4)'!$X$145:$AA$145</c:f>
              <c:strCache>
                <c:ptCount val="4"/>
                <c:pt idx="0">
                  <c:v>2010-1</c:v>
                </c:pt>
                <c:pt idx="1">
                  <c:v>2010-2</c:v>
                </c:pt>
                <c:pt idx="2">
                  <c:v>2010-3</c:v>
                </c:pt>
                <c:pt idx="3">
                  <c:v>2010-4 </c:v>
                </c:pt>
              </c:strCache>
            </c:strRef>
          </c:cat>
          <c:val>
            <c:numRef>
              <c:f>'Раздел 2 (стр 1-4)'!$X$147:$AA$147</c:f>
              <c:numCache>
                <c:formatCode>0.00</c:formatCode>
                <c:ptCount val="4"/>
                <c:pt idx="0">
                  <c:v>32.270916334661358</c:v>
                </c:pt>
                <c:pt idx="1">
                  <c:v>40.221402214022149</c:v>
                </c:pt>
                <c:pt idx="2">
                  <c:v>40.740740740740733</c:v>
                </c:pt>
                <c:pt idx="3">
                  <c:v>42.124542124542124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001-4FD4-9A26-6900C1DEC410}"/>
            </c:ext>
          </c:extLst>
        </c:ser>
        <c:ser>
          <c:idx val="3"/>
          <c:order val="2"/>
          <c:tx>
            <c:strRef>
              <c:f>'Раздел 2 (стр 1-4)'!$A$146</c:f>
              <c:strCache>
                <c:ptCount val="1"/>
                <c:pt idx="0">
                  <c:v>Доля предприятий с РП &gt; 30%</c:v>
                </c:pt>
              </c:strCache>
            </c:strRef>
          </c:tx>
          <c:spPr>
            <a:pattFill prst="dkUpDiag">
              <a:fgClr>
                <a:srgbClr val="339966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1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2 (стр 1-4)'!$X$145:$AA$145</c:f>
              <c:strCache>
                <c:ptCount val="4"/>
                <c:pt idx="0">
                  <c:v>2010-1</c:v>
                </c:pt>
                <c:pt idx="1">
                  <c:v>2010-2</c:v>
                </c:pt>
                <c:pt idx="2">
                  <c:v>2010-3</c:v>
                </c:pt>
                <c:pt idx="3">
                  <c:v>2010-4 </c:v>
                </c:pt>
              </c:strCache>
            </c:strRef>
          </c:cat>
          <c:val>
            <c:numRef>
              <c:f>'Раздел 2 (стр 1-4)'!$X$146:$AA$146</c:f>
              <c:numCache>
                <c:formatCode>0.00</c:formatCode>
                <c:ptCount val="4"/>
                <c:pt idx="0">
                  <c:v>22.310756972111552</c:v>
                </c:pt>
                <c:pt idx="1">
                  <c:v>24.723247232472325</c:v>
                </c:pt>
                <c:pt idx="2">
                  <c:v>23.703703703703706</c:v>
                </c:pt>
                <c:pt idx="3">
                  <c:v>19.413919413919416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001-4FD4-9A26-6900C1DEC4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serLines>
          <c:spPr>
            <a:ln w="3175">
              <a:solidFill>
                <a:srgbClr val="000000"/>
              </a:solidFill>
              <a:prstDash val="sysDash"/>
            </a:ln>
          </c:spPr>
        </c:serLines>
        <c:axId val="329253456"/>
        <c:axId val="1"/>
      </c:barChart>
      <c:lineChart>
        <c:grouping val="stacked"/>
        <c:varyColors val="0"/>
        <c:ser>
          <c:idx val="1"/>
          <c:order val="3"/>
          <c:tx>
            <c:strRef>
              <c:f>'Раздел 2 (стр 1-4)'!$I$146</c:f>
              <c:strCache>
                <c:ptCount val="1"/>
              </c:strCache>
            </c:strRef>
          </c:tx>
          <c:spPr>
            <a:ln w="0">
              <a:solidFill>
                <a:schemeClr val="bg1"/>
              </a:solidFill>
              <a:prstDash val="sysDot"/>
            </a:ln>
          </c:spPr>
          <c:marker>
            <c:symbol val="none"/>
          </c:marker>
          <c:cat>
            <c:strRef>
              <c:f>'Раздел 2 (стр 1-4)'!$X$145:$AA$145</c:f>
              <c:strCache>
                <c:ptCount val="4"/>
                <c:pt idx="0">
                  <c:v>2010-1</c:v>
                </c:pt>
                <c:pt idx="1">
                  <c:v>2010-2</c:v>
                </c:pt>
                <c:pt idx="2">
                  <c:v>2010-3</c:v>
                </c:pt>
                <c:pt idx="3">
                  <c:v>2010-4 </c:v>
                </c:pt>
              </c:strCache>
            </c:strRef>
          </c:cat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001-4FD4-9A26-6900C1DEC4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9253456"/>
        <c:axId val="1"/>
      </c:lineChart>
      <c:catAx>
        <c:axId val="329253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00"/>
          <c:min val="0"/>
        </c:scaling>
        <c:delete val="0"/>
        <c:axPos val="l"/>
        <c:title>
          <c:tx>
            <c:rich>
              <a:bodyPr rot="-6000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r>
                  <a:rPr lang="ru-KZ"/>
                  <a:t>%</a:t>
                </a:r>
              </a:p>
            </c:rich>
          </c:tx>
          <c:layout>
            <c:manualLayout>
              <c:xMode val="edge"/>
              <c:yMode val="edge"/>
              <c:x val="0.13296326574653461"/>
              <c:y val="3.8328700586393205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329253456"/>
        <c:crosses val="autoZero"/>
        <c:crossBetween val="between"/>
        <c:majorUnit val="20"/>
        <c:minorUnit val="2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8.2399770321796101E-2"/>
          <c:y val="0.77005843905389981"/>
          <c:w val="0.72099799031571588"/>
          <c:h val="0.21255006688818046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Times New Roman Cyr"/>
              <a:ea typeface="Times New Roman Cyr"/>
              <a:cs typeface="Times New Roman Cyr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 Cyr"/>
          <a:ea typeface="Times New Roman Cyr"/>
          <a:cs typeface="Times New Roman Cyr"/>
        </a:defRPr>
      </a:pPr>
      <a:endParaRPr lang="ru-KZ"/>
    </a:p>
  </c:txPr>
  <c:printSettings>
    <c:headerFooter alignWithMargins="0"/>
    <c:pageMargins b="1" l="0.75000000000000455" r="0.75000000000000455" t="1" header="0.5" footer="0.5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spPr>
            <a:ln w="254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Lbls>
            <c:dLbl>
              <c:idx val="0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ECC-4305-946A-0635A872058C}"/>
                </c:ext>
              </c:extLst>
            </c:dLbl>
            <c:dLbl>
              <c:idx val="2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ECC-4305-946A-0635A872058C}"/>
                </c:ext>
              </c:extLst>
            </c:dLbl>
            <c:dLbl>
              <c:idx val="3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ECC-4305-946A-0635A872058C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3-2ECC-4305-946A-0635A872058C}"/>
            </c:ext>
          </c:extLst>
        </c:ser>
        <c:ser>
          <c:idx val="2"/>
          <c:order val="1"/>
          <c:spPr>
            <a:ln w="12700">
              <a:solidFill>
                <a:srgbClr val="FF9900"/>
              </a:solidFill>
              <a:prstDash val="solid"/>
            </a:ln>
          </c:spPr>
          <c:marker>
            <c:symbol val="triangle"/>
            <c:size val="4"/>
            <c:spPr>
              <a:solidFill>
                <a:srgbClr val="FF99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dLbls>
            <c:dLbl>
              <c:idx val="0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ECC-4305-946A-0635A872058C}"/>
                </c:ext>
              </c:extLst>
            </c:dLbl>
            <c:dLbl>
              <c:idx val="1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ECC-4305-946A-0635A872058C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6-2ECC-4305-946A-0635A872058C}"/>
            </c:ext>
          </c:extLst>
        </c:ser>
        <c:ser>
          <c:idx val="3"/>
          <c:order val="2"/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4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dLbls>
            <c:dLbl>
              <c:idx val="0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ECC-4305-946A-0635A872058C}"/>
                </c:ext>
              </c:extLst>
            </c:dLbl>
            <c:dLbl>
              <c:idx val="1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ECC-4305-946A-0635A872058C}"/>
                </c:ext>
              </c:extLst>
            </c:dLbl>
            <c:dLbl>
              <c:idx val="2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ECC-4305-946A-0635A872058C}"/>
                </c:ext>
              </c:extLst>
            </c:dLbl>
            <c:dLbl>
              <c:idx val="3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ECC-4305-946A-0635A872058C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B-2ECC-4305-946A-0635A872058C}"/>
            </c:ext>
          </c:extLst>
        </c:ser>
        <c:ser>
          <c:idx val="4"/>
          <c:order val="3"/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4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dLbls>
            <c:dLbl>
              <c:idx val="0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2ECC-4305-946A-0635A872058C}"/>
                </c:ext>
              </c:extLst>
            </c:dLbl>
            <c:dLbl>
              <c:idx val="1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2ECC-4305-946A-0635A872058C}"/>
                </c:ext>
              </c:extLst>
            </c:dLbl>
            <c:dLbl>
              <c:idx val="2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2ECC-4305-946A-0635A872058C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F-2ECC-4305-946A-0635A87205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2486896"/>
        <c:axId val="1"/>
      </c:lineChart>
      <c:catAx>
        <c:axId val="282486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9"/>
          <c:min val="-1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282486896"/>
        <c:crosses val="autoZero"/>
        <c:crossBetween val="between"/>
        <c:majorUnit val="3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Times New Roman Cyr"/>
              <a:ea typeface="Times New Roman Cyr"/>
              <a:cs typeface="Times New Roman Cyr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 Cyr"/>
          <a:ea typeface="Times New Roman Cyr"/>
          <a:cs typeface="Times New Roman Cyr"/>
        </a:defRPr>
      </a:pPr>
      <a:endParaRPr lang="ru-KZ"/>
    </a:p>
  </c:txPr>
  <c:printSettings>
    <c:headerFooter alignWithMargins="0"/>
    <c:pageMargins b="1" l="0.75000000000000455" r="0.75000000000000455" t="1" header="0.5" footer="0.5"/>
    <c:pageSetup orientation="portrait"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884860099020681E-2"/>
          <c:y val="8.270952033088122E-2"/>
          <c:w val="0.92695184578730938"/>
          <c:h val="0.5864856896189759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'Раздел 2 (стр 1-4)'!$A$122</c:f>
              <c:strCache>
                <c:ptCount val="1"/>
                <c:pt idx="0">
                  <c:v>Доля предприятий с КТЛ &lt;1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1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3.0226454251358137E-3"/>
                  <c:y val="2.5748641884880664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1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AE9-4782-838A-23ECC625E3E3}"/>
                </c:ext>
              </c:extLst>
            </c:dLbl>
            <c:dLbl>
              <c:idx val="1"/>
              <c:layout>
                <c:manualLayout>
                  <c:x val="6.1099920649452014E-4"/>
                  <c:y val="2.8018799975584468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1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AE9-4782-838A-23ECC625E3E3}"/>
                </c:ext>
              </c:extLst>
            </c:dLbl>
            <c:dLbl>
              <c:idx val="2"/>
              <c:layout>
                <c:manualLayout>
                  <c:x val="-6.0001220777635539E-4"/>
                  <c:y val="2.5916406675580643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1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AE9-4782-838A-23ECC625E3E3}"/>
                </c:ext>
              </c:extLst>
            </c:dLbl>
            <c:dLbl>
              <c:idx val="3"/>
              <c:layout>
                <c:manualLayout>
                  <c:x val="-8.4233656839407145E-4"/>
                  <c:y val="2.8037355795641851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1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AE9-4782-838A-23ECC625E3E3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1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2 (стр 1-4)'!$AE$121:$AH$121</c:f>
              <c:strCache>
                <c:ptCount val="4"/>
                <c:pt idx="0">
                  <c:v>2010-1</c:v>
                </c:pt>
                <c:pt idx="1">
                  <c:v>2010-2</c:v>
                </c:pt>
                <c:pt idx="2">
                  <c:v>2010-3</c:v>
                </c:pt>
                <c:pt idx="3">
                  <c:v>2010-4 </c:v>
                </c:pt>
              </c:strCache>
            </c:strRef>
          </c:cat>
          <c:val>
            <c:numRef>
              <c:f>'Раздел 2 (стр 1-4)'!$AE$122:$AH$122</c:f>
              <c:numCache>
                <c:formatCode>0.00</c:formatCode>
                <c:ptCount val="4"/>
                <c:pt idx="0">
                  <c:v>35.523114355231151</c:v>
                </c:pt>
                <c:pt idx="1">
                  <c:v>34.085778781038371</c:v>
                </c:pt>
                <c:pt idx="2">
                  <c:v>31.759656652360519</c:v>
                </c:pt>
                <c:pt idx="3">
                  <c:v>31.76972281449893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AE9-4782-838A-23ECC625E3E3}"/>
            </c:ext>
          </c:extLst>
        </c:ser>
        <c:ser>
          <c:idx val="1"/>
          <c:order val="1"/>
          <c:tx>
            <c:strRef>
              <c:f>'Раздел 2 (стр 1-4)'!$A$123</c:f>
              <c:strCache>
                <c:ptCount val="1"/>
                <c:pt idx="0">
                  <c:v>Доля предприятий с КТЛ &gt;1,5</c:v>
                </c:pt>
              </c:strCache>
            </c:strRef>
          </c:tx>
          <c:spPr>
            <a:pattFill prst="divot">
              <a:fgClr>
                <a:srgbClr val="969696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7.2115746525948116E-3"/>
                  <c:y val="3.5981368857903984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AE9-4782-838A-23ECC625E3E3}"/>
                </c:ext>
              </c:extLst>
            </c:dLbl>
            <c:dLbl>
              <c:idx val="1"/>
              <c:layout>
                <c:manualLayout>
                  <c:x val="2.2798022340230388E-3"/>
                  <c:y val="3.6434352682659307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AE9-4782-838A-23ECC625E3E3}"/>
                </c:ext>
              </c:extLst>
            </c:dLbl>
            <c:dLbl>
              <c:idx val="2"/>
              <c:layout>
                <c:manualLayout>
                  <c:x val="1.2562723607675842E-2"/>
                  <c:y val="4.2055789537935692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AE9-4782-838A-23ECC625E3E3}"/>
                </c:ext>
              </c:extLst>
            </c:dLbl>
            <c:dLbl>
              <c:idx val="3"/>
              <c:layout>
                <c:manualLayout>
                  <c:x val="8.2646645913451381E-4"/>
                  <c:y val="3.1575169382896902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AE9-4782-838A-23ECC625E3E3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2 (стр 1-4)'!$AE$121:$AH$121</c:f>
              <c:strCache>
                <c:ptCount val="4"/>
                <c:pt idx="0">
                  <c:v>2010-1</c:v>
                </c:pt>
                <c:pt idx="1">
                  <c:v>2010-2</c:v>
                </c:pt>
                <c:pt idx="2">
                  <c:v>2010-3</c:v>
                </c:pt>
                <c:pt idx="3">
                  <c:v>2010-4 </c:v>
                </c:pt>
              </c:strCache>
            </c:strRef>
          </c:cat>
          <c:val>
            <c:numRef>
              <c:f>'Раздел 2 (стр 1-4)'!$AE$123:$AH$123</c:f>
              <c:numCache>
                <c:formatCode>0.00</c:formatCode>
                <c:ptCount val="4"/>
                <c:pt idx="0">
                  <c:v>33.576642335766415</c:v>
                </c:pt>
                <c:pt idx="1">
                  <c:v>35.891647855530465</c:v>
                </c:pt>
                <c:pt idx="2">
                  <c:v>38.197424892703864</c:v>
                </c:pt>
                <c:pt idx="3">
                  <c:v>33.475479744136464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DAE9-4782-838A-23ECC625E3E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0"/>
        <c:axId val="329263456"/>
        <c:axId val="1"/>
      </c:barChart>
      <c:lineChart>
        <c:grouping val="standard"/>
        <c:varyColors val="0"/>
        <c:ser>
          <c:idx val="2"/>
          <c:order val="2"/>
          <c:tx>
            <c:strRef>
              <c:f>'Раздел 2 (стр 1-4)'!$A$124</c:f>
              <c:strCache>
                <c:ptCount val="1"/>
                <c:pt idx="0">
                  <c:v>Доля предприятий с УС &gt;0,5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triangle"/>
            <c:size val="4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Mode val="edge"/>
                  <c:yMode val="edge"/>
                  <c:x val="9.8079967085379208E-2"/>
                  <c:y val="0.4473833145170393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AE9-4782-838A-23ECC625E3E3}"/>
                </c:ext>
              </c:extLst>
            </c:dLbl>
            <c:dLbl>
              <c:idx val="1"/>
              <c:layout>
                <c:manualLayout>
                  <c:x val="-0.1094268449002027"/>
                  <c:y val="3.2390648843313212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AE9-4782-838A-23ECC625E3E3}"/>
                </c:ext>
              </c:extLst>
            </c:dLbl>
            <c:dLbl>
              <c:idx val="2"/>
              <c:layout>
                <c:manualLayout>
                  <c:x val="-0.10869987181834824"/>
                  <c:y val="3.4099249221754252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DAE9-4782-838A-23ECC625E3E3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80002482955917154"/>
                  <c:y val="0.4511428381684430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AE9-4782-838A-23ECC625E3E3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2 (стр 1-4)'!$AE$121:$AH$121</c:f>
              <c:strCache>
                <c:ptCount val="4"/>
                <c:pt idx="0">
                  <c:v>2010-1</c:v>
                </c:pt>
                <c:pt idx="1">
                  <c:v>2010-2</c:v>
                </c:pt>
                <c:pt idx="2">
                  <c:v>2010-3</c:v>
                </c:pt>
                <c:pt idx="3">
                  <c:v>2010-4 </c:v>
                </c:pt>
              </c:strCache>
            </c:strRef>
          </c:cat>
          <c:val>
            <c:numRef>
              <c:f>'Раздел 2 (стр 1-4)'!$AE$124:$AH$124</c:f>
              <c:numCache>
                <c:formatCode>0.00</c:formatCode>
                <c:ptCount val="4"/>
                <c:pt idx="0">
                  <c:v>18.372093023255815</c:v>
                </c:pt>
                <c:pt idx="1">
                  <c:v>18.082788671023966</c:v>
                </c:pt>
                <c:pt idx="2">
                  <c:v>20.24793388429752</c:v>
                </c:pt>
                <c:pt idx="3">
                  <c:v>21.836734693877553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E-DAE9-4782-838A-23ECC625E3E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329263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 rtl="0"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60"/>
          <c:min val="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r>
                  <a:rPr lang="ru-KZ"/>
                  <a:t>%</a:t>
                </a:r>
              </a:p>
            </c:rich>
          </c:tx>
          <c:layout>
            <c:manualLayout>
              <c:xMode val="edge"/>
              <c:yMode val="edge"/>
              <c:x val="2.1154502704689632E-2"/>
              <c:y val="0.12030475684491813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329263456"/>
        <c:crosses val="autoZero"/>
        <c:crossBetween val="between"/>
        <c:majorUnit val="20"/>
        <c:minorUnit val="20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30"/>
          <c:min val="0"/>
        </c:scaling>
        <c:delete val="1"/>
        <c:axPos val="r"/>
        <c:numFmt formatCode="0.00" sourceLinked="1"/>
        <c:majorTickMark val="out"/>
        <c:minorTickMark val="none"/>
        <c:tickLblPos val="nextTo"/>
        <c:crossAx val="3"/>
        <c:crosses val="max"/>
        <c:crossBetween val="between"/>
        <c:majorUnit val="10"/>
        <c:minorUnit val="2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8.4618010818758541E-2"/>
          <c:y val="0.80077853774898633"/>
          <c:w val="0.81348678582579226"/>
          <c:h val="0.18045713526737719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Times New Roman Cyr"/>
              <a:ea typeface="Times New Roman Cyr"/>
              <a:cs typeface="Times New Roman Cyr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 Cyr"/>
          <a:ea typeface="Times New Roman Cyr"/>
          <a:cs typeface="Times New Roman Cyr"/>
        </a:defRPr>
      </a:pPr>
      <a:endParaRPr lang="ru-KZ"/>
    </a:p>
  </c:txPr>
  <c:printSettings>
    <c:headerFooter alignWithMargins="0"/>
    <c:pageMargins b="1" l="0.75000000000000455" r="0.75000000000000455" t="1" header="0.5" footer="0.5"/>
    <c:pageSetup orientation="portrait"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000488766600541E-2"/>
          <c:y val="7.719572127660379E-2"/>
          <c:w val="0.84588328215945452"/>
          <c:h val="0.56493232388787318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'Раздел 2 (стр 1-4)'!$A$133</c:f>
              <c:strCache>
                <c:ptCount val="1"/>
                <c:pt idx="0">
                  <c:v>Доля предприятий с КООС &gt; средн. значения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1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3.0853470902344414E-3"/>
                  <c:y val="3.1872149314669217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79E-4CE5-BEF3-F74EE8A35898}"/>
                </c:ext>
              </c:extLst>
            </c:dLbl>
            <c:dLbl>
              <c:idx val="1"/>
              <c:layout>
                <c:manualLayout>
                  <c:x val="1.0522822578212276E-3"/>
                  <c:y val="2.939212598425198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79E-4CE5-BEF3-F74EE8A35898}"/>
                </c:ext>
              </c:extLst>
            </c:dLbl>
            <c:dLbl>
              <c:idx val="2"/>
              <c:layout>
                <c:manualLayout>
                  <c:x val="6.3520077231725433E-3"/>
                  <c:y val="2.4716782197097137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79E-4CE5-BEF3-F74EE8A35898}"/>
                </c:ext>
              </c:extLst>
            </c:dLbl>
            <c:dLbl>
              <c:idx val="3"/>
              <c:layout>
                <c:manualLayout>
                  <c:x val="1.5404410655564622E-2"/>
                  <c:y val="2.4482580703053151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79E-4CE5-BEF3-F74EE8A35898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83333567185162938"/>
                  <c:y val="0.26068484861131375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79E-4CE5-BEF3-F74EE8A35898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2 (стр 1-4)'!$AE$132:$AH$132</c:f>
              <c:strCache>
                <c:ptCount val="4"/>
                <c:pt idx="0">
                  <c:v>2010-1</c:v>
                </c:pt>
                <c:pt idx="1">
                  <c:v>2010-2</c:v>
                </c:pt>
                <c:pt idx="2">
                  <c:v>2010-3</c:v>
                </c:pt>
                <c:pt idx="3">
                  <c:v>2010-4 </c:v>
                </c:pt>
              </c:strCache>
            </c:strRef>
          </c:cat>
          <c:val>
            <c:numRef>
              <c:f>'Раздел 2 (стр 1-4)'!$AE$133:$AH$133</c:f>
              <c:numCache>
                <c:formatCode>0.00</c:formatCode>
                <c:ptCount val="4"/>
                <c:pt idx="0">
                  <c:v>71.495327102803742</c:v>
                </c:pt>
                <c:pt idx="1">
                  <c:v>75.604395604395606</c:v>
                </c:pt>
                <c:pt idx="2">
                  <c:v>75.416666666666671</c:v>
                </c:pt>
                <c:pt idx="3">
                  <c:v>77.066115702479337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79E-4CE5-BEF3-F74EE8A358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329269856"/>
        <c:axId val="1"/>
      </c:barChart>
      <c:lineChart>
        <c:grouping val="standard"/>
        <c:varyColors val="0"/>
        <c:ser>
          <c:idx val="0"/>
          <c:order val="1"/>
          <c:tx>
            <c:strRef>
              <c:f>'Раздел 2 (стр 1-4)'!$I$134</c:f>
              <c:strCache>
                <c:ptCount val="1"/>
                <c:pt idx="0">
                  <c:v>Среднее значение КООС по отрасли</c:v>
                </c:pt>
              </c:strCache>
            </c:strRef>
          </c:tx>
          <c:spPr>
            <a:ln w="22225">
              <a:solidFill>
                <a:schemeClr val="tx1"/>
              </a:solidFill>
              <a:prstDash val="sysDash"/>
            </a:ln>
          </c:spPr>
          <c:marker>
            <c:symbol val="diamond"/>
            <c:size val="6"/>
            <c:spPr>
              <a:solidFill>
                <a:sysClr val="windowText" lastClr="000000"/>
              </a:solidFill>
              <a:ln>
                <a:solidFill>
                  <a:sysClr val="windowText" lastClr="000000"/>
                </a:solidFill>
              </a:ln>
            </c:spPr>
          </c:marker>
          <c:dLbls>
            <c:dLbl>
              <c:idx val="0"/>
              <c:layout>
                <c:manualLayout>
                  <c:xMode val="edge"/>
                  <c:yMode val="edge"/>
                  <c:x val="0.13102520088119113"/>
                  <c:y val="0.45264763839463129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79E-4CE5-BEF3-F74EE8A35898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35646562004441718"/>
                  <c:y val="0.4280853634429847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79E-4CE5-BEF3-F74EE8A35898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55300342136620384"/>
                  <c:y val="0.41054088133466565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79E-4CE5-BEF3-F74EE8A35898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7745901581505712"/>
                  <c:y val="0.33334516005806181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79E-4CE5-BEF3-F74EE8A35898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'Раздел 2 (стр 1-4)'!$AE$134:$AH$134</c:f>
              <c:numCache>
                <c:formatCode>0.00</c:formatCode>
                <c:ptCount val="4"/>
                <c:pt idx="0">
                  <c:v>0.14888157259413895</c:v>
                </c:pt>
                <c:pt idx="1">
                  <c:v>0.18977290157829974</c:v>
                </c:pt>
                <c:pt idx="2">
                  <c:v>0.21086445080928368</c:v>
                </c:pt>
                <c:pt idx="3">
                  <c:v>0.34960620876213444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779E-4CE5-BEF3-F74EE8A358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32926985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80"/>
          <c:min val="0"/>
        </c:scaling>
        <c:delete val="0"/>
        <c:axPos val="l"/>
        <c:numFmt formatCode="General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329269856"/>
        <c:crosses val="autoZero"/>
        <c:crossBetween val="between"/>
        <c:majorUnit val="20"/>
        <c:minorUnit val="20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1"/>
          <c:min val="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r>
                  <a:rPr lang="ru-KZ"/>
                  <a:t>%</a:t>
                </a:r>
              </a:p>
            </c:rich>
          </c:tx>
          <c:layout>
            <c:manualLayout>
              <c:xMode val="edge"/>
              <c:yMode val="edge"/>
              <c:x val="2.1195253083722096E-2"/>
              <c:y val="8.0704617698267603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3"/>
        <c:crosses val="max"/>
        <c:crossBetween val="between"/>
        <c:majorUnit val="0.2"/>
        <c:minorUnit val="0.2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9.0561535903176241E-2"/>
          <c:y val="0.80002838413934829"/>
          <c:w val="0.8150538231285861"/>
          <c:h val="0.17895371750485423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Times New Roman Cyr"/>
              <a:ea typeface="Times New Roman Cyr"/>
              <a:cs typeface="Times New Roman Cyr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 Cyr"/>
          <a:ea typeface="Times New Roman Cyr"/>
          <a:cs typeface="Times New Roman Cyr"/>
        </a:defRPr>
      </a:pPr>
      <a:endParaRPr lang="ru-KZ"/>
    </a:p>
  </c:txPr>
  <c:printSettings>
    <c:headerFooter alignWithMargins="0"/>
    <c:pageMargins b="1" l="0.75000000000000455" r="0.75000000000000455" t="1" header="0.5" footer="0.5"/>
    <c:pageSetup orientation="portrait"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6528349428854299E-2"/>
          <c:y val="0.15278258603711162"/>
          <c:w val="0.88419968076830546"/>
          <c:h val="0.503488067622299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'Раздел 2 (стр 1-4)'!$A$148</c:f>
              <c:strCache>
                <c:ptCount val="1"/>
                <c:pt idx="0">
                  <c:v>Доля предприятий с РП &lt; 5%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2 (стр 1-4)'!$AE$145:$AH$145</c:f>
              <c:strCache>
                <c:ptCount val="4"/>
                <c:pt idx="0">
                  <c:v>2010-1</c:v>
                </c:pt>
                <c:pt idx="1">
                  <c:v>2010-2</c:v>
                </c:pt>
                <c:pt idx="2">
                  <c:v>2010-3</c:v>
                </c:pt>
                <c:pt idx="3">
                  <c:v>2010-4 </c:v>
                </c:pt>
              </c:strCache>
            </c:strRef>
          </c:cat>
          <c:val>
            <c:numRef>
              <c:f>'Раздел 2 (стр 1-4)'!$AE$148:$AH$148</c:f>
              <c:numCache>
                <c:formatCode>0.00</c:formatCode>
                <c:ptCount val="4"/>
                <c:pt idx="0">
                  <c:v>22.058823529411761</c:v>
                </c:pt>
                <c:pt idx="1">
                  <c:v>19.144144144144143</c:v>
                </c:pt>
                <c:pt idx="2">
                  <c:v>22.961373390557934</c:v>
                </c:pt>
                <c:pt idx="3">
                  <c:v>22.912205567451817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DD-4099-B1B5-C0191F1052F7}"/>
            </c:ext>
          </c:extLst>
        </c:ser>
        <c:ser>
          <c:idx val="2"/>
          <c:order val="1"/>
          <c:tx>
            <c:strRef>
              <c:f>'Раздел 2 (стр 1-4)'!$A$147</c:f>
              <c:strCache>
                <c:ptCount val="1"/>
                <c:pt idx="0">
                  <c:v>Доля предприятий с 5&lt;РП&lt;30%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1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2 (стр 1-4)'!$AE$145:$AH$145</c:f>
              <c:strCache>
                <c:ptCount val="4"/>
                <c:pt idx="0">
                  <c:v>2010-1</c:v>
                </c:pt>
                <c:pt idx="1">
                  <c:v>2010-2</c:v>
                </c:pt>
                <c:pt idx="2">
                  <c:v>2010-3</c:v>
                </c:pt>
                <c:pt idx="3">
                  <c:v>2010-4 </c:v>
                </c:pt>
              </c:strCache>
            </c:strRef>
          </c:cat>
          <c:val>
            <c:numRef>
              <c:f>'Раздел 2 (стр 1-4)'!$AE$147:$AH$147</c:f>
              <c:numCache>
                <c:formatCode>0.00</c:formatCode>
                <c:ptCount val="4"/>
                <c:pt idx="0">
                  <c:v>53.676470588235283</c:v>
                </c:pt>
                <c:pt idx="1">
                  <c:v>55.405405405405396</c:v>
                </c:pt>
                <c:pt idx="2">
                  <c:v>56.866952789699567</c:v>
                </c:pt>
                <c:pt idx="3">
                  <c:v>55.460385438972168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ADD-4099-B1B5-C0191F1052F7}"/>
            </c:ext>
          </c:extLst>
        </c:ser>
        <c:ser>
          <c:idx val="3"/>
          <c:order val="2"/>
          <c:tx>
            <c:strRef>
              <c:f>'Раздел 2 (стр 1-4)'!$A$146</c:f>
              <c:strCache>
                <c:ptCount val="1"/>
                <c:pt idx="0">
                  <c:v>Доля предприятий с РП &gt; 30%</c:v>
                </c:pt>
              </c:strCache>
            </c:strRef>
          </c:tx>
          <c:spPr>
            <a:pattFill prst="dkUpDiag">
              <a:fgClr>
                <a:srgbClr val="339966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1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2 (стр 1-4)'!$AE$145:$AH$145</c:f>
              <c:strCache>
                <c:ptCount val="4"/>
                <c:pt idx="0">
                  <c:v>2010-1</c:v>
                </c:pt>
                <c:pt idx="1">
                  <c:v>2010-2</c:v>
                </c:pt>
                <c:pt idx="2">
                  <c:v>2010-3</c:v>
                </c:pt>
                <c:pt idx="3">
                  <c:v>2010-4 </c:v>
                </c:pt>
              </c:strCache>
            </c:strRef>
          </c:cat>
          <c:val>
            <c:numRef>
              <c:f>'Раздел 2 (стр 1-4)'!$AE$146:$AH$146</c:f>
              <c:numCache>
                <c:formatCode>0.00</c:formatCode>
                <c:ptCount val="4"/>
                <c:pt idx="0">
                  <c:v>24.264705882352938</c:v>
                </c:pt>
                <c:pt idx="1">
                  <c:v>25.450450450450447</c:v>
                </c:pt>
                <c:pt idx="2">
                  <c:v>20.171673819742487</c:v>
                </c:pt>
                <c:pt idx="3">
                  <c:v>21.627408993576015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ADD-4099-B1B5-C0191F1052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serLines>
          <c:spPr>
            <a:ln w="3175">
              <a:solidFill>
                <a:srgbClr val="000000"/>
              </a:solidFill>
              <a:prstDash val="sysDash"/>
            </a:ln>
          </c:spPr>
        </c:serLines>
        <c:axId val="329271056"/>
        <c:axId val="1"/>
      </c:barChart>
      <c:lineChart>
        <c:grouping val="stacked"/>
        <c:varyColors val="0"/>
        <c:ser>
          <c:idx val="1"/>
          <c:order val="3"/>
          <c:tx>
            <c:strRef>
              <c:f>'Раздел 2 (стр 1-4)'!$P$154</c:f>
              <c:strCache>
                <c:ptCount val="1"/>
              </c:strCache>
            </c:strRef>
          </c:tx>
          <c:spPr>
            <a:ln w="0">
              <a:solidFill>
                <a:schemeClr val="bg1"/>
              </a:solidFill>
              <a:prstDash val="sysDot"/>
            </a:ln>
          </c:spPr>
          <c:marker>
            <c:symbol val="none"/>
          </c:marker>
          <c:cat>
            <c:strRef>
              <c:f>'Раздел 2 (стр 1-4)'!$AE$145:$AH$145</c:f>
              <c:strCache>
                <c:ptCount val="4"/>
                <c:pt idx="0">
                  <c:v>2010-1</c:v>
                </c:pt>
                <c:pt idx="1">
                  <c:v>2010-2</c:v>
                </c:pt>
                <c:pt idx="2">
                  <c:v>2010-3</c:v>
                </c:pt>
                <c:pt idx="3">
                  <c:v>2010-4 </c:v>
                </c:pt>
              </c:strCache>
            </c:strRef>
          </c:cat>
          <c:val>
            <c:numRef>
              <c:f>'Раздел 2 (стр 1-4)'!$R$159</c:f>
              <c:numCache>
                <c:formatCode>General</c:formatCode>
                <c:ptCount val="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ADD-4099-B1B5-C0191F1052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9271056"/>
        <c:axId val="1"/>
      </c:lineChart>
      <c:catAx>
        <c:axId val="329271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00"/>
          <c:min val="0"/>
        </c:scaling>
        <c:delete val="0"/>
        <c:axPos val="l"/>
        <c:title>
          <c:tx>
            <c:rich>
              <a:bodyPr rot="-6000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r>
                  <a:rPr lang="ru-KZ"/>
                  <a:t>%</a:t>
                </a:r>
              </a:p>
            </c:rich>
          </c:tx>
          <c:layout>
            <c:manualLayout>
              <c:xMode val="edge"/>
              <c:yMode val="edge"/>
              <c:x val="0.11197288533747098"/>
              <c:y val="2.430632050590412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329271056"/>
        <c:crosses val="autoZero"/>
        <c:crossBetween val="between"/>
        <c:majorUnit val="20"/>
        <c:minorUnit val="2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6.9500411588775096E-2"/>
          <c:y val="0.7916915821923054"/>
          <c:w val="0.73940715662502399"/>
          <c:h val="0.18750590104554604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Times New Roman Cyr"/>
              <a:ea typeface="Times New Roman Cyr"/>
              <a:cs typeface="Times New Roman Cyr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 Cyr"/>
          <a:ea typeface="Times New Roman Cyr"/>
          <a:cs typeface="Times New Roman Cyr"/>
        </a:defRPr>
      </a:pPr>
      <a:endParaRPr lang="ru-KZ"/>
    </a:p>
  </c:txPr>
  <c:printSettings>
    <c:headerFooter alignWithMargins="0"/>
    <c:pageMargins b="1" l="0.75000000000000455" r="0.75000000000000455" t="1" header="0.5" footer="0.5"/>
    <c:pageSetup orientation="portrait"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884860099020681E-2"/>
          <c:y val="8.3021557701435197E-2"/>
          <c:w val="0.92695184578730938"/>
          <c:h val="0.5660560752370582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'Раздел 2 (стр 1-4)'!$A$122</c:f>
              <c:strCache>
                <c:ptCount val="1"/>
                <c:pt idx="0">
                  <c:v>Доля предприятий с КТЛ &lt;1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1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6.1585179759506897E-3"/>
                  <c:y val="2.2783128853079673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1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D11-4365-BFEA-0B22FF7CF371}"/>
                </c:ext>
              </c:extLst>
            </c:dLbl>
            <c:dLbl>
              <c:idx val="1"/>
              <c:layout>
                <c:manualLayout>
                  <c:x val="-6.1585179759507079E-3"/>
                  <c:y val="3.4984557162912801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1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D11-4365-BFEA-0B22FF7CF371}"/>
                </c:ext>
              </c:extLst>
            </c:dLbl>
            <c:dLbl>
              <c:idx val="2"/>
              <c:layout>
                <c:manualLayout>
                  <c:x val="-6.1584279042483734E-3"/>
                  <c:y val="3.3306232069828481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1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D11-4365-BFEA-0B22FF7CF371}"/>
                </c:ext>
              </c:extLst>
            </c:dLbl>
            <c:dLbl>
              <c:idx val="3"/>
              <c:layout>
                <c:manualLayout>
                  <c:x val="-9.0654947201368411E-3"/>
                  <c:y val="3.4058231093206395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1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D11-4365-BFEA-0B22FF7CF371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1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2 (стр 1-4)'!$AL$121:$AO$121</c:f>
              <c:strCache>
                <c:ptCount val="4"/>
                <c:pt idx="0">
                  <c:v>2010-1</c:v>
                </c:pt>
                <c:pt idx="1">
                  <c:v>2010-2</c:v>
                </c:pt>
                <c:pt idx="2">
                  <c:v>2010-3</c:v>
                </c:pt>
                <c:pt idx="3">
                  <c:v>2010-4 </c:v>
                </c:pt>
              </c:strCache>
            </c:strRef>
          </c:cat>
          <c:val>
            <c:numRef>
              <c:f>'Раздел 2 (стр 1-4)'!$AL$122:$AO$122</c:f>
              <c:numCache>
                <c:formatCode>0.00</c:formatCode>
                <c:ptCount val="4"/>
                <c:pt idx="0">
                  <c:v>46.198830409356724</c:v>
                </c:pt>
                <c:pt idx="1">
                  <c:v>44.632768361581924</c:v>
                </c:pt>
                <c:pt idx="2">
                  <c:v>45.604395604395606</c:v>
                </c:pt>
                <c:pt idx="3">
                  <c:v>42.391304347826086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D11-4365-BFEA-0B22FF7CF371}"/>
            </c:ext>
          </c:extLst>
        </c:ser>
        <c:ser>
          <c:idx val="1"/>
          <c:order val="1"/>
          <c:tx>
            <c:strRef>
              <c:f>'Раздел 2 (стр 1-4)'!$A$123</c:f>
              <c:strCache>
                <c:ptCount val="1"/>
                <c:pt idx="0">
                  <c:v>Доля предприятий с КТЛ &gt;1,5</c:v>
                </c:pt>
              </c:strCache>
            </c:strRef>
          </c:tx>
          <c:spPr>
            <a:pattFill prst="divot">
              <a:fgClr>
                <a:srgbClr val="80808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8519196728315921E-3"/>
                  <c:y val="2.5496185069889592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D11-4365-BFEA-0B22FF7CF371}"/>
                </c:ext>
              </c:extLst>
            </c:dLbl>
            <c:dLbl>
              <c:idx val="1"/>
              <c:layout>
                <c:manualLayout>
                  <c:x val="-4.7588964170176924E-3"/>
                  <c:y val="3.1244094488188996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D11-4365-BFEA-0B22FF7CF371}"/>
                </c:ext>
              </c:extLst>
            </c:dLbl>
            <c:dLbl>
              <c:idx val="2"/>
              <c:layout>
                <c:manualLayout>
                  <c:x val="-4.7588964170175814E-3"/>
                  <c:y val="3.242238906183241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D11-4365-BFEA-0B22FF7CF371}"/>
                </c:ext>
              </c:extLst>
            </c:dLbl>
            <c:dLbl>
              <c:idx val="3"/>
              <c:layout>
                <c:manualLayout>
                  <c:x val="1.134546869854196E-2"/>
                  <c:y val="3.2558300127118932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D11-4365-BFEA-0B22FF7CF371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2 (стр 1-4)'!$AL$121:$AO$121</c:f>
              <c:strCache>
                <c:ptCount val="4"/>
                <c:pt idx="0">
                  <c:v>2010-1</c:v>
                </c:pt>
                <c:pt idx="1">
                  <c:v>2010-2</c:v>
                </c:pt>
                <c:pt idx="2">
                  <c:v>2010-3</c:v>
                </c:pt>
                <c:pt idx="3">
                  <c:v>2010-4 </c:v>
                </c:pt>
              </c:strCache>
            </c:strRef>
          </c:cat>
          <c:val>
            <c:numRef>
              <c:f>'Раздел 2 (стр 1-4)'!$AL$123:$AO$123</c:f>
              <c:numCache>
                <c:formatCode>0.00</c:formatCode>
                <c:ptCount val="4"/>
                <c:pt idx="0">
                  <c:v>43.859649122807014</c:v>
                </c:pt>
                <c:pt idx="1">
                  <c:v>38.418079096045204</c:v>
                </c:pt>
                <c:pt idx="2">
                  <c:v>37.91208791208792</c:v>
                </c:pt>
                <c:pt idx="3">
                  <c:v>38.586956521739133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BD11-4365-BFEA-0B22FF7CF37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0"/>
        <c:axId val="329271456"/>
        <c:axId val="1"/>
      </c:barChart>
      <c:lineChart>
        <c:grouping val="standard"/>
        <c:varyColors val="0"/>
        <c:ser>
          <c:idx val="2"/>
          <c:order val="2"/>
          <c:tx>
            <c:strRef>
              <c:f>'Раздел 2 (стр 1-4)'!$A$124</c:f>
              <c:strCache>
                <c:ptCount val="1"/>
                <c:pt idx="0">
                  <c:v>Доля предприятий с УС &gt;0,5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triangle"/>
            <c:size val="4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0.1019627131135831"/>
                  <c:y val="4.9526948666300405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D11-4365-BFEA-0B22FF7CF371}"/>
                </c:ext>
              </c:extLst>
            </c:dLbl>
            <c:dLbl>
              <c:idx val="1"/>
              <c:layout>
                <c:manualLayout>
                  <c:x val="-0.10470304584020139"/>
                  <c:y val="5.6317890496246727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D11-4365-BFEA-0B22FF7CF371}"/>
                </c:ext>
              </c:extLst>
            </c:dLbl>
            <c:dLbl>
              <c:idx val="2"/>
              <c:layout>
                <c:manualLayout>
                  <c:x val="-0.11342397607275832"/>
                  <c:y val="5.0282854178111472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D11-4365-BFEA-0B22FF7CF371}"/>
                </c:ext>
              </c:extLst>
            </c:dLbl>
            <c:dLbl>
              <c:idx val="3"/>
              <c:layout>
                <c:manualLayout>
                  <c:x val="-0.1018992248062022"/>
                  <c:y val="4.8666544588903127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D11-4365-BFEA-0B22FF7CF371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2 (стр 1-4)'!$AL$121:$AO$121</c:f>
              <c:strCache>
                <c:ptCount val="4"/>
                <c:pt idx="0">
                  <c:v>2010-1</c:v>
                </c:pt>
                <c:pt idx="1">
                  <c:v>2010-2</c:v>
                </c:pt>
                <c:pt idx="2">
                  <c:v>2010-3</c:v>
                </c:pt>
                <c:pt idx="3">
                  <c:v>2010-4 </c:v>
                </c:pt>
              </c:strCache>
            </c:strRef>
          </c:cat>
          <c:val>
            <c:numRef>
              <c:f>'Раздел 2 (стр 1-4)'!$AL$124:$AO$124</c:f>
              <c:numCache>
                <c:formatCode>0.00</c:formatCode>
                <c:ptCount val="4"/>
                <c:pt idx="0">
                  <c:v>29.120879120879124</c:v>
                </c:pt>
                <c:pt idx="1">
                  <c:v>32.446808510638299</c:v>
                </c:pt>
                <c:pt idx="2">
                  <c:v>30.526315789473685</c:v>
                </c:pt>
                <c:pt idx="3">
                  <c:v>35.416666666666671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E-BD11-4365-BFEA-0B22FF7CF37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329271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 rtl="0"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60"/>
          <c:min val="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r>
                  <a:rPr lang="ru-KZ"/>
                  <a:t>%</a:t>
                </a:r>
              </a:p>
            </c:rich>
          </c:tx>
          <c:layout>
            <c:manualLayout>
              <c:xMode val="edge"/>
              <c:yMode val="edge"/>
              <c:x val="2.6923912533241352E-2"/>
              <c:y val="0.1094375078791645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329271456"/>
        <c:crosses val="autoZero"/>
        <c:crossBetween val="between"/>
        <c:majorUnit val="20"/>
        <c:minorUnit val="20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75"/>
          <c:min val="0"/>
        </c:scaling>
        <c:delete val="1"/>
        <c:axPos val="r"/>
        <c:numFmt formatCode="0.00" sourceLinked="1"/>
        <c:majorTickMark val="out"/>
        <c:minorTickMark val="none"/>
        <c:tickLblPos val="nextTo"/>
        <c:crossAx val="3"/>
        <c:crosses val="max"/>
        <c:crossBetween val="between"/>
        <c:majorUnit val="25"/>
        <c:minorUnit val="2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1154192335199987"/>
          <c:y val="0.78115738382714039"/>
          <c:w val="0.78463973668303366"/>
          <c:h val="0.20000647991709389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Times New Roman Cyr"/>
              <a:ea typeface="Times New Roman Cyr"/>
              <a:cs typeface="Times New Roman Cyr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 Cyr"/>
          <a:ea typeface="Times New Roman Cyr"/>
          <a:cs typeface="Times New Roman Cyr"/>
        </a:defRPr>
      </a:pPr>
      <a:endParaRPr lang="ru-KZ"/>
    </a:p>
  </c:txPr>
  <c:printSettings>
    <c:headerFooter alignWithMargins="0"/>
    <c:pageMargins b="1" l="0.75000000000000455" r="0.75000000000000455" t="1" header="0.5" footer="0.5"/>
    <c:pageSetup orientation="portrait"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153246531660518E-2"/>
          <c:y val="7.6925869133847496E-2"/>
          <c:w val="0.84558834099676372"/>
          <c:h val="0.58743390974938092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'Раздел 2 (стр 1-4)'!$A$133</c:f>
              <c:strCache>
                <c:ptCount val="1"/>
                <c:pt idx="0">
                  <c:v>Доля предприятий с КООС &gt; средн. значения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1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8.0097746402389355E-3"/>
                  <c:y val="5.1907674630800168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02A-4656-AC92-455EC36A2CBA}"/>
                </c:ext>
              </c:extLst>
            </c:dLbl>
            <c:dLbl>
              <c:idx val="1"/>
              <c:layout>
                <c:manualLayout>
                  <c:x val="-7.5494011524421516E-3"/>
                  <c:y val="2.2838025075191781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02A-4656-AC92-455EC36A2CBA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58496179753885713"/>
                  <c:y val="0.13287195577664568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02A-4656-AC92-455EC36A2CBA}"/>
                </c:ext>
              </c:extLst>
            </c:dLbl>
            <c:dLbl>
              <c:idx val="3"/>
              <c:layout>
                <c:manualLayout>
                  <c:x val="4.0845023682384532E-2"/>
                  <c:y val="1.4548117107679137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02A-4656-AC92-455EC36A2CBA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83573487031700733"/>
                  <c:y val="0.26637611382734827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02A-4656-AC92-455EC36A2CBA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2 (стр 1-4)'!$AL$132:$AO$132</c:f>
              <c:strCache>
                <c:ptCount val="4"/>
                <c:pt idx="0">
                  <c:v>2010-1</c:v>
                </c:pt>
                <c:pt idx="1">
                  <c:v>2010-2</c:v>
                </c:pt>
                <c:pt idx="2">
                  <c:v>2010-3</c:v>
                </c:pt>
                <c:pt idx="3">
                  <c:v>2010-4 </c:v>
                </c:pt>
              </c:strCache>
            </c:strRef>
          </c:cat>
          <c:val>
            <c:numRef>
              <c:f>'Раздел 2 (стр 1-4)'!$AL$133:$AO$133</c:f>
              <c:numCache>
                <c:formatCode>0.00</c:formatCode>
                <c:ptCount val="4"/>
                <c:pt idx="0">
                  <c:v>47.19101123595506</c:v>
                </c:pt>
                <c:pt idx="1">
                  <c:v>56.830601092896174</c:v>
                </c:pt>
                <c:pt idx="2">
                  <c:v>56.451612903225808</c:v>
                </c:pt>
                <c:pt idx="3">
                  <c:v>56.149732620320854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02A-4656-AC92-455EC36A2C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329281056"/>
        <c:axId val="1"/>
      </c:barChart>
      <c:lineChart>
        <c:grouping val="standard"/>
        <c:varyColors val="0"/>
        <c:ser>
          <c:idx val="0"/>
          <c:order val="1"/>
          <c:tx>
            <c:strRef>
              <c:f>'Раздел 2 (стр 1-4)'!$I$134</c:f>
              <c:strCache>
                <c:ptCount val="1"/>
                <c:pt idx="0">
                  <c:v>Среднее значение КООС по отрасли</c:v>
                </c:pt>
              </c:strCache>
            </c:strRef>
          </c:tx>
          <c:spPr>
            <a:ln w="22225">
              <a:solidFill>
                <a:schemeClr val="tx1"/>
              </a:solidFill>
              <a:prstDash val="sysDash"/>
            </a:ln>
          </c:spPr>
          <c:marker>
            <c:symbol val="diamond"/>
            <c:size val="6"/>
            <c:spPr>
              <a:solidFill>
                <a:sysClr val="windowText" lastClr="000000"/>
              </a:solidFill>
              <a:ln>
                <a:solidFill>
                  <a:sysClr val="windowText" lastClr="000000"/>
                </a:solidFill>
              </a:ln>
            </c:spPr>
          </c:marker>
          <c:dLbls>
            <c:dLbl>
              <c:idx val="0"/>
              <c:layout>
                <c:manualLayout>
                  <c:x val="-6.9032189941774735E-2"/>
                  <c:y val="6.539261194970764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02A-4656-AC92-455EC36A2CBA}"/>
                </c:ext>
              </c:extLst>
            </c:dLbl>
            <c:dLbl>
              <c:idx val="1"/>
              <c:layout>
                <c:manualLayout>
                  <c:x val="-6.9164265129683031E-2"/>
                  <c:y val="5.687721349241819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02A-4656-AC92-455EC36A2CBA}"/>
                </c:ext>
              </c:extLst>
            </c:dLbl>
            <c:dLbl>
              <c:idx val="2"/>
              <c:layout>
                <c:manualLayout>
                  <c:x val="-6.9164328596856423E-2"/>
                  <c:y val="5.508189205606940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02A-4656-AC92-455EC36A2CBA}"/>
                </c:ext>
              </c:extLst>
            </c:dLbl>
            <c:dLbl>
              <c:idx val="3"/>
              <c:layout>
                <c:manualLayout>
                  <c:x val="-6.9164265129683031E-2"/>
                  <c:y val="5.642838313333112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02A-4656-AC92-455EC36A2CBA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'Раздел 2 (стр 1-4)'!$AL$134:$AO$134</c:f>
              <c:numCache>
                <c:formatCode>0.00</c:formatCode>
                <c:ptCount val="4"/>
                <c:pt idx="0">
                  <c:v>0.58984167645140217</c:v>
                </c:pt>
                <c:pt idx="1">
                  <c:v>0.63096874134979242</c:v>
                </c:pt>
                <c:pt idx="2">
                  <c:v>0.60718844905556613</c:v>
                </c:pt>
                <c:pt idx="3">
                  <c:v>0.56954458053587287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402A-4656-AC92-455EC36A2C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32928105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80"/>
          <c:min val="0"/>
        </c:scaling>
        <c:delete val="0"/>
        <c:axPos val="l"/>
        <c:numFmt formatCode="General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329281056"/>
        <c:crosses val="autoZero"/>
        <c:crossBetween val="between"/>
        <c:majorUnit val="20"/>
        <c:minorUnit val="20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1"/>
          <c:min val="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r>
                  <a:rPr lang="ru-KZ"/>
                  <a:t>%</a:t>
                </a:r>
              </a:p>
            </c:rich>
          </c:tx>
          <c:layout>
            <c:manualLayout>
              <c:xMode val="edge"/>
              <c:yMode val="edge"/>
              <c:x val="3.4750205794387548E-2"/>
              <c:y val="7.6925869133847496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3"/>
        <c:crosses val="max"/>
        <c:crossBetween val="between"/>
        <c:majorUnit val="0.2"/>
        <c:minorUnit val="0.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8.8806081474545967E-2"/>
          <c:y val="0.81471488673574843"/>
          <c:w val="0.81662983616810736"/>
          <c:h val="0.16783825992839455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Times New Roman Cyr"/>
              <a:ea typeface="Times New Roman Cyr"/>
              <a:cs typeface="Times New Roman Cyr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 Cyr"/>
          <a:ea typeface="Times New Roman Cyr"/>
          <a:cs typeface="Times New Roman Cyr"/>
        </a:defRPr>
      </a:pPr>
      <a:endParaRPr lang="ru-KZ"/>
    </a:p>
  </c:txPr>
  <c:printSettings>
    <c:headerFooter alignWithMargins="0"/>
    <c:pageMargins b="1" l="0.75000000000000455" r="0.75000000000000455" t="1" header="0.5" footer="0.5"/>
    <c:pageSetup orientation="portrait"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815561959654178"/>
          <c:y val="0.11504449634544445"/>
          <c:w val="0.84149855907780979"/>
          <c:h val="0.5370728740717362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'Раздел 2 (стр 1-4)'!$A$148</c:f>
              <c:strCache>
                <c:ptCount val="1"/>
                <c:pt idx="0">
                  <c:v>Доля предприятий с РП &lt; 5%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2 (стр 1-4)'!$AL$145:$AO$145</c:f>
              <c:strCache>
                <c:ptCount val="4"/>
                <c:pt idx="0">
                  <c:v>2010-1</c:v>
                </c:pt>
                <c:pt idx="1">
                  <c:v>2010-2</c:v>
                </c:pt>
                <c:pt idx="2">
                  <c:v>2010-3</c:v>
                </c:pt>
                <c:pt idx="3">
                  <c:v>2010-4 </c:v>
                </c:pt>
              </c:strCache>
            </c:strRef>
          </c:cat>
          <c:val>
            <c:numRef>
              <c:f>'Раздел 2 (стр 1-4)'!$AL$148:$AO$148</c:f>
              <c:numCache>
                <c:formatCode>0.00</c:formatCode>
                <c:ptCount val="4"/>
                <c:pt idx="0">
                  <c:v>21.910112359550563</c:v>
                </c:pt>
                <c:pt idx="1">
                  <c:v>21.621621621621621</c:v>
                </c:pt>
                <c:pt idx="2">
                  <c:v>28.648648648648649</c:v>
                </c:pt>
                <c:pt idx="3">
                  <c:v>28.723404255319146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16-44C8-948B-38313A4ED4EF}"/>
            </c:ext>
          </c:extLst>
        </c:ser>
        <c:ser>
          <c:idx val="2"/>
          <c:order val="1"/>
          <c:tx>
            <c:strRef>
              <c:f>'Раздел 2 (стр 1-4)'!$A$147</c:f>
              <c:strCache>
                <c:ptCount val="1"/>
                <c:pt idx="0">
                  <c:v>Доля предприятий с 5&lt;РП&lt;30%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1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2 (стр 1-4)'!$AL$145:$AO$145</c:f>
              <c:strCache>
                <c:ptCount val="4"/>
                <c:pt idx="0">
                  <c:v>2010-1</c:v>
                </c:pt>
                <c:pt idx="1">
                  <c:v>2010-2</c:v>
                </c:pt>
                <c:pt idx="2">
                  <c:v>2010-3</c:v>
                </c:pt>
                <c:pt idx="3">
                  <c:v>2010-4 </c:v>
                </c:pt>
              </c:strCache>
            </c:strRef>
          </c:cat>
          <c:val>
            <c:numRef>
              <c:f>'Раздел 2 (стр 1-4)'!$AL$147:$AO$147</c:f>
              <c:numCache>
                <c:formatCode>0.00</c:formatCode>
                <c:ptCount val="4"/>
                <c:pt idx="0">
                  <c:v>41.011235955056179</c:v>
                </c:pt>
                <c:pt idx="1">
                  <c:v>44.32432432432433</c:v>
                </c:pt>
                <c:pt idx="2">
                  <c:v>37.837837837837839</c:v>
                </c:pt>
                <c:pt idx="3">
                  <c:v>38.829787234042549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D16-44C8-948B-38313A4ED4EF}"/>
            </c:ext>
          </c:extLst>
        </c:ser>
        <c:ser>
          <c:idx val="3"/>
          <c:order val="2"/>
          <c:tx>
            <c:strRef>
              <c:f>'Раздел 2 (стр 1-4)'!$A$146</c:f>
              <c:strCache>
                <c:ptCount val="1"/>
                <c:pt idx="0">
                  <c:v>Доля предприятий с РП &gt; 30%</c:v>
                </c:pt>
              </c:strCache>
            </c:strRef>
          </c:tx>
          <c:spPr>
            <a:pattFill prst="dkUpDiag">
              <a:fgClr>
                <a:srgbClr val="339966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1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2 (стр 1-4)'!$AL$145:$AO$145</c:f>
              <c:strCache>
                <c:ptCount val="4"/>
                <c:pt idx="0">
                  <c:v>2010-1</c:v>
                </c:pt>
                <c:pt idx="1">
                  <c:v>2010-2</c:v>
                </c:pt>
                <c:pt idx="2">
                  <c:v>2010-3</c:v>
                </c:pt>
                <c:pt idx="3">
                  <c:v>2010-4 </c:v>
                </c:pt>
              </c:strCache>
            </c:strRef>
          </c:cat>
          <c:val>
            <c:numRef>
              <c:f>'Раздел 2 (стр 1-4)'!$AL$146:$AO$146</c:f>
              <c:numCache>
                <c:formatCode>0.00</c:formatCode>
                <c:ptCount val="4"/>
                <c:pt idx="0">
                  <c:v>37.078651685393261</c:v>
                </c:pt>
                <c:pt idx="1">
                  <c:v>34.054054054054056</c:v>
                </c:pt>
                <c:pt idx="2">
                  <c:v>33.513513513513516</c:v>
                </c:pt>
                <c:pt idx="3">
                  <c:v>32.446808510638299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D16-44C8-948B-38313A4ED4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serLines>
          <c:spPr>
            <a:ln w="3175">
              <a:solidFill>
                <a:srgbClr val="000000"/>
              </a:solidFill>
              <a:prstDash val="sysDash"/>
            </a:ln>
          </c:spPr>
        </c:serLines>
        <c:axId val="329285056"/>
        <c:axId val="1"/>
      </c:barChart>
      <c:lineChart>
        <c:grouping val="stacked"/>
        <c:varyColors val="0"/>
        <c:ser>
          <c:idx val="1"/>
          <c:order val="3"/>
          <c:tx>
            <c:strRef>
              <c:f>'Раздел 2 (стр 1-4)'!$N$143</c:f>
              <c:strCache>
                <c:ptCount val="1"/>
              </c:strCache>
            </c:strRef>
          </c:tx>
          <c:spPr>
            <a:ln w="0">
              <a:solidFill>
                <a:schemeClr val="bg1"/>
              </a:solidFill>
              <a:prstDash val="sysDot"/>
            </a:ln>
          </c:spPr>
          <c:marker>
            <c:symbol val="none"/>
          </c:marker>
          <c:cat>
            <c:strRef>
              <c:f>'Раздел 2 (стр 1-4)'!$AL$145:$AO$145</c:f>
              <c:strCache>
                <c:ptCount val="4"/>
                <c:pt idx="0">
                  <c:v>2010-1</c:v>
                </c:pt>
                <c:pt idx="1">
                  <c:v>2010-2</c:v>
                </c:pt>
                <c:pt idx="2">
                  <c:v>2010-3</c:v>
                </c:pt>
                <c:pt idx="3">
                  <c:v>2010-4 </c:v>
                </c:pt>
              </c:strCache>
            </c:strRef>
          </c:cat>
          <c:val>
            <c:numRef>
              <c:f>'Раздел 2 (стр 1-4)'!$P$140</c:f>
              <c:numCache>
                <c:formatCode>General</c:formatCode>
                <c:ptCount val="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D16-44C8-948B-38313A4ED4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9285056"/>
        <c:axId val="1"/>
      </c:lineChart>
      <c:catAx>
        <c:axId val="329285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00"/>
          <c:min val="0"/>
        </c:scaling>
        <c:delete val="0"/>
        <c:axPos val="l"/>
        <c:title>
          <c:tx>
            <c:rich>
              <a:bodyPr rot="-6000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r>
                  <a:rPr lang="ru-KZ"/>
                  <a:t>%</a:t>
                </a:r>
              </a:p>
            </c:rich>
          </c:tx>
          <c:layout>
            <c:manualLayout>
              <c:xMode val="edge"/>
              <c:yMode val="edge"/>
              <c:x val="9.8245455707721349E-2"/>
              <c:y val="1.0478973971048378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329285056"/>
        <c:crosses val="autoZero"/>
        <c:crossBetween val="between"/>
        <c:majorUnit val="20"/>
        <c:minorUnit val="2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6.370871062304384E-2"/>
          <c:y val="0.79516391369314898"/>
          <c:w val="0.67183731202482588"/>
          <c:h val="0.18750590104554604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Times New Roman Cyr"/>
              <a:ea typeface="Times New Roman Cyr"/>
              <a:cs typeface="Times New Roman Cyr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 Cyr"/>
          <a:ea typeface="Times New Roman Cyr"/>
          <a:cs typeface="Times New Roman Cyr"/>
        </a:defRPr>
      </a:pPr>
      <a:endParaRPr lang="ru-KZ"/>
    </a:p>
  </c:txPr>
  <c:printSettings>
    <c:headerFooter alignWithMargins="0"/>
    <c:pageMargins b="1" l="0.75000000000000455" r="0.75000000000000455" t="1" header="0.5" footer="0.5"/>
    <c:pageSetup paperSize="9" orientation="landscape"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4380529113291381E-2"/>
          <c:y val="7.8016765093921664E-2"/>
          <c:w val="0.81528712382970847"/>
          <c:h val="0.62058790415619514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'Раздел 2 (стр 1-4)'!$A$139</c:f>
              <c:strCache>
                <c:ptCount val="1"/>
                <c:pt idx="0">
                  <c:v>Доля предприятий с РСК &gt;20%</c:v>
                </c:pt>
              </c:strCache>
            </c:strRef>
          </c:tx>
          <c:spPr>
            <a:pattFill prst="pct5">
              <a:fgClr>
                <a:srgbClr xmlns:mc="http://schemas.openxmlformats.org/markup-compatibility/2006" xmlns:a14="http://schemas.microsoft.com/office/drawing/2010/main" val="FF0000" mc:Ignorable="a14" a14:legacySpreadsheetColorIndex="10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Mode val="edge"/>
                  <c:yMode val="edge"/>
                  <c:x val="0.11847768548264238"/>
                  <c:y val="0.23050407868658676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141-4823-89B0-E15D76448FE1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32129541825801322"/>
                  <c:y val="9.929406466499123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141-4823-89B0-E15D76448FE1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52612124739749655"/>
                  <c:y val="0.1347562306167738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141-4823-89B0-E15D76448FE1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72693088380875481"/>
                  <c:y val="5.6739465522852126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141-4823-89B0-E15D76448FE1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2 (стр 1-4)'!$C$138:$F$138</c:f>
              <c:strCache>
                <c:ptCount val="4"/>
                <c:pt idx="0">
                  <c:v>2010-1</c:v>
                </c:pt>
                <c:pt idx="1">
                  <c:v>2010-2</c:v>
                </c:pt>
                <c:pt idx="2">
                  <c:v>2010-3</c:v>
                </c:pt>
                <c:pt idx="3">
                  <c:v>2010-4 </c:v>
                </c:pt>
              </c:strCache>
            </c:strRef>
          </c:cat>
          <c:val>
            <c:numRef>
              <c:f>'Раздел 2 (стр 1-4)'!$J$139:$M$139</c:f>
              <c:numCache>
                <c:formatCode>0.00</c:formatCode>
                <c:ptCount val="4"/>
                <c:pt idx="0">
                  <c:v>29.411764705882348</c:v>
                </c:pt>
                <c:pt idx="1">
                  <c:v>41.666666666666671</c:v>
                </c:pt>
                <c:pt idx="2">
                  <c:v>38.524590163934427</c:v>
                </c:pt>
                <c:pt idx="3">
                  <c:v>45.081967213114751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141-4823-89B0-E15D76448FE1}"/>
            </c:ext>
          </c:extLst>
        </c:ser>
        <c:ser>
          <c:idx val="2"/>
          <c:order val="1"/>
          <c:tx>
            <c:strRef>
              <c:f>'Раздел 2 (стр 1-4)'!$A$140</c:f>
              <c:strCache>
                <c:ptCount val="1"/>
                <c:pt idx="0">
                  <c:v>Доля предприятий с РСК &lt;5%</c:v>
                </c:pt>
              </c:strCache>
            </c:strRef>
          </c:tx>
          <c:spPr>
            <a:solidFill>
              <a:srgbClr val="FF99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Mode val="edge"/>
                  <c:yMode val="edge"/>
                  <c:x val="0.20080963641125826"/>
                  <c:y val="0.13830244721195203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141-4823-89B0-E15D76448FE1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39358688736606617"/>
                  <c:y val="0.21986542890105201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141-4823-89B0-E15D76448FE1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6164855837825628"/>
                  <c:y val="0.19149569613962591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141-4823-89B0-E15D76448FE1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81127093110148329"/>
                  <c:y val="0.2659662446383693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141-4823-89B0-E15D76448FE1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2 (стр 1-4)'!$C$138:$F$138</c:f>
              <c:strCache>
                <c:ptCount val="4"/>
                <c:pt idx="0">
                  <c:v>2010-1</c:v>
                </c:pt>
                <c:pt idx="1">
                  <c:v>2010-2</c:v>
                </c:pt>
                <c:pt idx="2">
                  <c:v>2010-3</c:v>
                </c:pt>
                <c:pt idx="3">
                  <c:v>2010-4 </c:v>
                </c:pt>
              </c:strCache>
            </c:strRef>
          </c:cat>
          <c:val>
            <c:numRef>
              <c:f>'Раздел 2 (стр 1-4)'!$J$140:$M$140</c:f>
              <c:numCache>
                <c:formatCode>0.00</c:formatCode>
                <c:ptCount val="4"/>
                <c:pt idx="0">
                  <c:v>37.815126050420176</c:v>
                </c:pt>
                <c:pt idx="1">
                  <c:v>31.666666666666664</c:v>
                </c:pt>
                <c:pt idx="2">
                  <c:v>32.786885245901644</c:v>
                </c:pt>
                <c:pt idx="3">
                  <c:v>26.229508196721309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0141-4823-89B0-E15D76448F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29283056"/>
        <c:axId val="1"/>
      </c:barChart>
      <c:lineChart>
        <c:grouping val="standard"/>
        <c:varyColors val="0"/>
        <c:ser>
          <c:idx val="0"/>
          <c:order val="2"/>
          <c:tx>
            <c:strRef>
              <c:f>'Раздел 2 (стр 1-4)'!$A$141</c:f>
              <c:strCache>
                <c:ptCount val="1"/>
                <c:pt idx="0">
                  <c:v>Удельные затраты реализации продукции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4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Mode val="edge"/>
                  <c:yMode val="edge"/>
                  <c:x val="0.19076915459069535"/>
                  <c:y val="0.39363004206478669"/>
                </c:manualLayout>
              </c:layout>
              <c:numFmt formatCode="0.0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0141-4823-89B0-E15D76448FE1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39358688736606617"/>
                  <c:y val="0.36526030930336056"/>
                </c:manualLayout>
              </c:layout>
              <c:numFmt formatCode="0.0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141-4823-89B0-E15D76448FE1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5984127165055495"/>
                  <c:y val="0.37235274249371708"/>
                </c:manualLayout>
              </c:layout>
              <c:numFmt formatCode="0.0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141-4823-89B0-E15D76448FE1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79721425655269518"/>
                  <c:y val="0.36880652589853885"/>
                </c:manualLayout>
              </c:layout>
              <c:numFmt formatCode="0.0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0141-4823-89B0-E15D76448FE1}"/>
                </c:ext>
              </c:extLst>
            </c:dLbl>
            <c:numFmt formatCode="0.0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'Раздел 2 (стр 1-4)'!$J$141:$M$141</c:f>
              <c:numCache>
                <c:formatCode>General</c:formatCode>
                <c:ptCount val="4"/>
                <c:pt idx="0">
                  <c:v>0.35098908758946235</c:v>
                </c:pt>
                <c:pt idx="1">
                  <c:v>0.35913148403176359</c:v>
                </c:pt>
                <c:pt idx="2">
                  <c:v>0.3792251005800294</c:v>
                </c:pt>
                <c:pt idx="3">
                  <c:v>0.36939631925775579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0141-4823-89B0-E15D76448F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32928305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329283056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1"/>
        </c:scaling>
        <c:delete val="0"/>
        <c:axPos val="r"/>
        <c:numFmt formatCode="0.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3"/>
        <c:crosses val="max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9.8396721841516543E-2"/>
          <c:y val="0.81562981689099934"/>
          <c:w val="0.83737618383494694"/>
          <c:h val="0.16312596337819987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/>
    <c:pageMargins b="1" l="0.75" r="0.75" t="1" header="0.5" footer="0.5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071131362846283E-2"/>
          <c:y val="7.8016765093921664E-2"/>
          <c:w val="0.82286168528530412"/>
          <c:h val="0.6170416875610168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'Раздел 2 (стр 1-4)'!$A$139</c:f>
              <c:strCache>
                <c:ptCount val="1"/>
                <c:pt idx="0">
                  <c:v>Доля предприятий с РСК &gt;20%</c:v>
                </c:pt>
              </c:strCache>
            </c:strRef>
          </c:tx>
          <c:spPr>
            <a:pattFill prst="pct5">
              <a:fgClr>
                <a:srgbClr xmlns:mc="http://schemas.openxmlformats.org/markup-compatibility/2006" xmlns:a14="http://schemas.microsoft.com/office/drawing/2010/main" val="FF0000" mc:Ignorable="a14" a14:legacySpreadsheetColorIndex="10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Mode val="edge"/>
                  <c:yMode val="edge"/>
                  <c:x val="9.2522725378969592E-2"/>
                  <c:y val="0.35107544292264758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41C-4FAE-8E52-6D6AC1144464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31300241138842905"/>
                  <c:y val="0.26951246123354761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41C-4FAE-8E52-6D6AC1144464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51773354839721275"/>
                  <c:y val="0.2766048944239041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41C-4FAE-8E52-6D6AC1144464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72246468540599662"/>
                  <c:y val="0.23050407868658676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41C-4FAE-8E52-6D6AC1144464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2 (стр 1-4)'!$C$138:$F$138</c:f>
              <c:strCache>
                <c:ptCount val="4"/>
                <c:pt idx="0">
                  <c:v>2010-1</c:v>
                </c:pt>
                <c:pt idx="1">
                  <c:v>2010-2</c:v>
                </c:pt>
                <c:pt idx="2">
                  <c:v>2010-3</c:v>
                </c:pt>
                <c:pt idx="3">
                  <c:v>2010-4 </c:v>
                </c:pt>
              </c:strCache>
            </c:strRef>
          </c:cat>
          <c:val>
            <c:numRef>
              <c:f>'Раздел 2 (стр 1-4)'!$Q$139:$T$139</c:f>
              <c:numCache>
                <c:formatCode>0.00</c:formatCode>
                <c:ptCount val="4"/>
                <c:pt idx="0">
                  <c:v>25.8364312267658</c:v>
                </c:pt>
                <c:pt idx="1">
                  <c:v>33.333333333333336</c:v>
                </c:pt>
                <c:pt idx="2">
                  <c:v>32.379248658318431</c:v>
                </c:pt>
                <c:pt idx="3">
                  <c:v>37.147887323943657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41C-4FAE-8E52-6D6AC1144464}"/>
            </c:ext>
          </c:extLst>
        </c:ser>
        <c:ser>
          <c:idx val="2"/>
          <c:order val="1"/>
          <c:tx>
            <c:strRef>
              <c:f>'Раздел 2 (стр 1-4)'!$A$140</c:f>
              <c:strCache>
                <c:ptCount val="1"/>
                <c:pt idx="0">
                  <c:v>Доля предприятий с РСК &lt;5%</c:v>
                </c:pt>
              </c:strCache>
            </c:strRef>
          </c:tx>
          <c:spPr>
            <a:solidFill>
              <a:srgbClr val="FF99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Mode val="edge"/>
                  <c:yMode val="edge"/>
                  <c:x val="0.18898258800810813"/>
                  <c:y val="4.9647032332495615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41C-4FAE-8E52-6D6AC1144464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38387088189146956"/>
                  <c:y val="0.18085704635409114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41C-4FAE-8E52-6D6AC1144464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55513635227381752"/>
                  <c:y val="0.1844032629492694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41C-4FAE-8E52-6D6AC1144464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79530172453412151"/>
                  <c:y val="0.18794947954444766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41C-4FAE-8E52-6D6AC1144464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2 (стр 1-4)'!$C$138:$F$138</c:f>
              <c:strCache>
                <c:ptCount val="4"/>
                <c:pt idx="0">
                  <c:v>2010-1</c:v>
                </c:pt>
                <c:pt idx="1">
                  <c:v>2010-2</c:v>
                </c:pt>
                <c:pt idx="2">
                  <c:v>2010-3</c:v>
                </c:pt>
                <c:pt idx="3">
                  <c:v>2010-4 </c:v>
                </c:pt>
              </c:strCache>
            </c:strRef>
          </c:cat>
          <c:val>
            <c:numRef>
              <c:f>'Раздел 2 (стр 1-4)'!$Q$140:$T$140</c:f>
              <c:numCache>
                <c:formatCode>0.00</c:formatCode>
                <c:ptCount val="4"/>
                <c:pt idx="0">
                  <c:v>53.717472118959108</c:v>
                </c:pt>
                <c:pt idx="1">
                  <c:v>41.485507246376805</c:v>
                </c:pt>
                <c:pt idx="2">
                  <c:v>40.966010733452592</c:v>
                </c:pt>
                <c:pt idx="3">
                  <c:v>41.37323943661972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541C-4FAE-8E52-6D6AC11444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29279056"/>
        <c:axId val="1"/>
      </c:barChart>
      <c:lineChart>
        <c:grouping val="standard"/>
        <c:varyColors val="0"/>
        <c:ser>
          <c:idx val="0"/>
          <c:order val="2"/>
          <c:tx>
            <c:strRef>
              <c:f>'Раздел 2 (стр 1-4)'!$A$141</c:f>
              <c:strCache>
                <c:ptCount val="1"/>
                <c:pt idx="0">
                  <c:v>Удельные затраты реализации продукции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4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Mode val="edge"/>
                  <c:yMode val="edge"/>
                  <c:x val="0.18110831350777026"/>
                  <c:y val="0.25532759485283457"/>
                </c:manualLayout>
              </c:layout>
              <c:numFmt formatCode="0.0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541C-4FAE-8E52-6D6AC1144464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38387088189146956"/>
                  <c:y val="0.28369732761426064"/>
                </c:manualLayout>
              </c:layout>
              <c:numFmt formatCode="0.0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541C-4FAE-8E52-6D6AC1144464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59647629340059127"/>
                  <c:y val="0.28724354420943893"/>
                </c:manualLayout>
              </c:layout>
              <c:numFmt formatCode="0.0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41C-4FAE-8E52-6D6AC1144464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80908170490971276"/>
                  <c:y val="0.26951246123354761"/>
                </c:manualLayout>
              </c:layout>
              <c:numFmt formatCode="0.0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41C-4FAE-8E52-6D6AC1144464}"/>
                </c:ext>
              </c:extLst>
            </c:dLbl>
            <c:numFmt formatCode="0.0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'Раздел 2 (стр 1-4)'!$Q$141:$T$141</c:f>
              <c:numCache>
                <c:formatCode>0.00</c:formatCode>
                <c:ptCount val="4"/>
                <c:pt idx="0">
                  <c:v>0.6930704514849606</c:v>
                </c:pt>
                <c:pt idx="1">
                  <c:v>0.67904383508795585</c:v>
                </c:pt>
                <c:pt idx="2">
                  <c:v>0.66594818227843</c:v>
                </c:pt>
                <c:pt idx="3">
                  <c:v>0.66424613941450472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541C-4FAE-8E52-6D6AC11444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32927905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329279056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1"/>
        </c:scaling>
        <c:delete val="0"/>
        <c:axPos val="r"/>
        <c:numFmt formatCode="0.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3"/>
        <c:crosses val="max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9.2522725378969592E-2"/>
          <c:y val="0.80144495051028619"/>
          <c:w val="0.82089311666021958"/>
          <c:h val="0.18085704635409114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/>
    <c:pageMargins b="1" l="0.75" r="0.75" t="1" header="0.5" footer="0.5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5508824691172736E-2"/>
          <c:y val="0.1138826851167259"/>
          <c:w val="0.81088864884858436"/>
          <c:h val="0.569413425583629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'Раздел 2 (стр 1-4)'!$A$139</c:f>
              <c:strCache>
                <c:ptCount val="1"/>
                <c:pt idx="0">
                  <c:v>Доля предприятий с РСК &gt;20%</c:v>
                </c:pt>
              </c:strCache>
            </c:strRef>
          </c:tx>
          <c:spPr>
            <a:pattFill prst="pct5">
              <a:fgClr>
                <a:srgbClr xmlns:mc="http://schemas.openxmlformats.org/markup-compatibility/2006" xmlns:a14="http://schemas.microsoft.com/office/drawing/2010/main" val="FF0000" mc:Ignorable="a14" a14:legacySpreadsheetColorIndex="10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Mode val="edge"/>
                  <c:yMode val="edge"/>
                  <c:x val="0.10674515700778131"/>
                  <c:y val="0.327412719710587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F8E-495C-BBB2-46392D8ACDB9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32585363718164817"/>
                  <c:y val="0.17082402767508886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F8E-495C-BBB2-46392D8ACDB9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5281076188806022"/>
                  <c:y val="0.15658869203549813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F8E-495C-BBB2-46392D8ACDB9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72661615647402011"/>
                  <c:y val="0.19573586504437265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F8E-495C-BBB2-46392D8ACDB9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2 (стр 1-4)'!$C$138:$F$138</c:f>
              <c:strCache>
                <c:ptCount val="4"/>
                <c:pt idx="0">
                  <c:v>2010-1</c:v>
                </c:pt>
                <c:pt idx="1">
                  <c:v>2010-2</c:v>
                </c:pt>
                <c:pt idx="2">
                  <c:v>2010-3</c:v>
                </c:pt>
                <c:pt idx="3">
                  <c:v>2010-4 </c:v>
                </c:pt>
              </c:strCache>
            </c:strRef>
          </c:cat>
          <c:val>
            <c:numRef>
              <c:f>'Раздел 2 (стр 1-4)'!$X$139:$AA$139</c:f>
              <c:numCache>
                <c:formatCode>0.00</c:formatCode>
                <c:ptCount val="4"/>
                <c:pt idx="0">
                  <c:v>28.731343283582088</c:v>
                </c:pt>
                <c:pt idx="1">
                  <c:v>45.18518518518519</c:v>
                </c:pt>
                <c:pt idx="2">
                  <c:v>46.181818181818187</c:v>
                </c:pt>
                <c:pt idx="3">
                  <c:v>42.391304347826079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F8E-495C-BBB2-46392D8ACDB9}"/>
            </c:ext>
          </c:extLst>
        </c:ser>
        <c:ser>
          <c:idx val="2"/>
          <c:order val="1"/>
          <c:tx>
            <c:strRef>
              <c:f>'Раздел 2 (стр 1-4)'!$A$140</c:f>
              <c:strCache>
                <c:ptCount val="1"/>
                <c:pt idx="0">
                  <c:v>Доля предприятий с РСК &lt;5%</c:v>
                </c:pt>
              </c:strCache>
            </c:strRef>
          </c:tx>
          <c:spPr>
            <a:solidFill>
              <a:srgbClr val="FF99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Mode val="edge"/>
                  <c:yMode val="edge"/>
                  <c:x val="0.20225398169895406"/>
                  <c:y val="8.1853179927646749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F8E-495C-BBB2-46392D8ACDB9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40638068545067618"/>
                  <c:y val="0.3238538858006893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F8E-495C-BBB2-46392D8ACDB9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61799827741347069"/>
                  <c:y val="0.33097155362048469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F8E-495C-BBB2-46392D8ACDB9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82774314732349707"/>
                  <c:y val="0.31673621798089396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F8E-495C-BBB2-46392D8ACDB9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2 (стр 1-4)'!$C$138:$F$138</c:f>
              <c:strCache>
                <c:ptCount val="4"/>
                <c:pt idx="0">
                  <c:v>2010-1</c:v>
                </c:pt>
                <c:pt idx="1">
                  <c:v>2010-2</c:v>
                </c:pt>
                <c:pt idx="2">
                  <c:v>2010-3</c:v>
                </c:pt>
                <c:pt idx="3">
                  <c:v>2010-4 </c:v>
                </c:pt>
              </c:strCache>
            </c:strRef>
          </c:cat>
          <c:val>
            <c:numRef>
              <c:f>'Раздел 2 (стр 1-4)'!$X$140:$AA$140</c:f>
              <c:numCache>
                <c:formatCode>0.00</c:formatCode>
                <c:ptCount val="4"/>
                <c:pt idx="0">
                  <c:v>53.731343283582099</c:v>
                </c:pt>
                <c:pt idx="1">
                  <c:v>36.666666666666664</c:v>
                </c:pt>
                <c:pt idx="2">
                  <c:v>36.363636363636367</c:v>
                </c:pt>
                <c:pt idx="3">
                  <c:v>38.043478260869563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FF8E-495C-BBB2-46392D8ACD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29281856"/>
        <c:axId val="1"/>
      </c:barChart>
      <c:lineChart>
        <c:grouping val="standard"/>
        <c:varyColors val="0"/>
        <c:ser>
          <c:idx val="0"/>
          <c:order val="2"/>
          <c:tx>
            <c:strRef>
              <c:f>'Раздел 2 (стр 1-4)'!$A$141</c:f>
              <c:strCache>
                <c:ptCount val="1"/>
                <c:pt idx="0">
                  <c:v>Удельные затраты реализации продукции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4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Mode val="edge"/>
                  <c:yMode val="edge"/>
                  <c:x val="9.3636102638404661E-2"/>
                  <c:y val="0.10676501729693054"/>
                </c:manualLayout>
              </c:layout>
              <c:numFmt formatCode="0.0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F8E-495C-BBB2-46392D8ACDB9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34083541360379294"/>
                  <c:y val="2.4911837369283794E-2"/>
                </c:manualLayout>
              </c:layout>
              <c:numFmt formatCode="0.0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F8E-495C-BBB2-46392D8ACDB9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58428928046364503"/>
                  <c:y val="0.12100035293652127"/>
                </c:manualLayout>
              </c:layout>
              <c:numFmt formatCode="0.0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FF8E-495C-BBB2-46392D8ACDB9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80527048269028001"/>
                  <c:y val="8.1853179927646749E-2"/>
                </c:manualLayout>
              </c:layout>
              <c:numFmt formatCode="0.0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FF8E-495C-BBB2-46392D8ACDB9}"/>
                </c:ext>
              </c:extLst>
            </c:dLbl>
            <c:numFmt formatCode="0.0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'Раздел 2 (стр 1-4)'!$X$141:$AA$141</c:f>
              <c:numCache>
                <c:formatCode>0.00</c:formatCode>
                <c:ptCount val="4"/>
                <c:pt idx="0">
                  <c:v>0.91072694265675036</c:v>
                </c:pt>
                <c:pt idx="1">
                  <c:v>0.99465684629933904</c:v>
                </c:pt>
                <c:pt idx="2">
                  <c:v>0.82937999416500863</c:v>
                </c:pt>
                <c:pt idx="3">
                  <c:v>0.89229088470738682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FF8E-495C-BBB2-46392D8ACD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32928185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329281856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1"/>
        </c:scaling>
        <c:delete val="0"/>
        <c:axPos val="r"/>
        <c:numFmt formatCode="0.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3"/>
        <c:crosses val="max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1423604521885368"/>
          <c:y val="0.79361996190718354"/>
          <c:w val="0.78092509600429494"/>
          <c:h val="0.18861819722457726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/>
    <c:pageMargins b="1" l="0.75" r="0.75" t="1" header="0.5" footer="0.5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826890066089336E-2"/>
          <c:y val="0.1138826851167259"/>
          <c:w val="0.80734645837086905"/>
          <c:h val="0.5800899273133226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'Раздел 2 (стр 1-4)'!$A$139</c:f>
              <c:strCache>
                <c:ptCount val="1"/>
                <c:pt idx="0">
                  <c:v>Доля предприятий с РСК &gt;20%</c:v>
                </c:pt>
              </c:strCache>
            </c:strRef>
          </c:tx>
          <c:spPr>
            <a:pattFill prst="pct5">
              <a:fgClr>
                <a:srgbClr xmlns:mc="http://schemas.openxmlformats.org/markup-compatibility/2006" xmlns:a14="http://schemas.microsoft.com/office/drawing/2010/main" val="FF0000" mc:Ignorable="a14" a14:legacySpreadsheetColorIndex="10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Mode val="edge"/>
                  <c:yMode val="edge"/>
                  <c:x val="0.12331783612347402"/>
                  <c:y val="0.26335370933242869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908-4025-902C-6F68C4DFB46A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32370931982411932"/>
                  <c:y val="0.19929469895427035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908-4025-902C-6F68C4DFB46A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48941766211503746"/>
                  <c:y val="0.20997120068396341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908-4025-902C-6F68C4DFB46A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71485808127826334"/>
                  <c:y val="0.22776537023345181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908-4025-902C-6F68C4DFB46A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2 (стр 1-4)'!$C$138:$F$138</c:f>
              <c:strCache>
                <c:ptCount val="4"/>
                <c:pt idx="0">
                  <c:v>2010-1</c:v>
                </c:pt>
                <c:pt idx="1">
                  <c:v>2010-2</c:v>
                </c:pt>
                <c:pt idx="2">
                  <c:v>2010-3</c:v>
                </c:pt>
                <c:pt idx="3">
                  <c:v>2010-4 </c:v>
                </c:pt>
              </c:strCache>
            </c:strRef>
          </c:cat>
          <c:val>
            <c:numRef>
              <c:f>'Раздел 2 (стр 1-4)'!$AE$139:$AH$139</c:f>
              <c:numCache>
                <c:formatCode>0.00</c:formatCode>
                <c:ptCount val="4"/>
                <c:pt idx="0">
                  <c:v>50.94786729857821</c:v>
                </c:pt>
                <c:pt idx="1">
                  <c:v>58.444444444444443</c:v>
                </c:pt>
                <c:pt idx="2">
                  <c:v>56.871035940803381</c:v>
                </c:pt>
                <c:pt idx="3">
                  <c:v>55.416666666666671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908-4025-902C-6F68C4DFB46A}"/>
            </c:ext>
          </c:extLst>
        </c:ser>
        <c:ser>
          <c:idx val="2"/>
          <c:order val="1"/>
          <c:tx>
            <c:strRef>
              <c:f>'Раздел 2 (стр 1-4)'!$A$140</c:f>
              <c:strCache>
                <c:ptCount val="1"/>
                <c:pt idx="0">
                  <c:v>Доля предприятий с РСК &lt;5%</c:v>
                </c:pt>
              </c:strCache>
            </c:strRef>
          </c:tx>
          <c:spPr>
            <a:solidFill>
              <a:srgbClr val="FF99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Mode val="edge"/>
                  <c:yMode val="edge"/>
                  <c:x val="0.20424516607950385"/>
                  <c:y val="0.3238538858006893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908-4025-902C-6F68C4DFB46A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40656349096957839"/>
                  <c:y val="0.36300105880956385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908-4025-902C-6F68C4DFB46A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60310129229136511"/>
                  <c:y val="0.35588339098976851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908-4025-902C-6F68C4DFB46A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80927329956029825"/>
                  <c:y val="0.3452068892600754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908-4025-902C-6F68C4DFB46A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2 (стр 1-4)'!$C$138:$F$138</c:f>
              <c:strCache>
                <c:ptCount val="4"/>
                <c:pt idx="0">
                  <c:v>2010-1</c:v>
                </c:pt>
                <c:pt idx="1">
                  <c:v>2010-2</c:v>
                </c:pt>
                <c:pt idx="2">
                  <c:v>2010-3</c:v>
                </c:pt>
                <c:pt idx="3">
                  <c:v>2010-4 </c:v>
                </c:pt>
              </c:strCache>
            </c:strRef>
          </c:cat>
          <c:val>
            <c:numRef>
              <c:f>'Раздел 2 (стр 1-4)'!$AE$140:$AH$140</c:f>
              <c:numCache>
                <c:formatCode>0.00</c:formatCode>
                <c:ptCount val="4"/>
                <c:pt idx="0">
                  <c:v>33.649289099526065</c:v>
                </c:pt>
                <c:pt idx="1">
                  <c:v>28</c:v>
                </c:pt>
                <c:pt idx="2">
                  <c:v>28.752642706131077</c:v>
                </c:pt>
                <c:pt idx="3">
                  <c:v>28.958333333333336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4908-4025-902C-6F68C4DFB4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29282256"/>
        <c:axId val="1"/>
      </c:barChart>
      <c:lineChart>
        <c:grouping val="standard"/>
        <c:varyColors val="0"/>
        <c:ser>
          <c:idx val="0"/>
          <c:order val="2"/>
          <c:tx>
            <c:strRef>
              <c:f>'Раздел 2 (стр 1-4)'!$A$141</c:f>
              <c:strCache>
                <c:ptCount val="1"/>
                <c:pt idx="0">
                  <c:v>Удельные затраты реализации продукции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4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Mode val="edge"/>
                  <c:yMode val="edge"/>
                  <c:x val="0.1464399303966254"/>
                  <c:y val="0.11744151902662359"/>
                </c:manualLayout>
              </c:layout>
              <c:numFmt formatCode="0.0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908-4025-902C-6F68C4DFB46A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34297773171841217"/>
                  <c:y val="0.11744151902662359"/>
                </c:manualLayout>
              </c:layout>
              <c:numFmt formatCode="0.0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908-4025-902C-6F68C4DFB46A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58575972158650158"/>
                  <c:y val="0.10676501729693054"/>
                </c:manualLayout>
              </c:layout>
              <c:numFmt formatCode="0.0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908-4025-902C-6F68C4DFB46A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80541961718143962"/>
                  <c:y val="0.10676501729693054"/>
                </c:manualLayout>
              </c:layout>
              <c:numFmt formatCode="0.0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908-4025-902C-6F68C4DFB46A}"/>
                </c:ext>
              </c:extLst>
            </c:dLbl>
            <c:numFmt formatCode="0.0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'Раздел 2 (стр 1-4)'!$AE$141:$AH$141</c:f>
              <c:numCache>
                <c:formatCode>0.00</c:formatCode>
                <c:ptCount val="4"/>
                <c:pt idx="0">
                  <c:v>0.83660109377443881</c:v>
                </c:pt>
                <c:pt idx="1">
                  <c:v>0.82170005253126355</c:v>
                </c:pt>
                <c:pt idx="2">
                  <c:v>0.85989391417579131</c:v>
                </c:pt>
                <c:pt idx="3">
                  <c:v>0.85517629221262292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4908-4025-902C-6F68C4DFB4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32928225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329282256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1"/>
        </c:scaling>
        <c:delete val="0"/>
        <c:axPos val="r"/>
        <c:numFmt formatCode="0.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3"/>
        <c:crosses val="max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040494242291812"/>
          <c:y val="0.79361996190718354"/>
          <c:w val="0.80349277599201052"/>
          <c:h val="0.18861819722457726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spPr>
            <a:ln w="254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Lbls>
            <c:dLbl>
              <c:idx val="0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52A-40E2-9AA4-B6C82C43BC60}"/>
                </c:ext>
              </c:extLst>
            </c:dLbl>
            <c:dLbl>
              <c:idx val="2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52A-40E2-9AA4-B6C82C43BC60}"/>
                </c:ext>
              </c:extLst>
            </c:dLbl>
            <c:dLbl>
              <c:idx val="3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52A-40E2-9AA4-B6C82C43BC60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3-D52A-40E2-9AA4-B6C82C43BC60}"/>
            </c:ext>
          </c:extLst>
        </c:ser>
        <c:ser>
          <c:idx val="2"/>
          <c:order val="1"/>
          <c:spPr>
            <a:ln w="12700">
              <a:solidFill>
                <a:srgbClr val="FF9900"/>
              </a:solidFill>
              <a:prstDash val="solid"/>
            </a:ln>
          </c:spPr>
          <c:marker>
            <c:symbol val="triangle"/>
            <c:size val="4"/>
            <c:spPr>
              <a:solidFill>
                <a:srgbClr val="FF99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dLbls>
            <c:dLbl>
              <c:idx val="0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52A-40E2-9AA4-B6C82C43BC60}"/>
                </c:ext>
              </c:extLst>
            </c:dLbl>
            <c:dLbl>
              <c:idx val="1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52A-40E2-9AA4-B6C82C43BC60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6-D52A-40E2-9AA4-B6C82C43BC60}"/>
            </c:ext>
          </c:extLst>
        </c:ser>
        <c:ser>
          <c:idx val="3"/>
          <c:order val="2"/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4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dLbls>
            <c:dLbl>
              <c:idx val="0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52A-40E2-9AA4-B6C82C43BC60}"/>
                </c:ext>
              </c:extLst>
            </c:dLbl>
            <c:dLbl>
              <c:idx val="1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52A-40E2-9AA4-B6C82C43BC60}"/>
                </c:ext>
              </c:extLst>
            </c:dLbl>
            <c:dLbl>
              <c:idx val="2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52A-40E2-9AA4-B6C82C43BC60}"/>
                </c:ext>
              </c:extLst>
            </c:dLbl>
            <c:dLbl>
              <c:idx val="3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52A-40E2-9AA4-B6C82C43BC60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B-D52A-40E2-9AA4-B6C82C43BC60}"/>
            </c:ext>
          </c:extLst>
        </c:ser>
        <c:ser>
          <c:idx val="4"/>
          <c:order val="3"/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4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dLbls>
            <c:dLbl>
              <c:idx val="0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D52A-40E2-9AA4-B6C82C43BC60}"/>
                </c:ext>
              </c:extLst>
            </c:dLbl>
            <c:dLbl>
              <c:idx val="1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52A-40E2-9AA4-B6C82C43BC60}"/>
                </c:ext>
              </c:extLst>
            </c:dLbl>
            <c:dLbl>
              <c:idx val="2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52A-40E2-9AA4-B6C82C43BC60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F-D52A-40E2-9AA4-B6C82C43BC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2484896"/>
        <c:axId val="1"/>
      </c:lineChart>
      <c:catAx>
        <c:axId val="282484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9"/>
          <c:min val="-1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282484896"/>
        <c:crosses val="autoZero"/>
        <c:crossBetween val="between"/>
        <c:majorUnit val="3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Times New Roman Cyr"/>
              <a:ea typeface="Times New Roman Cyr"/>
              <a:cs typeface="Times New Roman Cyr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 Cyr"/>
          <a:ea typeface="Times New Roman Cyr"/>
          <a:cs typeface="Times New Roman Cyr"/>
        </a:defRPr>
      </a:pPr>
      <a:endParaRPr lang="ru-KZ"/>
    </a:p>
  </c:txPr>
  <c:printSettings>
    <c:headerFooter alignWithMargins="0"/>
    <c:pageMargins b="1" l="0.75000000000000455" r="0.75000000000000455" t="1" header="0.5" footer="0.5"/>
    <c:pageSetup orientation="portrait"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826890066089336E-2"/>
          <c:y val="0.1138826851167259"/>
          <c:w val="0.80734645837086905"/>
          <c:h val="0.576531093403424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'Раздел 2 (стр 1-4)'!$A$139</c:f>
              <c:strCache>
                <c:ptCount val="1"/>
                <c:pt idx="0">
                  <c:v>Доля предприятий с РСК &gt;20%</c:v>
                </c:pt>
              </c:strCache>
            </c:strRef>
          </c:tx>
          <c:spPr>
            <a:pattFill prst="pct5">
              <a:fgClr>
                <a:srgbClr xmlns:mc="http://schemas.openxmlformats.org/markup-compatibility/2006" xmlns:a14="http://schemas.microsoft.com/office/drawing/2010/main" val="FF0000" mc:Ignorable="a14" a14:legacySpreadsheetColorIndex="10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Mode val="edge"/>
                  <c:yMode val="edge"/>
                  <c:x val="0.12331783612347402"/>
                  <c:y val="0.44485423873721058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E2E-4BE0-8D96-4D87B08A7D5F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31214827268754364"/>
                  <c:y val="0.30605971625120088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E2E-4BE0-8D96-4D87B08A7D5F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52795448590362315"/>
                  <c:y val="0.29538321452150779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E2E-4BE0-8D96-4D87B08A7D5F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72834596960426845"/>
                  <c:y val="0.33097155362048469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E2E-4BE0-8D96-4D87B08A7D5F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2 (стр 1-4)'!$C$138:$F$138</c:f>
              <c:strCache>
                <c:ptCount val="4"/>
                <c:pt idx="0">
                  <c:v>2010-1</c:v>
                </c:pt>
                <c:pt idx="1">
                  <c:v>2010-2</c:v>
                </c:pt>
                <c:pt idx="2">
                  <c:v>2010-3</c:v>
                </c:pt>
                <c:pt idx="3">
                  <c:v>2010-4 </c:v>
                </c:pt>
              </c:strCache>
            </c:strRef>
          </c:cat>
          <c:val>
            <c:numRef>
              <c:f>'Раздел 2 (стр 1-4)'!$AL$139:$AO$139</c:f>
              <c:numCache>
                <c:formatCode>0.00</c:formatCode>
                <c:ptCount val="4"/>
                <c:pt idx="0">
                  <c:v>36.516853932584269</c:v>
                </c:pt>
                <c:pt idx="1">
                  <c:v>40.322580645161288</c:v>
                </c:pt>
                <c:pt idx="2">
                  <c:v>38.297872340425535</c:v>
                </c:pt>
                <c:pt idx="3">
                  <c:v>39.361702127659569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E2E-4BE0-8D96-4D87B08A7D5F}"/>
            </c:ext>
          </c:extLst>
        </c:ser>
        <c:ser>
          <c:idx val="2"/>
          <c:order val="1"/>
          <c:tx>
            <c:strRef>
              <c:f>'Раздел 2 (стр 1-4)'!$A$140</c:f>
              <c:strCache>
                <c:ptCount val="1"/>
                <c:pt idx="0">
                  <c:v>Доля предприятий с РСК &lt;5%</c:v>
                </c:pt>
              </c:strCache>
            </c:strRef>
          </c:tx>
          <c:spPr>
            <a:solidFill>
              <a:srgbClr val="FF99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Mode val="edge"/>
                  <c:yMode val="edge"/>
                  <c:x val="0.19461096013235746"/>
                  <c:y val="0.31673621798089396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E2E-4BE0-8D96-4D87B08A7D5F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40656349096957839"/>
                  <c:y val="0.29538321452150779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E2E-4BE0-8D96-4D87B08A7D5F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60310129229136511"/>
                  <c:y val="0.30961855016109857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E2E-4BE0-8D96-4D87B08A7D5F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80927329956029825"/>
                  <c:y val="7.4735512107851385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E2E-4BE0-8D96-4D87B08A7D5F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2 (стр 1-4)'!$C$138:$F$138</c:f>
              <c:strCache>
                <c:ptCount val="4"/>
                <c:pt idx="0">
                  <c:v>2010-1</c:v>
                </c:pt>
                <c:pt idx="1">
                  <c:v>2010-2</c:v>
                </c:pt>
                <c:pt idx="2">
                  <c:v>2010-3</c:v>
                </c:pt>
                <c:pt idx="3">
                  <c:v>2010-4 </c:v>
                </c:pt>
              </c:strCache>
            </c:strRef>
          </c:cat>
          <c:val>
            <c:numRef>
              <c:f>'Раздел 2 (стр 1-4)'!$AL$140:$AO$140</c:f>
              <c:numCache>
                <c:formatCode>0.00</c:formatCode>
                <c:ptCount val="4"/>
                <c:pt idx="0">
                  <c:v>39.325842696629209</c:v>
                </c:pt>
                <c:pt idx="1">
                  <c:v>38.172043010752695</c:v>
                </c:pt>
                <c:pt idx="2">
                  <c:v>39.361702127659576</c:v>
                </c:pt>
                <c:pt idx="3">
                  <c:v>42.553191489361694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7E2E-4BE0-8D96-4D87B08A7D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29284656"/>
        <c:axId val="1"/>
      </c:barChart>
      <c:lineChart>
        <c:grouping val="standard"/>
        <c:varyColors val="0"/>
        <c:ser>
          <c:idx val="0"/>
          <c:order val="2"/>
          <c:tx>
            <c:strRef>
              <c:f>'Раздел 2 (стр 1-4)'!$A$141</c:f>
              <c:strCache>
                <c:ptCount val="1"/>
                <c:pt idx="0">
                  <c:v>Удельные затраты реализации продукции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4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Mode val="edge"/>
                  <c:yMode val="edge"/>
                  <c:x val="0.1156104713657569"/>
                  <c:y val="0.19217703113447496"/>
                </c:manualLayout>
              </c:layout>
              <c:numFmt formatCode="0.0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7E2E-4BE0-8D96-4D87B08A7D5F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35068509647612928"/>
                  <c:y val="0.19573586504437265"/>
                </c:manualLayout>
              </c:layout>
              <c:numFmt formatCode="0.0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E2E-4BE0-8D96-4D87B08A7D5F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53951553304019872"/>
                  <c:y val="0.21708886850375878"/>
                </c:manualLayout>
              </c:layout>
              <c:numFmt formatCode="0.0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7E2E-4BE0-8D96-4D87B08A7D5F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72449228722540993"/>
                  <c:y val="0.14235335639590738"/>
                </c:manualLayout>
              </c:layout>
              <c:numFmt formatCode="0.0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7E2E-4BE0-8D96-4D87B08A7D5F}"/>
                </c:ext>
              </c:extLst>
            </c:dLbl>
            <c:numFmt formatCode="0.0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'Раздел 2 (стр 1-4)'!$AL$141:$AO$141</c:f>
              <c:numCache>
                <c:formatCode>0.00</c:formatCode>
                <c:ptCount val="4"/>
                <c:pt idx="0">
                  <c:v>0.70699962390440008</c:v>
                </c:pt>
                <c:pt idx="1">
                  <c:v>0.67842793861016659</c:v>
                </c:pt>
                <c:pt idx="2">
                  <c:v>0.66604582732242368</c:v>
                </c:pt>
                <c:pt idx="3">
                  <c:v>0.79001910429022737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7E2E-4BE0-8D96-4D87B08A7D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32928465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329284656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1"/>
        </c:scaling>
        <c:delete val="0"/>
        <c:axPos val="r"/>
        <c:numFmt formatCode="0.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3"/>
        <c:crosses val="max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8.8634694713746964E-2"/>
          <c:y val="0.79361996190718354"/>
          <c:w val="0.80349277599201052"/>
          <c:h val="0.18861819722457726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/>
    <c:pageMargins b="1" l="0.75" r="0.75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spPr>
            <a:ln w="254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Lbls>
            <c:dLbl>
              <c:idx val="0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FC4-47A3-BAC9-7B5C252D61E7}"/>
                </c:ext>
              </c:extLst>
            </c:dLbl>
            <c:dLbl>
              <c:idx val="2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FC4-47A3-BAC9-7B5C252D61E7}"/>
                </c:ext>
              </c:extLst>
            </c:dLbl>
            <c:dLbl>
              <c:idx val="3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FC4-47A3-BAC9-7B5C252D61E7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3-FFC4-47A3-BAC9-7B5C252D61E7}"/>
            </c:ext>
          </c:extLst>
        </c:ser>
        <c:ser>
          <c:idx val="2"/>
          <c:order val="1"/>
          <c:spPr>
            <a:ln w="12700">
              <a:solidFill>
                <a:srgbClr val="FF9900"/>
              </a:solidFill>
              <a:prstDash val="solid"/>
            </a:ln>
          </c:spPr>
          <c:marker>
            <c:symbol val="triangle"/>
            <c:size val="4"/>
            <c:spPr>
              <a:solidFill>
                <a:srgbClr val="FF99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dLbls>
            <c:dLbl>
              <c:idx val="0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FC4-47A3-BAC9-7B5C252D61E7}"/>
                </c:ext>
              </c:extLst>
            </c:dLbl>
            <c:dLbl>
              <c:idx val="1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FC4-47A3-BAC9-7B5C252D61E7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6-FFC4-47A3-BAC9-7B5C252D61E7}"/>
            </c:ext>
          </c:extLst>
        </c:ser>
        <c:ser>
          <c:idx val="3"/>
          <c:order val="2"/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4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dLbls>
            <c:dLbl>
              <c:idx val="0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FC4-47A3-BAC9-7B5C252D61E7}"/>
                </c:ext>
              </c:extLst>
            </c:dLbl>
            <c:dLbl>
              <c:idx val="1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FC4-47A3-BAC9-7B5C252D61E7}"/>
                </c:ext>
              </c:extLst>
            </c:dLbl>
            <c:dLbl>
              <c:idx val="2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FC4-47A3-BAC9-7B5C252D61E7}"/>
                </c:ext>
              </c:extLst>
            </c:dLbl>
            <c:dLbl>
              <c:idx val="3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FC4-47A3-BAC9-7B5C252D61E7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B-FFC4-47A3-BAC9-7B5C252D61E7}"/>
            </c:ext>
          </c:extLst>
        </c:ser>
        <c:ser>
          <c:idx val="4"/>
          <c:order val="3"/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4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dLbls>
            <c:dLbl>
              <c:idx val="0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FFC4-47A3-BAC9-7B5C252D61E7}"/>
                </c:ext>
              </c:extLst>
            </c:dLbl>
            <c:dLbl>
              <c:idx val="1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FFC4-47A3-BAC9-7B5C252D61E7}"/>
                </c:ext>
              </c:extLst>
            </c:dLbl>
            <c:dLbl>
              <c:idx val="2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FFC4-47A3-BAC9-7B5C252D61E7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F-FFC4-47A3-BAC9-7B5C252D61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2486496"/>
        <c:axId val="1"/>
      </c:lineChart>
      <c:catAx>
        <c:axId val="282486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9"/>
          <c:min val="-1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282486496"/>
        <c:crosses val="autoZero"/>
        <c:crossBetween val="between"/>
        <c:majorUnit val="3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Times New Roman Cyr"/>
              <a:ea typeface="Times New Roman Cyr"/>
              <a:cs typeface="Times New Roman Cyr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 Cyr"/>
          <a:ea typeface="Times New Roman Cyr"/>
          <a:cs typeface="Times New Roman Cyr"/>
        </a:defRPr>
      </a:pPr>
      <a:endParaRPr lang="ru-KZ"/>
    </a:p>
  </c:txPr>
  <c:printSettings>
    <c:headerFooter alignWithMargins="0"/>
    <c:pageMargins b="1" l="0.75000000000000455" r="0.75000000000000455" t="1" header="0.5" footer="0.5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r>
              <a:rPr lang="ru-RU"/>
              <a:t>(50=нет изменений по сравн. с предыдущ. кв.)</a:t>
            </a:r>
          </a:p>
        </c:rich>
      </c:tx>
      <c:layout>
        <c:manualLayout>
          <c:xMode val="edge"/>
          <c:yMode val="edge"/>
          <c:x val="0.12653466159910565"/>
          <c:y val="3.684354821217947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3676147186505331E-2"/>
          <c:y val="0.24211474539432223"/>
          <c:w val="0.88574263119373942"/>
          <c:h val="0.42633248645521959"/>
        </c:manualLayout>
      </c:layout>
      <c:lineChart>
        <c:grouping val="standard"/>
        <c:varyColors val="0"/>
        <c:ser>
          <c:idx val="5"/>
          <c:order val="0"/>
          <c:tx>
            <c:strRef>
              <c:f>'Раздел 1 (стр 1-4)'!$B$9</c:f>
              <c:strCache>
                <c:ptCount val="1"/>
                <c:pt idx="0">
                  <c:v>Диф.индекс </c:v>
                </c:pt>
              </c:strCache>
            </c:strRef>
          </c:tx>
          <c:spPr>
            <a:ln w="38100">
              <a:pattFill prst="pct50">
                <a:fgClr>
                  <a:srgbClr val="00808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8.7770305307581231E-2"/>
                  <c:y val="8.6665303200736274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3B9-4F59-BC2D-8ECD9FF99389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26123284975299227"/>
                  <c:y val="0.17369101300027465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3B9-4F59-BC2D-8ECD9FF99389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50613864639642248"/>
                  <c:y val="0.1421108288184065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3B9-4F59-BC2D-8ECD9FF99389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64695947946639487"/>
                  <c:y val="0.20527119718214273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3B9-4F59-BC2D-8ECD9FF99389}"/>
                </c:ext>
              </c:extLst>
            </c:dLbl>
            <c:dLbl>
              <c:idx val="4"/>
              <c:layout>
                <c:manualLayout>
                  <c:x val="-4.6265706148433575E-2"/>
                  <c:y val="-8.4347411119064658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3B9-4F59-BC2D-8ECD9FF99389}"/>
                </c:ext>
              </c:extLst>
            </c:dLbl>
            <c:dLbl>
              <c:idx val="5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3B9-4F59-BC2D-8ECD9FF99389}"/>
                </c:ext>
              </c:extLst>
            </c:dLbl>
            <c:dLbl>
              <c:idx val="6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3B9-4F59-BC2D-8ECD9FF99389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1 (стр 1-4)'!$C$5:$G$5</c:f>
              <c:strCache>
                <c:ptCount val="5"/>
                <c:pt idx="0">
                  <c:v>2010-1</c:v>
                </c:pt>
                <c:pt idx="1">
                  <c:v>2010-2</c:v>
                </c:pt>
                <c:pt idx="2">
                  <c:v>2010-3</c:v>
                </c:pt>
                <c:pt idx="3">
                  <c:v>2010-4 </c:v>
                </c:pt>
                <c:pt idx="4">
                  <c:v>2011-1 ожид.</c:v>
                </c:pt>
              </c:strCache>
            </c:strRef>
          </c:cat>
          <c:val>
            <c:numRef>
              <c:f>'Раздел 1 (стр 1-4)'!$C$9:$G$9</c:f>
              <c:numCache>
                <c:formatCode>0.0</c:formatCode>
                <c:ptCount val="5"/>
                <c:pt idx="0">
                  <c:v>40.909999999999997</c:v>
                </c:pt>
                <c:pt idx="1">
                  <c:v>54.664999999999999</c:v>
                </c:pt>
                <c:pt idx="2">
                  <c:v>55.15</c:v>
                </c:pt>
                <c:pt idx="3">
                  <c:v>50.9</c:v>
                </c:pt>
                <c:pt idx="4">
                  <c:v>51.08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7-A3B9-4F59-BC2D-8ECD9FF993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6502000"/>
        <c:axId val="1"/>
      </c:lineChart>
      <c:catAx>
        <c:axId val="26650200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"/>
        <c:crossesAt val="5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60"/>
          <c:min val="3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ysDash"/>
            </a:ln>
          </c:spPr>
        </c:majorGridlines>
        <c:numFmt formatCode="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266502000"/>
        <c:crosses val="autoZero"/>
        <c:crossBetween val="between"/>
        <c:majorUnit val="10"/>
        <c:minorUnit val="1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 Cyr"/>
          <a:ea typeface="Times New Roman Cyr"/>
          <a:cs typeface="Times New Roman Cyr"/>
        </a:defRPr>
      </a:pPr>
      <a:endParaRPr lang="ru-KZ"/>
    </a:p>
  </c:txPr>
  <c:printSettings>
    <c:headerFooter alignWithMargins="0">
      <c:oddHeader>&amp;A</c:oddHeader>
      <c:oddFooter>Page &amp;P</c:oddFooter>
    </c:headerFooter>
    <c:pageMargins b="1" l="0.75000000000000455" r="0.75000000000000455" t="1" header="0.5" footer="0.5"/>
    <c:pageSetup paperSize="9"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r>
              <a:rPr lang="ru-RU"/>
              <a:t>(50=нет изменений по сравн. с предыдущ. кв.)</a:t>
            </a:r>
          </a:p>
        </c:rich>
      </c:tx>
      <c:layout>
        <c:manualLayout>
          <c:xMode val="edge"/>
          <c:yMode val="edge"/>
          <c:x val="0.17842022040822877"/>
          <c:y val="2.865112449179146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4191487179713212E-2"/>
          <c:y val="0.29630753972643264"/>
          <c:w val="0.92610635897684546"/>
          <c:h val="0.37038442465804078"/>
        </c:manualLayout>
      </c:layout>
      <c:lineChart>
        <c:grouping val="standard"/>
        <c:varyColors val="0"/>
        <c:ser>
          <c:idx val="5"/>
          <c:order val="0"/>
          <c:tx>
            <c:strRef>
              <c:f>'Раздел 1 (стр 1-4)'!$B$33</c:f>
              <c:strCache>
                <c:ptCount val="1"/>
                <c:pt idx="0">
                  <c:v>Диф.индекс </c:v>
                </c:pt>
              </c:strCache>
            </c:strRef>
          </c:tx>
          <c:spPr>
            <a:ln w="38100">
              <a:pattFill prst="pct50">
                <a:fgClr>
                  <a:srgbClr val="80008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7.910456147110051E-2"/>
                  <c:y val="-0.10305182440430237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E2B-4BBB-B298-C9E66AD3540F}"/>
                </c:ext>
              </c:extLst>
            </c:dLbl>
            <c:dLbl>
              <c:idx val="1"/>
              <c:layout>
                <c:manualLayout>
                  <c:x val="-7.4951961280069354E-2"/>
                  <c:y val="-9.3355291372892113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E2B-4BBB-B298-C9E66AD3540F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503095472171457"/>
                  <c:y val="0.2116482426617376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E2B-4BBB-B298-C9E66AD3540F}"/>
                </c:ext>
              </c:extLst>
            </c:dLbl>
            <c:dLbl>
              <c:idx val="3"/>
              <c:layout>
                <c:manualLayout>
                  <c:x val="-6.9776461428559963E-2"/>
                  <c:y val="-8.5051035287255758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E2B-4BBB-B298-C9E66AD3540F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86450283177217713"/>
                  <c:y val="0.1904834183955638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E2B-4BBB-B298-C9E66AD3540F}"/>
                </c:ext>
              </c:extLst>
            </c:dLbl>
            <c:dLbl>
              <c:idx val="5"/>
              <c:layout>
                <c:manualLayout>
                  <c:xMode val="edge"/>
                  <c:yMode val="edge"/>
                  <c:x val="0.73846264793065575"/>
                  <c:y val="0.23287671232876667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E2B-4BBB-B298-C9E66AD3540F}"/>
                </c:ext>
              </c:extLst>
            </c:dLbl>
            <c:dLbl>
              <c:idx val="6"/>
              <c:layout>
                <c:manualLayout>
                  <c:xMode val="edge"/>
                  <c:yMode val="edge"/>
                  <c:x val="0.87384746671794877"/>
                  <c:y val="0.26027397260273971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E2B-4BBB-B298-C9E66AD3540F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1 (стр 1-4)'!$C$29:$G$29</c:f>
              <c:strCache>
                <c:ptCount val="5"/>
                <c:pt idx="0">
                  <c:v>2010-1</c:v>
                </c:pt>
                <c:pt idx="1">
                  <c:v>2010-2</c:v>
                </c:pt>
                <c:pt idx="2">
                  <c:v>2010-3</c:v>
                </c:pt>
                <c:pt idx="3">
                  <c:v>2010-4 </c:v>
                </c:pt>
                <c:pt idx="4">
                  <c:v>2011-1 ожид.</c:v>
                </c:pt>
              </c:strCache>
            </c:strRef>
          </c:cat>
          <c:val>
            <c:numRef>
              <c:f>'Раздел 1 (стр 1-4)'!$C$33:$G$33</c:f>
              <c:numCache>
                <c:formatCode>0.0</c:formatCode>
                <c:ptCount val="5"/>
                <c:pt idx="0">
                  <c:v>55.59</c:v>
                </c:pt>
                <c:pt idx="1">
                  <c:v>54.935000000000002</c:v>
                </c:pt>
                <c:pt idx="2">
                  <c:v>59.77</c:v>
                </c:pt>
                <c:pt idx="3">
                  <c:v>60.734999999999999</c:v>
                </c:pt>
                <c:pt idx="4">
                  <c:v>62.414999999999999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7-7E2B-4BBB-B298-C9E66AD354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7982448"/>
        <c:axId val="1"/>
      </c:lineChart>
      <c:catAx>
        <c:axId val="19798244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"/>
        <c:crossesAt val="5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70"/>
          <c:min val="3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ysDash"/>
            </a:ln>
          </c:spPr>
        </c:majorGridlines>
        <c:numFmt formatCode="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97982448"/>
        <c:crosses val="autoZero"/>
        <c:crossBetween val="between"/>
        <c:majorUnit val="10"/>
        <c:minorUnit val="1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 Cyr"/>
          <a:ea typeface="Times New Roman Cyr"/>
          <a:cs typeface="Times New Roman Cyr"/>
        </a:defRPr>
      </a:pPr>
      <a:endParaRPr lang="ru-KZ"/>
    </a:p>
  </c:txPr>
  <c:printSettings>
    <c:headerFooter alignWithMargins="0"/>
    <c:pageMargins b="1" l="0.75000000000000455" r="0.75000000000000455" t="1" header="0.5" footer="0.5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5.xml"/><Relationship Id="rId13" Type="http://schemas.openxmlformats.org/officeDocument/2006/relationships/chart" Target="../charts/chart20.xml"/><Relationship Id="rId18" Type="http://schemas.openxmlformats.org/officeDocument/2006/relationships/chart" Target="../charts/chart25.xml"/><Relationship Id="rId26" Type="http://schemas.openxmlformats.org/officeDocument/2006/relationships/chart" Target="../charts/chart33.xml"/><Relationship Id="rId3" Type="http://schemas.openxmlformats.org/officeDocument/2006/relationships/chart" Target="../charts/chart10.xml"/><Relationship Id="rId21" Type="http://schemas.openxmlformats.org/officeDocument/2006/relationships/chart" Target="../charts/chart28.xml"/><Relationship Id="rId7" Type="http://schemas.openxmlformats.org/officeDocument/2006/relationships/chart" Target="../charts/chart14.xml"/><Relationship Id="rId12" Type="http://schemas.openxmlformats.org/officeDocument/2006/relationships/chart" Target="../charts/chart19.xml"/><Relationship Id="rId17" Type="http://schemas.openxmlformats.org/officeDocument/2006/relationships/chart" Target="../charts/chart24.xml"/><Relationship Id="rId25" Type="http://schemas.openxmlformats.org/officeDocument/2006/relationships/chart" Target="../charts/chart32.xml"/><Relationship Id="rId2" Type="http://schemas.openxmlformats.org/officeDocument/2006/relationships/chart" Target="../charts/chart9.xml"/><Relationship Id="rId16" Type="http://schemas.openxmlformats.org/officeDocument/2006/relationships/chart" Target="../charts/chart23.xml"/><Relationship Id="rId20" Type="http://schemas.openxmlformats.org/officeDocument/2006/relationships/chart" Target="../charts/chart27.xml"/><Relationship Id="rId29" Type="http://schemas.openxmlformats.org/officeDocument/2006/relationships/chart" Target="../charts/chart36.xml"/><Relationship Id="rId1" Type="http://schemas.openxmlformats.org/officeDocument/2006/relationships/chart" Target="../charts/chart8.xml"/><Relationship Id="rId6" Type="http://schemas.openxmlformats.org/officeDocument/2006/relationships/chart" Target="../charts/chart13.xml"/><Relationship Id="rId11" Type="http://schemas.openxmlformats.org/officeDocument/2006/relationships/chart" Target="../charts/chart18.xml"/><Relationship Id="rId24" Type="http://schemas.openxmlformats.org/officeDocument/2006/relationships/chart" Target="../charts/chart31.xml"/><Relationship Id="rId5" Type="http://schemas.openxmlformats.org/officeDocument/2006/relationships/chart" Target="../charts/chart12.xml"/><Relationship Id="rId15" Type="http://schemas.openxmlformats.org/officeDocument/2006/relationships/chart" Target="../charts/chart22.xml"/><Relationship Id="rId23" Type="http://schemas.openxmlformats.org/officeDocument/2006/relationships/chart" Target="../charts/chart30.xml"/><Relationship Id="rId28" Type="http://schemas.openxmlformats.org/officeDocument/2006/relationships/chart" Target="../charts/chart35.xml"/><Relationship Id="rId10" Type="http://schemas.openxmlformats.org/officeDocument/2006/relationships/chart" Target="../charts/chart17.xml"/><Relationship Id="rId19" Type="http://schemas.openxmlformats.org/officeDocument/2006/relationships/chart" Target="../charts/chart26.xml"/><Relationship Id="rId4" Type="http://schemas.openxmlformats.org/officeDocument/2006/relationships/chart" Target="../charts/chart11.xml"/><Relationship Id="rId9" Type="http://schemas.openxmlformats.org/officeDocument/2006/relationships/chart" Target="../charts/chart16.xml"/><Relationship Id="rId14" Type="http://schemas.openxmlformats.org/officeDocument/2006/relationships/chart" Target="../charts/chart21.xml"/><Relationship Id="rId22" Type="http://schemas.openxmlformats.org/officeDocument/2006/relationships/chart" Target="../charts/chart29.xml"/><Relationship Id="rId27" Type="http://schemas.openxmlformats.org/officeDocument/2006/relationships/chart" Target="../charts/chart34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4.xml"/><Relationship Id="rId13" Type="http://schemas.openxmlformats.org/officeDocument/2006/relationships/chart" Target="../charts/chart49.xml"/><Relationship Id="rId18" Type="http://schemas.openxmlformats.org/officeDocument/2006/relationships/chart" Target="../charts/chart54.xml"/><Relationship Id="rId3" Type="http://schemas.openxmlformats.org/officeDocument/2006/relationships/chart" Target="../charts/chart39.xml"/><Relationship Id="rId21" Type="http://schemas.openxmlformats.org/officeDocument/2006/relationships/chart" Target="../charts/chart57.xml"/><Relationship Id="rId7" Type="http://schemas.openxmlformats.org/officeDocument/2006/relationships/chart" Target="../charts/chart43.xml"/><Relationship Id="rId12" Type="http://schemas.openxmlformats.org/officeDocument/2006/relationships/chart" Target="../charts/chart48.xml"/><Relationship Id="rId17" Type="http://schemas.openxmlformats.org/officeDocument/2006/relationships/chart" Target="../charts/chart53.xml"/><Relationship Id="rId2" Type="http://schemas.openxmlformats.org/officeDocument/2006/relationships/chart" Target="../charts/chart38.xml"/><Relationship Id="rId16" Type="http://schemas.openxmlformats.org/officeDocument/2006/relationships/chart" Target="../charts/chart52.xml"/><Relationship Id="rId20" Type="http://schemas.openxmlformats.org/officeDocument/2006/relationships/chart" Target="../charts/chart56.xml"/><Relationship Id="rId1" Type="http://schemas.openxmlformats.org/officeDocument/2006/relationships/chart" Target="../charts/chart37.xml"/><Relationship Id="rId6" Type="http://schemas.openxmlformats.org/officeDocument/2006/relationships/chart" Target="../charts/chart42.xml"/><Relationship Id="rId11" Type="http://schemas.openxmlformats.org/officeDocument/2006/relationships/chart" Target="../charts/chart47.xml"/><Relationship Id="rId24" Type="http://schemas.openxmlformats.org/officeDocument/2006/relationships/chart" Target="../charts/chart60.xml"/><Relationship Id="rId5" Type="http://schemas.openxmlformats.org/officeDocument/2006/relationships/chart" Target="../charts/chart41.xml"/><Relationship Id="rId15" Type="http://schemas.openxmlformats.org/officeDocument/2006/relationships/chart" Target="../charts/chart51.xml"/><Relationship Id="rId23" Type="http://schemas.openxmlformats.org/officeDocument/2006/relationships/chart" Target="../charts/chart59.xml"/><Relationship Id="rId10" Type="http://schemas.openxmlformats.org/officeDocument/2006/relationships/chart" Target="../charts/chart46.xml"/><Relationship Id="rId19" Type="http://schemas.openxmlformats.org/officeDocument/2006/relationships/chart" Target="../charts/chart55.xml"/><Relationship Id="rId4" Type="http://schemas.openxmlformats.org/officeDocument/2006/relationships/chart" Target="../charts/chart40.xml"/><Relationship Id="rId9" Type="http://schemas.openxmlformats.org/officeDocument/2006/relationships/chart" Target="../charts/chart45.xml"/><Relationship Id="rId14" Type="http://schemas.openxmlformats.org/officeDocument/2006/relationships/chart" Target="../charts/chart50.xml"/><Relationship Id="rId22" Type="http://schemas.openxmlformats.org/officeDocument/2006/relationships/chart" Target="../charts/chart5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27</xdr:row>
      <xdr:rowOff>0</xdr:rowOff>
    </xdr:from>
    <xdr:to>
      <xdr:col>7</xdr:col>
      <xdr:colOff>0</xdr:colOff>
      <xdr:row>27</xdr:row>
      <xdr:rowOff>0</xdr:rowOff>
    </xdr:to>
    <xdr:graphicFrame macro="">
      <xdr:nvGraphicFramePr>
        <xdr:cNvPr id="67035136" name="Chart 1">
          <a:extLst>
            <a:ext uri="{FF2B5EF4-FFF2-40B4-BE49-F238E27FC236}">
              <a16:creationId xmlns:a16="http://schemas.microsoft.com/office/drawing/2014/main" id="{4EB6EEA4-37B9-4F23-88FA-E2B56716DE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0</xdr:colOff>
      <xdr:row>27</xdr:row>
      <xdr:rowOff>0</xdr:rowOff>
    </xdr:from>
    <xdr:to>
      <xdr:col>7</xdr:col>
      <xdr:colOff>0</xdr:colOff>
      <xdr:row>27</xdr:row>
      <xdr:rowOff>0</xdr:rowOff>
    </xdr:to>
    <xdr:graphicFrame macro="">
      <xdr:nvGraphicFramePr>
        <xdr:cNvPr id="67035137" name="Chart 6">
          <a:extLst>
            <a:ext uri="{FF2B5EF4-FFF2-40B4-BE49-F238E27FC236}">
              <a16:creationId xmlns:a16="http://schemas.microsoft.com/office/drawing/2014/main" id="{CA06DBF3-4393-4638-B1F7-A56E74135C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27</xdr:row>
      <xdr:rowOff>0</xdr:rowOff>
    </xdr:from>
    <xdr:to>
      <xdr:col>7</xdr:col>
      <xdr:colOff>0</xdr:colOff>
      <xdr:row>27</xdr:row>
      <xdr:rowOff>0</xdr:rowOff>
    </xdr:to>
    <xdr:graphicFrame macro="">
      <xdr:nvGraphicFramePr>
        <xdr:cNvPr id="67035139" name="Chart 1">
          <a:extLst>
            <a:ext uri="{FF2B5EF4-FFF2-40B4-BE49-F238E27FC236}">
              <a16:creationId xmlns:a16="http://schemas.microsoft.com/office/drawing/2014/main" id="{F90CE20E-E0AA-43DC-9F21-35C22DFF39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0</xdr:colOff>
      <xdr:row>27</xdr:row>
      <xdr:rowOff>0</xdr:rowOff>
    </xdr:from>
    <xdr:to>
      <xdr:col>7</xdr:col>
      <xdr:colOff>0</xdr:colOff>
      <xdr:row>27</xdr:row>
      <xdr:rowOff>0</xdr:rowOff>
    </xdr:to>
    <xdr:graphicFrame macro="">
      <xdr:nvGraphicFramePr>
        <xdr:cNvPr id="67035140" name="Chart 1">
          <a:extLst>
            <a:ext uri="{FF2B5EF4-FFF2-40B4-BE49-F238E27FC236}">
              <a16:creationId xmlns:a16="http://schemas.microsoft.com/office/drawing/2014/main" id="{FD6AD0B2-167B-4FB8-9908-C5D6F6169A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40</xdr:row>
      <xdr:rowOff>0</xdr:rowOff>
    </xdr:from>
    <xdr:to>
      <xdr:col>10</xdr:col>
      <xdr:colOff>0</xdr:colOff>
      <xdr:row>40</xdr:row>
      <xdr:rowOff>0</xdr:rowOff>
    </xdr:to>
    <xdr:graphicFrame macro="">
      <xdr:nvGraphicFramePr>
        <xdr:cNvPr id="53606767" name="Chart 1">
          <a:extLst>
            <a:ext uri="{FF2B5EF4-FFF2-40B4-BE49-F238E27FC236}">
              <a16:creationId xmlns:a16="http://schemas.microsoft.com/office/drawing/2014/main" id="{00B654EA-6E28-4A16-ABCB-C72A3BCEEE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0</xdr:colOff>
      <xdr:row>40</xdr:row>
      <xdr:rowOff>0</xdr:rowOff>
    </xdr:from>
    <xdr:to>
      <xdr:col>10</xdr:col>
      <xdr:colOff>0</xdr:colOff>
      <xdr:row>40</xdr:row>
      <xdr:rowOff>0</xdr:rowOff>
    </xdr:to>
    <xdr:graphicFrame macro="">
      <xdr:nvGraphicFramePr>
        <xdr:cNvPr id="53606768" name="Chart 2">
          <a:extLst>
            <a:ext uri="{FF2B5EF4-FFF2-40B4-BE49-F238E27FC236}">
              <a16:creationId xmlns:a16="http://schemas.microsoft.com/office/drawing/2014/main" id="{6AD56B40-656D-4CD4-B464-4AE44B59DF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40</xdr:row>
      <xdr:rowOff>0</xdr:rowOff>
    </xdr:from>
    <xdr:to>
      <xdr:col>10</xdr:col>
      <xdr:colOff>0</xdr:colOff>
      <xdr:row>40</xdr:row>
      <xdr:rowOff>0</xdr:rowOff>
    </xdr:to>
    <xdr:graphicFrame macro="">
      <xdr:nvGraphicFramePr>
        <xdr:cNvPr id="53606769" name="Chart 3">
          <a:extLst>
            <a:ext uri="{FF2B5EF4-FFF2-40B4-BE49-F238E27FC236}">
              <a16:creationId xmlns:a16="http://schemas.microsoft.com/office/drawing/2014/main" id="{84FD1AB1-F06E-457C-ABBF-6BCFE2F58E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7620</xdr:rowOff>
    </xdr:from>
    <xdr:to>
      <xdr:col>6</xdr:col>
      <xdr:colOff>579120</xdr:colOff>
      <xdr:row>20</xdr:row>
      <xdr:rowOff>114300</xdr:rowOff>
    </xdr:to>
    <xdr:graphicFrame macro="">
      <xdr:nvGraphicFramePr>
        <xdr:cNvPr id="67038208" name="Chart 1">
          <a:extLst>
            <a:ext uri="{FF2B5EF4-FFF2-40B4-BE49-F238E27FC236}">
              <a16:creationId xmlns:a16="http://schemas.microsoft.com/office/drawing/2014/main" id="{E5BB4A7A-C56C-481C-8584-6404B3C8A66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15240</xdr:colOff>
      <xdr:row>33</xdr:row>
      <xdr:rowOff>0</xdr:rowOff>
    </xdr:from>
    <xdr:to>
      <xdr:col>6</xdr:col>
      <xdr:colOff>571500</xdr:colOff>
      <xdr:row>39</xdr:row>
      <xdr:rowOff>137160</xdr:rowOff>
    </xdr:to>
    <xdr:graphicFrame macro="">
      <xdr:nvGraphicFramePr>
        <xdr:cNvPr id="67038209" name="Chart 2">
          <a:extLst>
            <a:ext uri="{FF2B5EF4-FFF2-40B4-BE49-F238E27FC236}">
              <a16:creationId xmlns:a16="http://schemas.microsoft.com/office/drawing/2014/main" id="{0FBADA0A-D516-4DF6-B9B8-96A62FF117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15240</xdr:colOff>
      <xdr:row>51</xdr:row>
      <xdr:rowOff>0</xdr:rowOff>
    </xdr:from>
    <xdr:to>
      <xdr:col>6</xdr:col>
      <xdr:colOff>571500</xdr:colOff>
      <xdr:row>56</xdr:row>
      <xdr:rowOff>289560</xdr:rowOff>
    </xdr:to>
    <xdr:graphicFrame macro="">
      <xdr:nvGraphicFramePr>
        <xdr:cNvPr id="67038210" name="Chart 3">
          <a:extLst>
            <a:ext uri="{FF2B5EF4-FFF2-40B4-BE49-F238E27FC236}">
              <a16:creationId xmlns:a16="http://schemas.microsoft.com/office/drawing/2014/main" id="{5D1F0F96-C574-4AF7-8E9F-97352959FE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0</xdr:colOff>
      <xdr:row>9</xdr:row>
      <xdr:rowOff>7620</xdr:rowOff>
    </xdr:from>
    <xdr:to>
      <xdr:col>13</xdr:col>
      <xdr:colOff>464820</xdr:colOff>
      <xdr:row>20</xdr:row>
      <xdr:rowOff>114300</xdr:rowOff>
    </xdr:to>
    <xdr:graphicFrame macro="">
      <xdr:nvGraphicFramePr>
        <xdr:cNvPr id="67038211" name="Chart 4">
          <a:extLst>
            <a:ext uri="{FF2B5EF4-FFF2-40B4-BE49-F238E27FC236}">
              <a16:creationId xmlns:a16="http://schemas.microsoft.com/office/drawing/2014/main" id="{96966E09-9B09-466A-BB8E-26336C9590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15240</xdr:colOff>
      <xdr:row>33</xdr:row>
      <xdr:rowOff>7620</xdr:rowOff>
    </xdr:from>
    <xdr:to>
      <xdr:col>13</xdr:col>
      <xdr:colOff>464820</xdr:colOff>
      <xdr:row>39</xdr:row>
      <xdr:rowOff>137160</xdr:rowOff>
    </xdr:to>
    <xdr:graphicFrame macro="">
      <xdr:nvGraphicFramePr>
        <xdr:cNvPr id="67038212" name="Chart 5">
          <a:extLst>
            <a:ext uri="{FF2B5EF4-FFF2-40B4-BE49-F238E27FC236}">
              <a16:creationId xmlns:a16="http://schemas.microsoft.com/office/drawing/2014/main" id="{5631A8AD-893F-49BB-B5F5-AC5CF28CF3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8</xdr:col>
      <xdr:colOff>15240</xdr:colOff>
      <xdr:row>51</xdr:row>
      <xdr:rowOff>7620</xdr:rowOff>
    </xdr:from>
    <xdr:to>
      <xdr:col>13</xdr:col>
      <xdr:colOff>464820</xdr:colOff>
      <xdr:row>56</xdr:row>
      <xdr:rowOff>289560</xdr:rowOff>
    </xdr:to>
    <xdr:graphicFrame macro="">
      <xdr:nvGraphicFramePr>
        <xdr:cNvPr id="67038213" name="Chart 6">
          <a:extLst>
            <a:ext uri="{FF2B5EF4-FFF2-40B4-BE49-F238E27FC236}">
              <a16:creationId xmlns:a16="http://schemas.microsoft.com/office/drawing/2014/main" id="{8A3DF944-12D6-4F6E-A5B4-12B668093D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15</xdr:col>
      <xdr:colOff>15240</xdr:colOff>
      <xdr:row>9</xdr:row>
      <xdr:rowOff>7620</xdr:rowOff>
    </xdr:from>
    <xdr:to>
      <xdr:col>20</xdr:col>
      <xdr:colOff>472440</xdr:colOff>
      <xdr:row>20</xdr:row>
      <xdr:rowOff>114300</xdr:rowOff>
    </xdr:to>
    <xdr:graphicFrame macro="">
      <xdr:nvGraphicFramePr>
        <xdr:cNvPr id="67038214" name="Chart 7">
          <a:extLst>
            <a:ext uri="{FF2B5EF4-FFF2-40B4-BE49-F238E27FC236}">
              <a16:creationId xmlns:a16="http://schemas.microsoft.com/office/drawing/2014/main" id="{394D4BF6-C418-45E0-9D0B-3560A7EF12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15</xdr:col>
      <xdr:colOff>15240</xdr:colOff>
      <xdr:row>33</xdr:row>
      <xdr:rowOff>7620</xdr:rowOff>
    </xdr:from>
    <xdr:to>
      <xdr:col>20</xdr:col>
      <xdr:colOff>472440</xdr:colOff>
      <xdr:row>39</xdr:row>
      <xdr:rowOff>137160</xdr:rowOff>
    </xdr:to>
    <xdr:graphicFrame macro="">
      <xdr:nvGraphicFramePr>
        <xdr:cNvPr id="67038215" name="Chart 8">
          <a:extLst>
            <a:ext uri="{FF2B5EF4-FFF2-40B4-BE49-F238E27FC236}">
              <a16:creationId xmlns:a16="http://schemas.microsoft.com/office/drawing/2014/main" id="{1677E4DB-82C5-4C47-9A52-A2F30B17A7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15</xdr:col>
      <xdr:colOff>15240</xdr:colOff>
      <xdr:row>51</xdr:row>
      <xdr:rowOff>7620</xdr:rowOff>
    </xdr:from>
    <xdr:to>
      <xdr:col>20</xdr:col>
      <xdr:colOff>457200</xdr:colOff>
      <xdr:row>56</xdr:row>
      <xdr:rowOff>297180</xdr:rowOff>
    </xdr:to>
    <xdr:graphicFrame macro="">
      <xdr:nvGraphicFramePr>
        <xdr:cNvPr id="67038216" name="Chart 9">
          <a:extLst>
            <a:ext uri="{FF2B5EF4-FFF2-40B4-BE49-F238E27FC236}">
              <a16:creationId xmlns:a16="http://schemas.microsoft.com/office/drawing/2014/main" id="{DA524721-2863-44FB-ACC6-C0A1AD60A3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63</xdr:row>
      <xdr:rowOff>7620</xdr:rowOff>
    </xdr:from>
    <xdr:to>
      <xdr:col>6</xdr:col>
      <xdr:colOff>571500</xdr:colOff>
      <xdr:row>70</xdr:row>
      <xdr:rowOff>45720</xdr:rowOff>
    </xdr:to>
    <xdr:graphicFrame macro="">
      <xdr:nvGraphicFramePr>
        <xdr:cNvPr id="67038217" name="Chart 10">
          <a:extLst>
            <a:ext uri="{FF2B5EF4-FFF2-40B4-BE49-F238E27FC236}">
              <a16:creationId xmlns:a16="http://schemas.microsoft.com/office/drawing/2014/main" id="{6BB64E07-13D4-4646-BC90-9C7FB08C97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0</xdr:colOff>
      <xdr:row>70</xdr:row>
      <xdr:rowOff>60960</xdr:rowOff>
    </xdr:from>
    <xdr:to>
      <xdr:col>6</xdr:col>
      <xdr:colOff>571500</xdr:colOff>
      <xdr:row>80</xdr:row>
      <xdr:rowOff>45720</xdr:rowOff>
    </xdr:to>
    <xdr:graphicFrame macro="">
      <xdr:nvGraphicFramePr>
        <xdr:cNvPr id="67038218" name="Chart 11">
          <a:extLst>
            <a:ext uri="{FF2B5EF4-FFF2-40B4-BE49-F238E27FC236}">
              <a16:creationId xmlns:a16="http://schemas.microsoft.com/office/drawing/2014/main" id="{3BFE6CA3-CC37-4B19-ABAB-07675D217C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8</xdr:col>
      <xdr:colOff>15240</xdr:colOff>
      <xdr:row>63</xdr:row>
      <xdr:rowOff>7620</xdr:rowOff>
    </xdr:from>
    <xdr:to>
      <xdr:col>13</xdr:col>
      <xdr:colOff>464820</xdr:colOff>
      <xdr:row>70</xdr:row>
      <xdr:rowOff>45720</xdr:rowOff>
    </xdr:to>
    <xdr:graphicFrame macro="">
      <xdr:nvGraphicFramePr>
        <xdr:cNvPr id="67038219" name="Chart 16">
          <a:extLst>
            <a:ext uri="{FF2B5EF4-FFF2-40B4-BE49-F238E27FC236}">
              <a16:creationId xmlns:a16="http://schemas.microsoft.com/office/drawing/2014/main" id="{DC6EBE57-F191-41F3-A66C-46049F0DBE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8</xdr:col>
      <xdr:colOff>15240</xdr:colOff>
      <xdr:row>70</xdr:row>
      <xdr:rowOff>60960</xdr:rowOff>
    </xdr:from>
    <xdr:to>
      <xdr:col>13</xdr:col>
      <xdr:colOff>464820</xdr:colOff>
      <xdr:row>80</xdr:row>
      <xdr:rowOff>53340</xdr:rowOff>
    </xdr:to>
    <xdr:graphicFrame macro="">
      <xdr:nvGraphicFramePr>
        <xdr:cNvPr id="67038220" name="Chart 17">
          <a:extLst>
            <a:ext uri="{FF2B5EF4-FFF2-40B4-BE49-F238E27FC236}">
              <a16:creationId xmlns:a16="http://schemas.microsoft.com/office/drawing/2014/main" id="{2556AEC8-14A2-4250-A9F7-3BA8990480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15</xdr:col>
      <xdr:colOff>15240</xdr:colOff>
      <xdr:row>63</xdr:row>
      <xdr:rowOff>7620</xdr:rowOff>
    </xdr:from>
    <xdr:to>
      <xdr:col>20</xdr:col>
      <xdr:colOff>472440</xdr:colOff>
      <xdr:row>70</xdr:row>
      <xdr:rowOff>45720</xdr:rowOff>
    </xdr:to>
    <xdr:graphicFrame macro="">
      <xdr:nvGraphicFramePr>
        <xdr:cNvPr id="67038221" name="Chart 19">
          <a:extLst>
            <a:ext uri="{FF2B5EF4-FFF2-40B4-BE49-F238E27FC236}">
              <a16:creationId xmlns:a16="http://schemas.microsoft.com/office/drawing/2014/main" id="{994CB04A-FA5B-4B37-8343-7520A3F60B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15</xdr:col>
      <xdr:colOff>15240</xdr:colOff>
      <xdr:row>70</xdr:row>
      <xdr:rowOff>60960</xdr:rowOff>
    </xdr:from>
    <xdr:to>
      <xdr:col>20</xdr:col>
      <xdr:colOff>457200</xdr:colOff>
      <xdr:row>80</xdr:row>
      <xdr:rowOff>53340</xdr:rowOff>
    </xdr:to>
    <xdr:graphicFrame macro="">
      <xdr:nvGraphicFramePr>
        <xdr:cNvPr id="67038222" name="Chart 20">
          <a:extLst>
            <a:ext uri="{FF2B5EF4-FFF2-40B4-BE49-F238E27FC236}">
              <a16:creationId xmlns:a16="http://schemas.microsoft.com/office/drawing/2014/main" id="{9C9D5E5A-A8CC-49B9-B397-2EE5FE2708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22</xdr:col>
      <xdr:colOff>0</xdr:colOff>
      <xdr:row>9</xdr:row>
      <xdr:rowOff>0</xdr:rowOff>
    </xdr:from>
    <xdr:to>
      <xdr:col>27</xdr:col>
      <xdr:colOff>472440</xdr:colOff>
      <xdr:row>20</xdr:row>
      <xdr:rowOff>114300</xdr:rowOff>
    </xdr:to>
    <xdr:graphicFrame macro="">
      <xdr:nvGraphicFramePr>
        <xdr:cNvPr id="67038223" name="Chart 21">
          <a:extLst>
            <a:ext uri="{FF2B5EF4-FFF2-40B4-BE49-F238E27FC236}">
              <a16:creationId xmlns:a16="http://schemas.microsoft.com/office/drawing/2014/main" id="{86507085-835F-4165-8DC9-E75C706270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22</xdr:col>
      <xdr:colOff>0</xdr:colOff>
      <xdr:row>33</xdr:row>
      <xdr:rowOff>7620</xdr:rowOff>
    </xdr:from>
    <xdr:to>
      <xdr:col>27</xdr:col>
      <xdr:colOff>457200</xdr:colOff>
      <xdr:row>39</xdr:row>
      <xdr:rowOff>137160</xdr:rowOff>
    </xdr:to>
    <xdr:graphicFrame macro="">
      <xdr:nvGraphicFramePr>
        <xdr:cNvPr id="67038224" name="Chart 22">
          <a:extLst>
            <a:ext uri="{FF2B5EF4-FFF2-40B4-BE49-F238E27FC236}">
              <a16:creationId xmlns:a16="http://schemas.microsoft.com/office/drawing/2014/main" id="{C8EA717B-ABB1-4BC7-953E-FC71D6C227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22</xdr:col>
      <xdr:colOff>0</xdr:colOff>
      <xdr:row>51</xdr:row>
      <xdr:rowOff>7620</xdr:rowOff>
    </xdr:from>
    <xdr:to>
      <xdr:col>27</xdr:col>
      <xdr:colOff>457200</xdr:colOff>
      <xdr:row>56</xdr:row>
      <xdr:rowOff>297180</xdr:rowOff>
    </xdr:to>
    <xdr:graphicFrame macro="">
      <xdr:nvGraphicFramePr>
        <xdr:cNvPr id="67038225" name="Chart 23">
          <a:extLst>
            <a:ext uri="{FF2B5EF4-FFF2-40B4-BE49-F238E27FC236}">
              <a16:creationId xmlns:a16="http://schemas.microsoft.com/office/drawing/2014/main" id="{5FE8C361-9475-47A9-8647-78A1A82C97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22</xdr:col>
      <xdr:colOff>15240</xdr:colOff>
      <xdr:row>63</xdr:row>
      <xdr:rowOff>0</xdr:rowOff>
    </xdr:from>
    <xdr:to>
      <xdr:col>27</xdr:col>
      <xdr:colOff>472440</xdr:colOff>
      <xdr:row>70</xdr:row>
      <xdr:rowOff>45720</xdr:rowOff>
    </xdr:to>
    <xdr:graphicFrame macro="">
      <xdr:nvGraphicFramePr>
        <xdr:cNvPr id="67038226" name="Chart 24">
          <a:extLst>
            <a:ext uri="{FF2B5EF4-FFF2-40B4-BE49-F238E27FC236}">
              <a16:creationId xmlns:a16="http://schemas.microsoft.com/office/drawing/2014/main" id="{D46CF677-3A75-4B46-AD38-7A94AA92B3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22</xdr:col>
      <xdr:colOff>15240</xdr:colOff>
      <xdr:row>70</xdr:row>
      <xdr:rowOff>60960</xdr:rowOff>
    </xdr:from>
    <xdr:to>
      <xdr:col>27</xdr:col>
      <xdr:colOff>472440</xdr:colOff>
      <xdr:row>80</xdr:row>
      <xdr:rowOff>53340</xdr:rowOff>
    </xdr:to>
    <xdr:graphicFrame macro="">
      <xdr:nvGraphicFramePr>
        <xdr:cNvPr id="67038227" name="Chart 25">
          <a:extLst>
            <a:ext uri="{FF2B5EF4-FFF2-40B4-BE49-F238E27FC236}">
              <a16:creationId xmlns:a16="http://schemas.microsoft.com/office/drawing/2014/main" id="{22605BFF-B503-4AEF-83F4-E02900DC90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29</xdr:col>
      <xdr:colOff>0</xdr:colOff>
      <xdr:row>9</xdr:row>
      <xdr:rowOff>7620</xdr:rowOff>
    </xdr:from>
    <xdr:to>
      <xdr:col>34</xdr:col>
      <xdr:colOff>457200</xdr:colOff>
      <xdr:row>20</xdr:row>
      <xdr:rowOff>114300</xdr:rowOff>
    </xdr:to>
    <xdr:graphicFrame macro="">
      <xdr:nvGraphicFramePr>
        <xdr:cNvPr id="67038228" name="Chart 26">
          <a:extLst>
            <a:ext uri="{FF2B5EF4-FFF2-40B4-BE49-F238E27FC236}">
              <a16:creationId xmlns:a16="http://schemas.microsoft.com/office/drawing/2014/main" id="{7BCA26A3-79BF-43E0-A2AA-6AA7107643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29</xdr:col>
      <xdr:colOff>0</xdr:colOff>
      <xdr:row>33</xdr:row>
      <xdr:rowOff>0</xdr:rowOff>
    </xdr:from>
    <xdr:to>
      <xdr:col>34</xdr:col>
      <xdr:colOff>457200</xdr:colOff>
      <xdr:row>39</xdr:row>
      <xdr:rowOff>137160</xdr:rowOff>
    </xdr:to>
    <xdr:graphicFrame macro="">
      <xdr:nvGraphicFramePr>
        <xdr:cNvPr id="67038229" name="Chart 27">
          <a:extLst>
            <a:ext uri="{FF2B5EF4-FFF2-40B4-BE49-F238E27FC236}">
              <a16:creationId xmlns:a16="http://schemas.microsoft.com/office/drawing/2014/main" id="{220B9266-C055-4541-9A98-F55FF7B20A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29</xdr:col>
      <xdr:colOff>15240</xdr:colOff>
      <xdr:row>63</xdr:row>
      <xdr:rowOff>0</xdr:rowOff>
    </xdr:from>
    <xdr:to>
      <xdr:col>34</xdr:col>
      <xdr:colOff>457200</xdr:colOff>
      <xdr:row>70</xdr:row>
      <xdr:rowOff>45720</xdr:rowOff>
    </xdr:to>
    <xdr:graphicFrame macro="">
      <xdr:nvGraphicFramePr>
        <xdr:cNvPr id="67038230" name="Chart 29">
          <a:extLst>
            <a:ext uri="{FF2B5EF4-FFF2-40B4-BE49-F238E27FC236}">
              <a16:creationId xmlns:a16="http://schemas.microsoft.com/office/drawing/2014/main" id="{A7E441F4-0ADD-43B7-9988-9E34B90574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29</xdr:col>
      <xdr:colOff>15240</xdr:colOff>
      <xdr:row>70</xdr:row>
      <xdr:rowOff>60960</xdr:rowOff>
    </xdr:from>
    <xdr:to>
      <xdr:col>34</xdr:col>
      <xdr:colOff>457200</xdr:colOff>
      <xdr:row>80</xdr:row>
      <xdr:rowOff>53340</xdr:rowOff>
    </xdr:to>
    <xdr:graphicFrame macro="">
      <xdr:nvGraphicFramePr>
        <xdr:cNvPr id="67038231" name="Chart 30">
          <a:extLst>
            <a:ext uri="{FF2B5EF4-FFF2-40B4-BE49-F238E27FC236}">
              <a16:creationId xmlns:a16="http://schemas.microsoft.com/office/drawing/2014/main" id="{0959C82F-C240-49D1-9D8F-664D7E2D2C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36</xdr:col>
      <xdr:colOff>15240</xdr:colOff>
      <xdr:row>9</xdr:row>
      <xdr:rowOff>0</xdr:rowOff>
    </xdr:from>
    <xdr:to>
      <xdr:col>41</xdr:col>
      <xdr:colOff>472440</xdr:colOff>
      <xdr:row>21</xdr:row>
      <xdr:rowOff>0</xdr:rowOff>
    </xdr:to>
    <xdr:graphicFrame macro="">
      <xdr:nvGraphicFramePr>
        <xdr:cNvPr id="67038232" name="Chart 31">
          <a:extLst>
            <a:ext uri="{FF2B5EF4-FFF2-40B4-BE49-F238E27FC236}">
              <a16:creationId xmlns:a16="http://schemas.microsoft.com/office/drawing/2014/main" id="{BBBBAC76-0C96-46F3-AD31-99500F3A73B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36</xdr:col>
      <xdr:colOff>15240</xdr:colOff>
      <xdr:row>33</xdr:row>
      <xdr:rowOff>0</xdr:rowOff>
    </xdr:from>
    <xdr:to>
      <xdr:col>41</xdr:col>
      <xdr:colOff>457200</xdr:colOff>
      <xdr:row>39</xdr:row>
      <xdr:rowOff>137160</xdr:rowOff>
    </xdr:to>
    <xdr:graphicFrame macro="">
      <xdr:nvGraphicFramePr>
        <xdr:cNvPr id="67038233" name="Chart 32">
          <a:extLst>
            <a:ext uri="{FF2B5EF4-FFF2-40B4-BE49-F238E27FC236}">
              <a16:creationId xmlns:a16="http://schemas.microsoft.com/office/drawing/2014/main" id="{D3840A57-0685-40C9-8F9B-B056818569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36</xdr:col>
      <xdr:colOff>0</xdr:colOff>
      <xdr:row>51</xdr:row>
      <xdr:rowOff>7620</xdr:rowOff>
    </xdr:from>
    <xdr:to>
      <xdr:col>41</xdr:col>
      <xdr:colOff>472440</xdr:colOff>
      <xdr:row>57</xdr:row>
      <xdr:rowOff>38100</xdr:rowOff>
    </xdr:to>
    <xdr:graphicFrame macro="">
      <xdr:nvGraphicFramePr>
        <xdr:cNvPr id="67038234" name="Chart 33">
          <a:extLst>
            <a:ext uri="{FF2B5EF4-FFF2-40B4-BE49-F238E27FC236}">
              <a16:creationId xmlns:a16="http://schemas.microsoft.com/office/drawing/2014/main" id="{91B71B85-1B07-4563-9E53-A8A6CEE069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36</xdr:col>
      <xdr:colOff>15240</xdr:colOff>
      <xdr:row>63</xdr:row>
      <xdr:rowOff>0</xdr:rowOff>
    </xdr:from>
    <xdr:to>
      <xdr:col>41</xdr:col>
      <xdr:colOff>472440</xdr:colOff>
      <xdr:row>70</xdr:row>
      <xdr:rowOff>60960</xdr:rowOff>
    </xdr:to>
    <xdr:graphicFrame macro="">
      <xdr:nvGraphicFramePr>
        <xdr:cNvPr id="67038235" name="Chart 34">
          <a:extLst>
            <a:ext uri="{FF2B5EF4-FFF2-40B4-BE49-F238E27FC236}">
              <a16:creationId xmlns:a16="http://schemas.microsoft.com/office/drawing/2014/main" id="{C424CDF1-60DD-4732-A506-E8C3E0C687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36</xdr:col>
      <xdr:colOff>15240</xdr:colOff>
      <xdr:row>70</xdr:row>
      <xdr:rowOff>60960</xdr:rowOff>
    </xdr:from>
    <xdr:to>
      <xdr:col>41</xdr:col>
      <xdr:colOff>457200</xdr:colOff>
      <xdr:row>80</xdr:row>
      <xdr:rowOff>53340</xdr:rowOff>
    </xdr:to>
    <xdr:graphicFrame macro="">
      <xdr:nvGraphicFramePr>
        <xdr:cNvPr id="67038236" name="Chart 35">
          <a:extLst>
            <a:ext uri="{FF2B5EF4-FFF2-40B4-BE49-F238E27FC236}">
              <a16:creationId xmlns:a16="http://schemas.microsoft.com/office/drawing/2014/main" id="{793A3DB1-F0FF-41C8-BC00-37314D5B24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11</xdr:col>
      <xdr:colOff>0</xdr:colOff>
      <xdr:row>126</xdr:row>
      <xdr:rowOff>137160</xdr:rowOff>
    </xdr:from>
    <xdr:to>
      <xdr:col>11</xdr:col>
      <xdr:colOff>0</xdr:colOff>
      <xdr:row>128</xdr:row>
      <xdr:rowOff>38100</xdr:rowOff>
    </xdr:to>
    <xdr:sp macro="" textlink="">
      <xdr:nvSpPr>
        <xdr:cNvPr id="67038237" name="Line 37">
          <a:extLst>
            <a:ext uri="{FF2B5EF4-FFF2-40B4-BE49-F238E27FC236}">
              <a16:creationId xmlns:a16="http://schemas.microsoft.com/office/drawing/2014/main" id="{A45A638C-699C-4C56-91B6-88FEE0357AD9}"/>
            </a:ext>
          </a:extLst>
        </xdr:cNvPr>
        <xdr:cNvSpPr>
          <a:spLocks noChangeShapeType="1"/>
        </xdr:cNvSpPr>
      </xdr:nvSpPr>
      <xdr:spPr bwMode="auto">
        <a:xfrm flipH="1">
          <a:off x="7627620" y="21770340"/>
          <a:ext cx="0" cy="23622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0.38683</cdr:x>
      <cdr:y>0.26232</cdr:y>
    </cdr:from>
    <cdr:to>
      <cdr:x>0.40282</cdr:x>
      <cdr:y>0.27631</cdr:y>
    </cdr:to>
    <cdr:sp macro="" textlink="">
      <cdr:nvSpPr>
        <cdr:cNvPr id="7270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32186" y="340493"/>
          <a:ext cx="50416" cy="2316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ru-RU" sz="1100" b="0" i="0" strike="noStrike">
              <a:solidFill>
                <a:srgbClr val="000000"/>
              </a:solidFill>
              <a:latin typeface="Arial Cyr"/>
            </a:rPr>
            <a:t>6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7620</xdr:rowOff>
    </xdr:from>
    <xdr:to>
      <xdr:col>6</xdr:col>
      <xdr:colOff>434340</xdr:colOff>
      <xdr:row>18</xdr:row>
      <xdr:rowOff>182880</xdr:rowOff>
    </xdr:to>
    <xdr:graphicFrame macro="">
      <xdr:nvGraphicFramePr>
        <xdr:cNvPr id="67068928" name="Chart 10">
          <a:extLst>
            <a:ext uri="{FF2B5EF4-FFF2-40B4-BE49-F238E27FC236}">
              <a16:creationId xmlns:a16="http://schemas.microsoft.com/office/drawing/2014/main" id="{049A049E-ADCC-4B51-A8FD-D29B1F5F4C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30</xdr:row>
      <xdr:rowOff>7620</xdr:rowOff>
    </xdr:from>
    <xdr:to>
      <xdr:col>6</xdr:col>
      <xdr:colOff>441960</xdr:colOff>
      <xdr:row>48</xdr:row>
      <xdr:rowOff>114300</xdr:rowOff>
    </xdr:to>
    <xdr:graphicFrame macro="">
      <xdr:nvGraphicFramePr>
        <xdr:cNvPr id="67068929" name="Chart 23">
          <a:extLst>
            <a:ext uri="{FF2B5EF4-FFF2-40B4-BE49-F238E27FC236}">
              <a16:creationId xmlns:a16="http://schemas.microsoft.com/office/drawing/2014/main" id="{230BB605-1BE7-4D8C-B439-16FF99A5E3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7620</xdr:colOff>
      <xdr:row>60</xdr:row>
      <xdr:rowOff>7620</xdr:rowOff>
    </xdr:from>
    <xdr:to>
      <xdr:col>6</xdr:col>
      <xdr:colOff>434340</xdr:colOff>
      <xdr:row>77</xdr:row>
      <xdr:rowOff>83820</xdr:rowOff>
    </xdr:to>
    <xdr:graphicFrame macro="">
      <xdr:nvGraphicFramePr>
        <xdr:cNvPr id="67068930" name="Chart 24">
          <a:extLst>
            <a:ext uri="{FF2B5EF4-FFF2-40B4-BE49-F238E27FC236}">
              <a16:creationId xmlns:a16="http://schemas.microsoft.com/office/drawing/2014/main" id="{551B87ED-EBEF-48F7-9437-DB7632F2C8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7620</xdr:colOff>
      <xdr:row>89</xdr:row>
      <xdr:rowOff>7620</xdr:rowOff>
    </xdr:from>
    <xdr:to>
      <xdr:col>6</xdr:col>
      <xdr:colOff>441960</xdr:colOff>
      <xdr:row>109</xdr:row>
      <xdr:rowOff>114300</xdr:rowOff>
    </xdr:to>
    <xdr:graphicFrame macro="">
      <xdr:nvGraphicFramePr>
        <xdr:cNvPr id="67068931" name="Chart 25">
          <a:extLst>
            <a:ext uri="{FF2B5EF4-FFF2-40B4-BE49-F238E27FC236}">
              <a16:creationId xmlns:a16="http://schemas.microsoft.com/office/drawing/2014/main" id="{6D898CDA-7B60-4107-B1D4-7AD1F128F5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0</xdr:colOff>
      <xdr:row>5</xdr:row>
      <xdr:rowOff>7620</xdr:rowOff>
    </xdr:from>
    <xdr:to>
      <xdr:col>13</xdr:col>
      <xdr:colOff>914400</xdr:colOff>
      <xdr:row>18</xdr:row>
      <xdr:rowOff>182880</xdr:rowOff>
    </xdr:to>
    <xdr:graphicFrame macro="">
      <xdr:nvGraphicFramePr>
        <xdr:cNvPr id="67068932" name="Chart 26">
          <a:extLst>
            <a:ext uri="{FF2B5EF4-FFF2-40B4-BE49-F238E27FC236}">
              <a16:creationId xmlns:a16="http://schemas.microsoft.com/office/drawing/2014/main" id="{5A8F9DC1-E115-4878-9CE4-5FFE03C233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8</xdr:col>
      <xdr:colOff>0</xdr:colOff>
      <xdr:row>30</xdr:row>
      <xdr:rowOff>7620</xdr:rowOff>
    </xdr:from>
    <xdr:to>
      <xdr:col>13</xdr:col>
      <xdr:colOff>914400</xdr:colOff>
      <xdr:row>48</xdr:row>
      <xdr:rowOff>114300</xdr:rowOff>
    </xdr:to>
    <xdr:graphicFrame macro="">
      <xdr:nvGraphicFramePr>
        <xdr:cNvPr id="67068933" name="Chart 27">
          <a:extLst>
            <a:ext uri="{FF2B5EF4-FFF2-40B4-BE49-F238E27FC236}">
              <a16:creationId xmlns:a16="http://schemas.microsoft.com/office/drawing/2014/main" id="{5CE6AB7E-A235-47B4-A8CC-2AE0B59D47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8</xdr:col>
      <xdr:colOff>7620</xdr:colOff>
      <xdr:row>89</xdr:row>
      <xdr:rowOff>7620</xdr:rowOff>
    </xdr:from>
    <xdr:to>
      <xdr:col>13</xdr:col>
      <xdr:colOff>914400</xdr:colOff>
      <xdr:row>109</xdr:row>
      <xdr:rowOff>121920</xdr:rowOff>
    </xdr:to>
    <xdr:graphicFrame macro="">
      <xdr:nvGraphicFramePr>
        <xdr:cNvPr id="67068935" name="Chart 29">
          <a:extLst>
            <a:ext uri="{FF2B5EF4-FFF2-40B4-BE49-F238E27FC236}">
              <a16:creationId xmlns:a16="http://schemas.microsoft.com/office/drawing/2014/main" id="{843EFBA3-51DA-44B9-9AF2-4EE2EA9832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15</xdr:col>
      <xdr:colOff>0</xdr:colOff>
      <xdr:row>5</xdr:row>
      <xdr:rowOff>7620</xdr:rowOff>
    </xdr:from>
    <xdr:to>
      <xdr:col>20</xdr:col>
      <xdr:colOff>624840</xdr:colOff>
      <xdr:row>18</xdr:row>
      <xdr:rowOff>182880</xdr:rowOff>
    </xdr:to>
    <xdr:graphicFrame macro="">
      <xdr:nvGraphicFramePr>
        <xdr:cNvPr id="67068936" name="Chart 30">
          <a:extLst>
            <a:ext uri="{FF2B5EF4-FFF2-40B4-BE49-F238E27FC236}">
              <a16:creationId xmlns:a16="http://schemas.microsoft.com/office/drawing/2014/main" id="{5E7DAB61-75DD-45D8-8952-7709CAF1F3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15</xdr:col>
      <xdr:colOff>7620</xdr:colOff>
      <xdr:row>30</xdr:row>
      <xdr:rowOff>7620</xdr:rowOff>
    </xdr:from>
    <xdr:to>
      <xdr:col>20</xdr:col>
      <xdr:colOff>624840</xdr:colOff>
      <xdr:row>48</xdr:row>
      <xdr:rowOff>99060</xdr:rowOff>
    </xdr:to>
    <xdr:graphicFrame macro="">
      <xdr:nvGraphicFramePr>
        <xdr:cNvPr id="67068937" name="Chart 31">
          <a:extLst>
            <a:ext uri="{FF2B5EF4-FFF2-40B4-BE49-F238E27FC236}">
              <a16:creationId xmlns:a16="http://schemas.microsoft.com/office/drawing/2014/main" id="{D5431A06-31C5-4020-A721-71396D0941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15</xdr:col>
      <xdr:colOff>0</xdr:colOff>
      <xdr:row>89</xdr:row>
      <xdr:rowOff>7620</xdr:rowOff>
    </xdr:from>
    <xdr:to>
      <xdr:col>20</xdr:col>
      <xdr:colOff>640080</xdr:colOff>
      <xdr:row>109</xdr:row>
      <xdr:rowOff>121920</xdr:rowOff>
    </xdr:to>
    <xdr:graphicFrame macro="">
      <xdr:nvGraphicFramePr>
        <xdr:cNvPr id="67068939" name="Chart 33">
          <a:extLst>
            <a:ext uri="{FF2B5EF4-FFF2-40B4-BE49-F238E27FC236}">
              <a16:creationId xmlns:a16="http://schemas.microsoft.com/office/drawing/2014/main" id="{29F25758-5B9A-49EA-AAD9-D62AC4E049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22</xdr:col>
      <xdr:colOff>0</xdr:colOff>
      <xdr:row>5</xdr:row>
      <xdr:rowOff>7620</xdr:rowOff>
    </xdr:from>
    <xdr:to>
      <xdr:col>27</xdr:col>
      <xdr:colOff>708660</xdr:colOff>
      <xdr:row>18</xdr:row>
      <xdr:rowOff>182880</xdr:rowOff>
    </xdr:to>
    <xdr:graphicFrame macro="">
      <xdr:nvGraphicFramePr>
        <xdr:cNvPr id="67068940" name="Chart 34">
          <a:extLst>
            <a:ext uri="{FF2B5EF4-FFF2-40B4-BE49-F238E27FC236}">
              <a16:creationId xmlns:a16="http://schemas.microsoft.com/office/drawing/2014/main" id="{4113530D-37ED-42F5-BC4B-B927D95FB0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22</xdr:col>
      <xdr:colOff>7620</xdr:colOff>
      <xdr:row>30</xdr:row>
      <xdr:rowOff>7620</xdr:rowOff>
    </xdr:from>
    <xdr:to>
      <xdr:col>27</xdr:col>
      <xdr:colOff>716280</xdr:colOff>
      <xdr:row>48</xdr:row>
      <xdr:rowOff>106680</xdr:rowOff>
    </xdr:to>
    <xdr:graphicFrame macro="">
      <xdr:nvGraphicFramePr>
        <xdr:cNvPr id="67068941" name="Chart 35">
          <a:extLst>
            <a:ext uri="{FF2B5EF4-FFF2-40B4-BE49-F238E27FC236}">
              <a16:creationId xmlns:a16="http://schemas.microsoft.com/office/drawing/2014/main" id="{FCC56471-1474-4E72-9705-1DD9A7366B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22</xdr:col>
      <xdr:colOff>7620</xdr:colOff>
      <xdr:row>89</xdr:row>
      <xdr:rowOff>7620</xdr:rowOff>
    </xdr:from>
    <xdr:to>
      <xdr:col>27</xdr:col>
      <xdr:colOff>708660</xdr:colOff>
      <xdr:row>109</xdr:row>
      <xdr:rowOff>114300</xdr:rowOff>
    </xdr:to>
    <xdr:graphicFrame macro="">
      <xdr:nvGraphicFramePr>
        <xdr:cNvPr id="67068943" name="Chart 37">
          <a:extLst>
            <a:ext uri="{FF2B5EF4-FFF2-40B4-BE49-F238E27FC236}">
              <a16:creationId xmlns:a16="http://schemas.microsoft.com/office/drawing/2014/main" id="{0B4EC8E5-14EE-4AFD-9772-C06C9684E9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29</xdr:col>
      <xdr:colOff>0</xdr:colOff>
      <xdr:row>5</xdr:row>
      <xdr:rowOff>0</xdr:rowOff>
    </xdr:from>
    <xdr:to>
      <xdr:col>34</xdr:col>
      <xdr:colOff>716280</xdr:colOff>
      <xdr:row>18</xdr:row>
      <xdr:rowOff>167640</xdr:rowOff>
    </xdr:to>
    <xdr:graphicFrame macro="">
      <xdr:nvGraphicFramePr>
        <xdr:cNvPr id="67068944" name="Chart 38">
          <a:extLst>
            <a:ext uri="{FF2B5EF4-FFF2-40B4-BE49-F238E27FC236}">
              <a16:creationId xmlns:a16="http://schemas.microsoft.com/office/drawing/2014/main" id="{3526684C-68CB-4986-B865-4940DA1708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29</xdr:col>
      <xdr:colOff>7620</xdr:colOff>
      <xdr:row>30</xdr:row>
      <xdr:rowOff>7620</xdr:rowOff>
    </xdr:from>
    <xdr:to>
      <xdr:col>34</xdr:col>
      <xdr:colOff>716280</xdr:colOff>
      <xdr:row>48</xdr:row>
      <xdr:rowOff>106680</xdr:rowOff>
    </xdr:to>
    <xdr:graphicFrame macro="">
      <xdr:nvGraphicFramePr>
        <xdr:cNvPr id="67068945" name="Chart 39">
          <a:extLst>
            <a:ext uri="{FF2B5EF4-FFF2-40B4-BE49-F238E27FC236}">
              <a16:creationId xmlns:a16="http://schemas.microsoft.com/office/drawing/2014/main" id="{716C4EA4-E6B9-46ED-8AE3-4B601D7100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29</xdr:col>
      <xdr:colOff>7620</xdr:colOff>
      <xdr:row>89</xdr:row>
      <xdr:rowOff>7620</xdr:rowOff>
    </xdr:from>
    <xdr:to>
      <xdr:col>34</xdr:col>
      <xdr:colOff>708660</xdr:colOff>
      <xdr:row>109</xdr:row>
      <xdr:rowOff>121920</xdr:rowOff>
    </xdr:to>
    <xdr:graphicFrame macro="">
      <xdr:nvGraphicFramePr>
        <xdr:cNvPr id="67068947" name="Chart 41">
          <a:extLst>
            <a:ext uri="{FF2B5EF4-FFF2-40B4-BE49-F238E27FC236}">
              <a16:creationId xmlns:a16="http://schemas.microsoft.com/office/drawing/2014/main" id="{B2375D7E-3D94-4159-B883-2A5BF55A2A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36</xdr:col>
      <xdr:colOff>0</xdr:colOff>
      <xdr:row>5</xdr:row>
      <xdr:rowOff>7620</xdr:rowOff>
    </xdr:from>
    <xdr:to>
      <xdr:col>41</xdr:col>
      <xdr:colOff>716280</xdr:colOff>
      <xdr:row>18</xdr:row>
      <xdr:rowOff>167640</xdr:rowOff>
    </xdr:to>
    <xdr:graphicFrame macro="">
      <xdr:nvGraphicFramePr>
        <xdr:cNvPr id="67068948" name="Chart 42">
          <a:extLst>
            <a:ext uri="{FF2B5EF4-FFF2-40B4-BE49-F238E27FC236}">
              <a16:creationId xmlns:a16="http://schemas.microsoft.com/office/drawing/2014/main" id="{242EEC81-8CD0-4039-9FF7-B69EBD2294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36</xdr:col>
      <xdr:colOff>7620</xdr:colOff>
      <xdr:row>30</xdr:row>
      <xdr:rowOff>0</xdr:rowOff>
    </xdr:from>
    <xdr:to>
      <xdr:col>41</xdr:col>
      <xdr:colOff>708660</xdr:colOff>
      <xdr:row>48</xdr:row>
      <xdr:rowOff>106680</xdr:rowOff>
    </xdr:to>
    <xdr:graphicFrame macro="">
      <xdr:nvGraphicFramePr>
        <xdr:cNvPr id="67068949" name="Chart 43">
          <a:extLst>
            <a:ext uri="{FF2B5EF4-FFF2-40B4-BE49-F238E27FC236}">
              <a16:creationId xmlns:a16="http://schemas.microsoft.com/office/drawing/2014/main" id="{43E9F9A7-FB28-4A59-A803-BF8B5F3EAA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36</xdr:col>
      <xdr:colOff>7620</xdr:colOff>
      <xdr:row>89</xdr:row>
      <xdr:rowOff>7620</xdr:rowOff>
    </xdr:from>
    <xdr:to>
      <xdr:col>41</xdr:col>
      <xdr:colOff>708660</xdr:colOff>
      <xdr:row>109</xdr:row>
      <xdr:rowOff>121920</xdr:rowOff>
    </xdr:to>
    <xdr:graphicFrame macro="">
      <xdr:nvGraphicFramePr>
        <xdr:cNvPr id="67068951" name="Chart 45">
          <a:extLst>
            <a:ext uri="{FF2B5EF4-FFF2-40B4-BE49-F238E27FC236}">
              <a16:creationId xmlns:a16="http://schemas.microsoft.com/office/drawing/2014/main" id="{47739EEC-1941-4FB3-A6C3-DAD5346412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8</xdr:col>
      <xdr:colOff>7620</xdr:colOff>
      <xdr:row>60</xdr:row>
      <xdr:rowOff>7620</xdr:rowOff>
    </xdr:from>
    <xdr:to>
      <xdr:col>13</xdr:col>
      <xdr:colOff>914400</xdr:colOff>
      <xdr:row>77</xdr:row>
      <xdr:rowOff>83820</xdr:rowOff>
    </xdr:to>
    <xdr:graphicFrame macro="">
      <xdr:nvGraphicFramePr>
        <xdr:cNvPr id="67068952" name="Диаграмма 1048">
          <a:extLst>
            <a:ext uri="{FF2B5EF4-FFF2-40B4-BE49-F238E27FC236}">
              <a16:creationId xmlns:a16="http://schemas.microsoft.com/office/drawing/2014/main" id="{3D913C8D-12E5-470D-BD09-5FCAA88A9E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15</xdr:col>
      <xdr:colOff>0</xdr:colOff>
      <xdr:row>60</xdr:row>
      <xdr:rowOff>7620</xdr:rowOff>
    </xdr:from>
    <xdr:to>
      <xdr:col>20</xdr:col>
      <xdr:colOff>624840</xdr:colOff>
      <xdr:row>77</xdr:row>
      <xdr:rowOff>83820</xdr:rowOff>
    </xdr:to>
    <xdr:graphicFrame macro="">
      <xdr:nvGraphicFramePr>
        <xdr:cNvPr id="67068953" name="Диаграмма 1049">
          <a:extLst>
            <a:ext uri="{FF2B5EF4-FFF2-40B4-BE49-F238E27FC236}">
              <a16:creationId xmlns:a16="http://schemas.microsoft.com/office/drawing/2014/main" id="{D8196888-FD76-4614-B318-2DD42E9D8C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22</xdr:col>
      <xdr:colOff>7620</xdr:colOff>
      <xdr:row>60</xdr:row>
      <xdr:rowOff>7620</xdr:rowOff>
    </xdr:from>
    <xdr:to>
      <xdr:col>27</xdr:col>
      <xdr:colOff>708660</xdr:colOff>
      <xdr:row>77</xdr:row>
      <xdr:rowOff>76200</xdr:rowOff>
    </xdr:to>
    <xdr:graphicFrame macro="">
      <xdr:nvGraphicFramePr>
        <xdr:cNvPr id="67068954" name="Диаграмма 1050">
          <a:extLst>
            <a:ext uri="{FF2B5EF4-FFF2-40B4-BE49-F238E27FC236}">
              <a16:creationId xmlns:a16="http://schemas.microsoft.com/office/drawing/2014/main" id="{57CCB77C-AC53-4C5D-AC75-EFDEF63EA8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29</xdr:col>
      <xdr:colOff>0</xdr:colOff>
      <xdr:row>60</xdr:row>
      <xdr:rowOff>7620</xdr:rowOff>
    </xdr:from>
    <xdr:to>
      <xdr:col>34</xdr:col>
      <xdr:colOff>708660</xdr:colOff>
      <xdr:row>77</xdr:row>
      <xdr:rowOff>76200</xdr:rowOff>
    </xdr:to>
    <xdr:graphicFrame macro="">
      <xdr:nvGraphicFramePr>
        <xdr:cNvPr id="67068955" name="Диаграмма 1051">
          <a:extLst>
            <a:ext uri="{FF2B5EF4-FFF2-40B4-BE49-F238E27FC236}">
              <a16:creationId xmlns:a16="http://schemas.microsoft.com/office/drawing/2014/main" id="{3EEE0A3E-49FC-48C4-80B2-A40BE82A18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36</xdr:col>
      <xdr:colOff>0</xdr:colOff>
      <xdr:row>60</xdr:row>
      <xdr:rowOff>7620</xdr:rowOff>
    </xdr:from>
    <xdr:to>
      <xdr:col>41</xdr:col>
      <xdr:colOff>708660</xdr:colOff>
      <xdr:row>77</xdr:row>
      <xdr:rowOff>76200</xdr:rowOff>
    </xdr:to>
    <xdr:graphicFrame macro="">
      <xdr:nvGraphicFramePr>
        <xdr:cNvPr id="67068956" name="Диаграмма 1052">
          <a:extLst>
            <a:ext uri="{FF2B5EF4-FFF2-40B4-BE49-F238E27FC236}">
              <a16:creationId xmlns:a16="http://schemas.microsoft.com/office/drawing/2014/main" id="{A40C1AED-EE9A-4642-88F7-0923D4A784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IS_Sergey_V/&#1052;&#1086;&#1080;%20&#1076;&#1086;&#1082;&#1091;&#1084;&#1077;&#1085;&#1090;&#1099;/&#1084;&#1086;&#1103;%20&#1088;&#1072;&#1073;&#1086;&#1090;&#1072;/&#1054;&#1090;&#1095;&#1077;&#1090;/2006-4%20&#1082;&#1074;/&#1073;&#1072;&#1085;&#1082;&#1072;&#1084;/&#1041;&#1072;&#1085;&#1082;&#1080;/Lest/&#1054;&#1073;&#1079;&#1086;&#1088;%20&#1073;&#1072;&#1085;&#1082;&#1072;&#1084;_&#1074;&#1089;&#1077;&#1075;&#1086;%20&#1087;&#1086;%20&#1101;&#1082;&#1086;&#1085;&#1086;&#1084;&#1080;&#1082;&#1077;%20xl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IS_Asel_A/Application%20Data/Microsoft/Excel/&#1095;&#1077;&#1088;&#1085;&#1086;&#1074;&#1080;&#1082;&#1080;/&#1088;&#1077;&#1079;&#1077;&#1088;&#1074;&#1085;&#1099;&#1077;%20&#1082;&#1086;&#1087;&#1080;&#1080;/&#1075;.&#1055;&#1072;&#1074;&#1083;&#1086;&#1076;&#1072;&#1088;%20&#1055;&#1072;&#1074;&#1083;&#1086;&#1076;&#1072;&#1088;&#1089;&#1082;&#1080;&#1081;%20&#1092;&#1080;&#1083;&#1080;&#1072;&#1083;%20&#1040;&#1054;%20%20&#1050;&#1072;&#1079;&#1082;&#1086;&#1084;&#1084;&#1077;&#1088;&#1094;&#1073;&#1072;&#1085;&#1082;%20&#1074;&#1089;&#1077;&#1075;&#1086;%20&#1087;&#1086;%20&#1101;&#1082;&#1086;&#1085;&#1086;&#1084;&#1080;&#1082;&#1077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IS_Sergey_V/&#1052;&#1086;&#1080;%20&#1076;&#1086;&#1082;&#1091;&#1084;&#1077;&#1085;&#1090;&#1099;/&#1060;&#1054;&#1057;%20%20&#1076;&#1083;&#1103;%20&#1041;&#1042;&#1059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Aselya/my%20job/&#1044;&#1040;&#1053;&#1053;&#1067;&#1045;%20&#1057;&#1045;&#1056;&#1043;&#1045;&#1071;/&#1057;&#1077;&#1088;&#1075;&#1077;&#1081;%20&#1085;&#1072;%20Sergey_v_/&#1040;&#1089;&#1077;&#1083;&#1100;/&#1084;&#1086;&#1103;%20&#1088;&#1072;&#1073;&#1086;&#1090;&#1072;/&#1055;&#1056;&#1045;&#1044;&#1051;.&#1041;&#1042;&#1059;%20&#1055;&#1054;%20&#1040;&#1053;&#1040;&#1051;.&#1048;&#1053;&#1060;.2007/&#1060;&#1086;&#1088;&#1084;&#1072;%20&#1073;&#1072;&#1085;&#1082;&#1072;&#1084;%20&#1041;&#1057;&#1041;/&#1075;.&#1040;&#1083;&#1084;&#1072;&#1090;&#1099;%20&#1040;&#1054;%20%20&#1041;&#1072;&#1085;&#1082;%20&#1062;&#1077;&#1085;&#1090;&#1088;&#1050;&#1088;&#1077;&#1076;&#1080;&#1090;%20%20&#1044;&#1086;&#1073;&#1099;&#1074;&#1072;&#1102;&#1097;&#1072;&#1103;%20&#1087;&#1088;&#1086;&#1084;&#1099;&#1096;&#1083;&#1077;&#1085;&#1085;&#1086;&#1089;&#1090;&#110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Aselya/my%20job/&#1044;&#1040;&#1053;&#1053;&#1067;&#1045;%20&#1057;&#1045;&#1056;&#1043;&#1045;&#1071;/&#1057;&#1077;&#1088;&#1075;&#1077;&#1081;%20&#1085;&#1072;%20Sergey_v_/&#1040;&#1089;&#1077;&#1083;&#1100;/&#1084;&#1086;&#1103;%20&#1088;&#1072;&#1073;&#1086;&#1090;&#1072;/&#1054;&#1090;&#1095;&#1077;&#1090;/2007-3%20&#1082;&#1074;/&#1041;&#1072;&#1085;&#1082;&#1072;&#1084;_Asel/&#1048;&#1089;&#1093;%20&#1076;&#1072;&#1085;/&#1075;.&#1040;&#1083;&#1084;&#1072;&#1090;&#1099;%20&#1040;&#1054;%20%20&#1041;&#1072;&#1085;&#1082;%20&#1062;&#1077;&#1085;&#1090;&#1088;&#1050;&#1088;&#1077;&#1076;&#1080;&#1090;%20%20&#1044;&#1086;&#1073;&#1099;&#1074;&#1072;&#1102;&#1097;&#1072;&#1103;%20&#1087;&#1088;&#1086;&#1084;&#1099;&#1096;&#1083;&#1077;&#1085;&#1085;&#1086;&#1089;&#1090;&#110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IS_ASE~1/LOCALS~1/Temp/notesFFF692/&#1057;&#1087;&#1088;&#1086;&#1089;%20&#1087;&#1086;%20&#1086;&#1090;&#1088;&#1072;&#1089;&#1083;&#1103;&#1084;RS_P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С-Б3.1"/>
      <sheetName val="РС-Б3.2"/>
    </sheetNames>
    <sheetDataSet>
      <sheetData sheetId="0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ьный лист"/>
      <sheetName val="РС-П3.2 (РС-1)"/>
      <sheetName val="РС-П3.2 (РС-2)"/>
      <sheetName val="РС-П3.2 (РС-3)"/>
      <sheetName val="РС-П3.1"/>
      <sheetName val="Пояснения к РС-ПЗ.1"/>
      <sheetName val="РС-Б3.1"/>
    </sheetNames>
    <sheetDataSet>
      <sheetData sheetId="0">
        <row r="13">
          <cell r="A13" t="str">
            <v>Отрасль</v>
          </cell>
          <cell r="B13" t="str">
            <v>Сельское хозяйство, охота и  лесоводство</v>
          </cell>
        </row>
        <row r="14">
          <cell r="A14" t="str">
            <v>Регионы</v>
          </cell>
          <cell r="B14" t="str">
            <v>Всего по экономике</v>
          </cell>
        </row>
        <row r="15">
          <cell r="A15" t="str">
            <v>Отрасль</v>
          </cell>
          <cell r="B15" t="str">
            <v>Строительство</v>
          </cell>
        </row>
        <row r="16">
          <cell r="A16" t="str">
            <v>Регионы</v>
          </cell>
          <cell r="B16" t="str">
            <v>Всего по экономике</v>
          </cell>
        </row>
        <row r="17">
          <cell r="A17" t="str">
            <v>Отрасль</v>
          </cell>
          <cell r="B17" t="str">
            <v>Торговля; ремонт автомобилей, бытовых изделий  и предметов личного пользования</v>
          </cell>
        </row>
        <row r="18">
          <cell r="A18" t="str">
            <v>Регионы</v>
          </cell>
          <cell r="B18" t="str">
            <v>Всего по экономике</v>
          </cell>
        </row>
        <row r="19">
          <cell r="A19" t="str">
            <v>Отрасль</v>
          </cell>
          <cell r="B19" t="str">
            <v>Гостиницы и рестораны</v>
          </cell>
        </row>
        <row r="20">
          <cell r="A20" t="str">
            <v>Регионы</v>
          </cell>
          <cell r="B20" t="str">
            <v>Всего по экономике</v>
          </cell>
        </row>
        <row r="21">
          <cell r="A21" t="str">
            <v>Отрасль</v>
          </cell>
          <cell r="B21" t="str">
            <v>Транспорт и связь</v>
          </cell>
        </row>
        <row r="22">
          <cell r="A22" t="str">
            <v>Регионы</v>
          </cell>
          <cell r="B22" t="str">
            <v>Всего по экономике</v>
          </cell>
        </row>
        <row r="23">
          <cell r="A23" t="str">
            <v>Отрасль</v>
          </cell>
          <cell r="B23" t="str">
            <v>Операции с недвижимым имуществом, аренда и услуги предприятиям</v>
          </cell>
        </row>
        <row r="24">
          <cell r="A24" t="str">
            <v>Регионы</v>
          </cell>
          <cell r="B24" t="str">
            <v>Всего по экономике</v>
          </cell>
        </row>
        <row r="25">
          <cell r="A25" t="str">
            <v>Отрасль</v>
          </cell>
          <cell r="B25" t="str">
            <v>Рыболовство, рыбоводство</v>
          </cell>
        </row>
        <row r="26">
          <cell r="A26" t="str">
            <v>Регионы</v>
          </cell>
          <cell r="B26" t="str">
            <v>Всего по экономике</v>
          </cell>
        </row>
        <row r="27">
          <cell r="A27" t="str">
            <v>Отрасль</v>
          </cell>
          <cell r="B27" t="str">
            <v xml:space="preserve">Прочие коммунальные, социальные и персональные услуги </v>
          </cell>
        </row>
        <row r="28">
          <cell r="A28" t="str">
            <v>Регионы</v>
          </cell>
          <cell r="B28" t="str">
            <v>Всего по экономике</v>
          </cell>
        </row>
        <row r="29">
          <cell r="A29" t="str">
            <v>Отрасль</v>
          </cell>
          <cell r="B29" t="str">
            <v xml:space="preserve">Услуги по посредничеству финансовому </v>
          </cell>
        </row>
        <row r="30">
          <cell r="A30" t="str">
            <v>Регионы</v>
          </cell>
          <cell r="B30" t="str">
            <v>Всего по экономике</v>
          </cell>
        </row>
        <row r="31">
          <cell r="A31" t="str">
            <v>Отрасль</v>
          </cell>
          <cell r="B31" t="str">
            <v>Промышленность</v>
          </cell>
        </row>
        <row r="32">
          <cell r="A32" t="str">
            <v>Регионы</v>
          </cell>
          <cell r="B32" t="str">
            <v>Всего по экономике</v>
          </cell>
        </row>
        <row r="37">
          <cell r="A37">
            <v>193201725</v>
          </cell>
          <cell r="B37" t="str">
            <v>г.Павлодар Павлодарский филиал АО "Казкоммерцбанк"</v>
          </cell>
        </row>
        <row r="40">
          <cell r="B40" t="str">
            <v>2 квартал 2007 года</v>
          </cell>
        </row>
        <row r="41">
          <cell r="B41" t="str">
            <v>2 квартал 2008 года</v>
          </cell>
        </row>
        <row r="46">
          <cell r="A46" t="str">
            <v>Отрасли</v>
          </cell>
          <cell r="B46" t="str">
            <v>2 квартал 2007 года</v>
          </cell>
          <cell r="D46" t="str">
            <v>3 квартал 2007 года</v>
          </cell>
          <cell r="F46" t="str">
            <v>4 квартал 2007 года</v>
          </cell>
          <cell r="H46" t="str">
            <v>1 квартал 2008 года</v>
          </cell>
          <cell r="J46" t="str">
            <v>2 квартал 2008 года</v>
          </cell>
        </row>
        <row r="47">
          <cell r="B47" t="str">
            <v>число</v>
          </cell>
          <cell r="C47" t="str">
            <v>доля ДРП,</v>
          </cell>
          <cell r="D47" t="str">
            <v>число</v>
          </cell>
          <cell r="E47" t="str">
            <v>доля ДРП,</v>
          </cell>
          <cell r="F47" t="str">
            <v>число</v>
          </cell>
          <cell r="G47" t="str">
            <v>доля ДРП,</v>
          </cell>
          <cell r="H47" t="str">
            <v>число</v>
          </cell>
          <cell r="I47" t="str">
            <v>доля ДРП,</v>
          </cell>
          <cell r="J47" t="str">
            <v>число</v>
          </cell>
          <cell r="K47" t="str">
            <v>доля ДРП,</v>
          </cell>
        </row>
        <row r="48">
          <cell r="B48" t="str">
            <v>участн.</v>
          </cell>
          <cell r="C48" t="str">
            <v xml:space="preserve"> %</v>
          </cell>
          <cell r="D48" t="str">
            <v>участн.</v>
          </cell>
          <cell r="E48" t="str">
            <v xml:space="preserve"> %</v>
          </cell>
          <cell r="F48" t="str">
            <v>участн.</v>
          </cell>
          <cell r="G48" t="str">
            <v xml:space="preserve"> %</v>
          </cell>
          <cell r="H48" t="str">
            <v>участн.</v>
          </cell>
          <cell r="I48" t="str">
            <v xml:space="preserve"> %</v>
          </cell>
          <cell r="J48" t="str">
            <v>участн.</v>
          </cell>
          <cell r="K48" t="str">
            <v xml:space="preserve"> %</v>
          </cell>
        </row>
        <row r="49">
          <cell r="A49" t="str">
            <v>Всего</v>
          </cell>
          <cell r="B49">
            <v>1459</v>
          </cell>
          <cell r="C49">
            <v>75.94</v>
          </cell>
          <cell r="D49">
            <v>1497</v>
          </cell>
          <cell r="E49">
            <v>73.739999999999995</v>
          </cell>
          <cell r="F49">
            <v>1524</v>
          </cell>
          <cell r="G49">
            <v>73.06</v>
          </cell>
          <cell r="H49">
            <v>1534</v>
          </cell>
          <cell r="I49">
            <v>72.7</v>
          </cell>
          <cell r="J49">
            <v>1557</v>
          </cell>
        </row>
        <row r="50">
          <cell r="A50" t="str">
            <v>Сельское хозяйство, охота и  лесоводство</v>
          </cell>
          <cell r="B50">
            <v>124</v>
          </cell>
          <cell r="C50">
            <v>70.19</v>
          </cell>
          <cell r="D50">
            <v>123</v>
          </cell>
          <cell r="E50">
            <v>68.849999999999994</v>
          </cell>
          <cell r="F50">
            <v>122</v>
          </cell>
          <cell r="G50">
            <v>45.55</v>
          </cell>
          <cell r="H50">
            <v>120</v>
          </cell>
          <cell r="I50">
            <v>61.29</v>
          </cell>
          <cell r="J50">
            <v>118</v>
          </cell>
        </row>
        <row r="51">
          <cell r="A51" t="str">
            <v>Добывающая промышленность</v>
          </cell>
          <cell r="B51">
            <v>80</v>
          </cell>
          <cell r="C51">
            <v>88.06</v>
          </cell>
          <cell r="D51">
            <v>82</v>
          </cell>
          <cell r="E51">
            <v>90.19</v>
          </cell>
          <cell r="F51">
            <v>86</v>
          </cell>
          <cell r="G51">
            <v>83.87</v>
          </cell>
          <cell r="H51">
            <v>90</v>
          </cell>
          <cell r="I51">
            <v>82.44</v>
          </cell>
          <cell r="J51">
            <v>95</v>
          </cell>
        </row>
        <row r="52">
          <cell r="A52" t="str">
            <v>Обрабатывающая промышленность</v>
          </cell>
          <cell r="B52">
            <v>441</v>
          </cell>
          <cell r="C52">
            <v>71.19</v>
          </cell>
          <cell r="D52">
            <v>441</v>
          </cell>
          <cell r="E52">
            <v>72.47</v>
          </cell>
          <cell r="F52">
            <v>440</v>
          </cell>
          <cell r="G52">
            <v>70.55</v>
          </cell>
          <cell r="H52">
            <v>440</v>
          </cell>
          <cell r="I52">
            <v>71.52</v>
          </cell>
          <cell r="J52">
            <v>445</v>
          </cell>
        </row>
        <row r="53">
          <cell r="A53" t="str">
            <v>Производство и распределение электро энергии, газа и воды</v>
          </cell>
          <cell r="B53">
            <v>76</v>
          </cell>
          <cell r="C53">
            <v>60.61</v>
          </cell>
          <cell r="D53">
            <v>73</v>
          </cell>
          <cell r="E53">
            <v>52.63</v>
          </cell>
          <cell r="F53">
            <v>80</v>
          </cell>
          <cell r="G53">
            <v>86.86</v>
          </cell>
          <cell r="H53">
            <v>78</v>
          </cell>
          <cell r="I53">
            <v>82.98</v>
          </cell>
          <cell r="J53">
            <v>80</v>
          </cell>
        </row>
        <row r="54">
          <cell r="A54" t="str">
            <v>Строительство</v>
          </cell>
          <cell r="B54">
            <v>223</v>
          </cell>
          <cell r="C54">
            <v>33.74</v>
          </cell>
          <cell r="D54">
            <v>240</v>
          </cell>
          <cell r="E54">
            <v>30.76</v>
          </cell>
          <cell r="F54">
            <v>238</v>
          </cell>
          <cell r="G54">
            <v>33.28</v>
          </cell>
          <cell r="H54">
            <v>238</v>
          </cell>
          <cell r="I54">
            <v>31.01</v>
          </cell>
          <cell r="J54">
            <v>237</v>
          </cell>
        </row>
        <row r="55">
          <cell r="A55" t="str">
            <v>Торговля; ремонт автомобилей, бытовых изделий  и предметов личного пользования</v>
          </cell>
          <cell r="B55">
            <v>223</v>
          </cell>
          <cell r="C55">
            <v>656.92</v>
          </cell>
          <cell r="D55">
            <v>233</v>
          </cell>
          <cell r="E55">
            <v>254.67</v>
          </cell>
          <cell r="F55">
            <v>248</v>
          </cell>
          <cell r="G55">
            <v>597.84</v>
          </cell>
          <cell r="H55">
            <v>251</v>
          </cell>
          <cell r="I55">
            <v>535.41999999999996</v>
          </cell>
          <cell r="J55">
            <v>259</v>
          </cell>
        </row>
        <row r="56">
          <cell r="A56" t="str">
            <v>Гостиницы и рестораны</v>
          </cell>
          <cell r="B56">
            <v>38</v>
          </cell>
          <cell r="C56">
            <v>43.27</v>
          </cell>
          <cell r="D56">
            <v>39</v>
          </cell>
          <cell r="E56">
            <v>71.400000000000006</v>
          </cell>
          <cell r="F56">
            <v>37</v>
          </cell>
          <cell r="G56">
            <v>44.23</v>
          </cell>
          <cell r="H56">
            <v>36</v>
          </cell>
          <cell r="I56">
            <v>43</v>
          </cell>
          <cell r="J56">
            <v>38</v>
          </cell>
        </row>
        <row r="57">
          <cell r="A57" t="str">
            <v>Транспорт и связь</v>
          </cell>
          <cell r="B57">
            <v>136</v>
          </cell>
          <cell r="C57">
            <v>69.98</v>
          </cell>
          <cell r="D57">
            <v>140</v>
          </cell>
          <cell r="E57">
            <v>86.08</v>
          </cell>
          <cell r="F57">
            <v>142</v>
          </cell>
          <cell r="G57">
            <v>93.73</v>
          </cell>
          <cell r="H57">
            <v>142</v>
          </cell>
          <cell r="I57">
            <v>87.49</v>
          </cell>
          <cell r="J57">
            <v>145</v>
          </cell>
        </row>
        <row r="58">
          <cell r="A58" t="str">
            <v>Операции с недвижимым имуществом, аренда и услуги предприятиям</v>
          </cell>
          <cell r="B58">
            <v>108</v>
          </cell>
          <cell r="C58">
            <v>162.53</v>
          </cell>
          <cell r="D58">
            <v>116</v>
          </cell>
          <cell r="E58">
            <v>26.45</v>
          </cell>
          <cell r="F58">
            <v>121</v>
          </cell>
          <cell r="G58">
            <v>22</v>
          </cell>
          <cell r="H58">
            <v>130</v>
          </cell>
          <cell r="I58">
            <v>23.23</v>
          </cell>
          <cell r="J58">
            <v>131</v>
          </cell>
        </row>
        <row r="59">
          <cell r="A59" t="str">
            <v>Рыболовство, рыбоводство</v>
          </cell>
          <cell r="B59">
            <v>3</v>
          </cell>
          <cell r="C59">
            <v>115.91</v>
          </cell>
          <cell r="D59">
            <v>3</v>
          </cell>
          <cell r="E59">
            <v>28.92</v>
          </cell>
          <cell r="F59">
            <v>3</v>
          </cell>
          <cell r="G59">
            <v>25.65</v>
          </cell>
          <cell r="H59">
            <v>3</v>
          </cell>
          <cell r="I59">
            <v>45.43</v>
          </cell>
          <cell r="J59">
            <v>3</v>
          </cell>
        </row>
        <row r="60">
          <cell r="A60" t="str">
            <v xml:space="preserve">Прочие коммунальные, социальные и персональные услуги </v>
          </cell>
          <cell r="B60">
            <v>7</v>
          </cell>
          <cell r="C60">
            <v>0.78</v>
          </cell>
          <cell r="D60">
            <v>7</v>
          </cell>
          <cell r="E60">
            <v>0.91</v>
          </cell>
          <cell r="F60">
            <v>7</v>
          </cell>
          <cell r="G60">
            <v>0.9</v>
          </cell>
          <cell r="H60">
            <v>6</v>
          </cell>
          <cell r="I60">
            <v>0.63</v>
          </cell>
          <cell r="J60">
            <v>6</v>
          </cell>
        </row>
        <row r="61">
          <cell r="A61" t="str">
            <v>Всего крупных и средних предприятий в экономике</v>
          </cell>
          <cell r="B61">
            <v>4797</v>
          </cell>
          <cell r="D61">
            <v>4880</v>
          </cell>
          <cell r="F61">
            <v>4902</v>
          </cell>
          <cell r="H61">
            <v>4902</v>
          </cell>
        </row>
        <row r="62">
          <cell r="A62" t="str">
            <v>участников мониторинга</v>
          </cell>
          <cell r="B62">
            <v>957</v>
          </cell>
          <cell r="D62">
            <v>982</v>
          </cell>
          <cell r="F62">
            <v>983</v>
          </cell>
          <cell r="H62">
            <v>993</v>
          </cell>
          <cell r="J62">
            <v>997</v>
          </cell>
        </row>
        <row r="63">
          <cell r="A63" t="str">
            <v>в %</v>
          </cell>
          <cell r="B63">
            <v>19.95</v>
          </cell>
          <cell r="D63">
            <v>20.12</v>
          </cell>
          <cell r="F63">
            <v>20.05</v>
          </cell>
          <cell r="H63">
            <v>20.260000000000002</v>
          </cell>
        </row>
      </sheetData>
      <sheetData sheetId="1"/>
      <sheetData sheetId="2"/>
      <sheetData sheetId="3"/>
      <sheetData sheetId="4">
        <row r="4">
          <cell r="B4" t="str">
            <v>Сельское хозяйство, охота и  лесоводство</v>
          </cell>
        </row>
        <row r="5">
          <cell r="B5" t="str">
            <v>2 квартал 2007 года</v>
          </cell>
          <cell r="G5" t="str">
            <v>3 квартал 2007 года</v>
          </cell>
          <cell r="L5" t="str">
            <v>4 квартал 2007 года</v>
          </cell>
          <cell r="Q5" t="str">
            <v>1 квартал 2008 года</v>
          </cell>
          <cell r="V5" t="str">
            <v>2 квартал 2008 года</v>
          </cell>
        </row>
        <row r="6">
          <cell r="B6" t="str">
            <v>факт</v>
          </cell>
          <cell r="G6" t="str">
            <v>факт</v>
          </cell>
          <cell r="L6" t="str">
            <v>факт</v>
          </cell>
          <cell r="Q6" t="str">
            <v>факт</v>
          </cell>
          <cell r="V6" t="str">
            <v>ожидание</v>
          </cell>
        </row>
        <row r="8">
          <cell r="A8" t="str">
            <v>Показатели ликвидности</v>
          </cell>
        </row>
        <row r="10">
          <cell r="A10" t="str">
            <v>1. Коэффициент покрытия (оборотные средства на 1 тенге срочных обязательств), он же коэффициент текущей ликвидности</v>
          </cell>
        </row>
        <row r="12">
          <cell r="A12" t="str">
            <v xml:space="preserve">     25% - 50% -75% </v>
          </cell>
          <cell r="C12">
            <v>0.68</v>
          </cell>
          <cell r="D12">
            <v>1.21</v>
          </cell>
          <cell r="E12">
            <v>2.62</v>
          </cell>
        </row>
        <row r="13">
          <cell r="A13" t="str">
            <v xml:space="preserve">     Среднее значение по отрасли</v>
          </cell>
          <cell r="D13">
            <v>2.84</v>
          </cell>
        </row>
        <row r="15">
          <cell r="A15" t="str">
            <v>2. Коэффициент общей платежеспособности</v>
          </cell>
        </row>
        <row r="17">
          <cell r="A17" t="str">
            <v xml:space="preserve">     25% - 50% -75% </v>
          </cell>
          <cell r="C17">
            <v>1.1000000000000001</v>
          </cell>
          <cell r="D17">
            <v>1.77</v>
          </cell>
          <cell r="E17">
            <v>4.03</v>
          </cell>
        </row>
        <row r="18">
          <cell r="A18" t="str">
            <v xml:space="preserve">     Среднее значение по отрасли</v>
          </cell>
          <cell r="D18">
            <v>3.37</v>
          </cell>
        </row>
        <row r="21">
          <cell r="A21" t="str">
            <v>Показатели структуры капитала</v>
          </cell>
        </row>
        <row r="23">
          <cell r="A23" t="str">
            <v>3. Уровень самофинансирования</v>
          </cell>
        </row>
        <row r="25">
          <cell r="A25" t="str">
            <v xml:space="preserve">     25% - 50% -75% </v>
          </cell>
          <cell r="C25">
            <v>0.1</v>
          </cell>
          <cell r="D25">
            <v>0.44</v>
          </cell>
          <cell r="E25">
            <v>0.77</v>
          </cell>
        </row>
        <row r="26">
          <cell r="A26" t="str">
            <v xml:space="preserve">     Среднее значение по отрасли</v>
          </cell>
          <cell r="D26">
            <v>0.42</v>
          </cell>
        </row>
        <row r="28">
          <cell r="A28" t="str">
            <v>5. Коэффициент обеспеченности оборотных активов собственными средствами</v>
          </cell>
        </row>
        <row r="30">
          <cell r="A30" t="str">
            <v xml:space="preserve">     25% - 50% -75% </v>
          </cell>
          <cell r="C30">
            <v>0.26</v>
          </cell>
          <cell r="D30">
            <v>0.31</v>
          </cell>
          <cell r="E30">
            <v>0.36</v>
          </cell>
        </row>
        <row r="31">
          <cell r="A31" t="str">
            <v xml:space="preserve">     Среднее значение по отрасли</v>
          </cell>
          <cell r="D31">
            <v>0.31</v>
          </cell>
        </row>
        <row r="33">
          <cell r="A33" t="str">
            <v>8. Доля оборотных средств в активах</v>
          </cell>
        </row>
        <row r="35">
          <cell r="A35" t="str">
            <v xml:space="preserve">     25% - 50% -75% </v>
          </cell>
          <cell r="C35">
            <v>31.84</v>
          </cell>
          <cell r="D35">
            <v>47.01</v>
          </cell>
          <cell r="E35">
            <v>63.89</v>
          </cell>
        </row>
        <row r="36">
          <cell r="A36" t="str">
            <v xml:space="preserve">     Среднее значение по отрасли</v>
          </cell>
          <cell r="D36">
            <v>48.76</v>
          </cell>
        </row>
        <row r="38">
          <cell r="A38" t="str">
            <v>14. Коэффициент маневренности собственного капитала</v>
          </cell>
        </row>
        <row r="40">
          <cell r="A40" t="str">
            <v xml:space="preserve">     25% - 50% -75% </v>
          </cell>
          <cell r="C40">
            <v>0.17</v>
          </cell>
          <cell r="D40">
            <v>0.24</v>
          </cell>
          <cell r="E40">
            <v>0.31</v>
          </cell>
        </row>
        <row r="41">
          <cell r="A41" t="str">
            <v xml:space="preserve">     Среднее значение по отрасли</v>
          </cell>
          <cell r="D41">
            <v>0.24</v>
          </cell>
        </row>
        <row r="44">
          <cell r="A44" t="str">
            <v>Показатели деловой активности</v>
          </cell>
        </row>
        <row r="46">
          <cell r="A46" t="str">
            <v>6. Коэффициент оборачиваемости активов</v>
          </cell>
        </row>
        <row r="48">
          <cell r="A48" t="str">
            <v xml:space="preserve">     25% - 50% -75% </v>
          </cell>
          <cell r="C48">
            <v>0.04</v>
          </cell>
          <cell r="D48">
            <v>0.09</v>
          </cell>
          <cell r="E48">
            <v>0.23</v>
          </cell>
        </row>
        <row r="49">
          <cell r="A49" t="str">
            <v xml:space="preserve">     Среднее значение по отрасли</v>
          </cell>
          <cell r="D49">
            <v>0.41</v>
          </cell>
        </row>
        <row r="51">
          <cell r="A51" t="str">
            <v>7. Коэффициент капиталоотдачи (оборачиваемость собственного капитала)</v>
          </cell>
        </row>
        <row r="53">
          <cell r="A53" t="str">
            <v xml:space="preserve">     25% - 50% -75% </v>
          </cell>
          <cell r="C53">
            <v>0.15</v>
          </cell>
          <cell r="D53">
            <v>0.21</v>
          </cell>
          <cell r="E53">
            <v>0.26</v>
          </cell>
        </row>
        <row r="54">
          <cell r="A54" t="str">
            <v xml:space="preserve">     Среднее значение по отрасли</v>
          </cell>
          <cell r="D54">
            <v>0.21</v>
          </cell>
        </row>
        <row r="56">
          <cell r="A56" t="str">
            <v>12. Коэффициент оборачиваемости оборотных средств</v>
          </cell>
        </row>
        <row r="58">
          <cell r="A58" t="str">
            <v xml:space="preserve">     25% - 50% -75% </v>
          </cell>
          <cell r="C58">
            <v>0.08</v>
          </cell>
          <cell r="D58">
            <v>0.19</v>
          </cell>
          <cell r="E58">
            <v>0.42</v>
          </cell>
        </row>
        <row r="59">
          <cell r="A59" t="str">
            <v xml:space="preserve">     Среднее значение по отрасли</v>
          </cell>
          <cell r="D59">
            <v>0.41</v>
          </cell>
        </row>
        <row r="62">
          <cell r="A62" t="str">
            <v>Показатели прибыльности</v>
          </cell>
        </row>
        <row r="64">
          <cell r="A64" t="str">
            <v>9. Рентабельность продаж</v>
          </cell>
        </row>
        <row r="66">
          <cell r="A66" t="str">
            <v xml:space="preserve">     25% - 50% -75% </v>
          </cell>
          <cell r="C66">
            <v>0.01</v>
          </cell>
          <cell r="D66">
            <v>0.12</v>
          </cell>
          <cell r="E66">
            <v>0.28999999999999998</v>
          </cell>
        </row>
        <row r="67">
          <cell r="A67" t="str">
            <v xml:space="preserve">     Среднее значение по отрасли</v>
          </cell>
          <cell r="D67">
            <v>0.08</v>
          </cell>
        </row>
        <row r="69">
          <cell r="A69" t="str">
            <v>10. Рентабельность собственного капитала</v>
          </cell>
        </row>
        <row r="71">
          <cell r="A71" t="str">
            <v xml:space="preserve">     25% - 50% -75% </v>
          </cell>
          <cell r="C71">
            <v>0</v>
          </cell>
          <cell r="D71">
            <v>0.02</v>
          </cell>
          <cell r="E71">
            <v>0.08</v>
          </cell>
        </row>
        <row r="72">
          <cell r="A72" t="str">
            <v xml:space="preserve">     Среднее значение по отрасли</v>
          </cell>
          <cell r="D72">
            <v>-0.23</v>
          </cell>
        </row>
        <row r="74">
          <cell r="A74" t="str">
            <v>11. Рентабельность активов</v>
          </cell>
        </row>
        <row r="76">
          <cell r="A76" t="str">
            <v xml:space="preserve">     25% - 50% -75% </v>
          </cell>
          <cell r="C76">
            <v>0</v>
          </cell>
          <cell r="D76">
            <v>0.01</v>
          </cell>
          <cell r="E76">
            <v>0.03</v>
          </cell>
        </row>
        <row r="77">
          <cell r="A77" t="str">
            <v xml:space="preserve">     Среднее значение по отрасли</v>
          </cell>
          <cell r="D77">
            <v>0.03</v>
          </cell>
        </row>
        <row r="80">
          <cell r="A80" t="str">
            <v>Показатели, не входящие в группу</v>
          </cell>
        </row>
        <row r="82">
          <cell r="A82" t="str">
            <v>4. Коэффициент соотношения собственных и заемных средств</v>
          </cell>
        </row>
        <row r="84">
          <cell r="A84" t="str">
            <v xml:space="preserve">     25% - 50% -75% </v>
          </cell>
          <cell r="C84">
            <v>0.1</v>
          </cell>
          <cell r="D84">
            <v>0.77</v>
          </cell>
          <cell r="E84">
            <v>3.03</v>
          </cell>
        </row>
        <row r="85">
          <cell r="A85" t="str">
            <v xml:space="preserve">     Среднее значение по отрасли</v>
          </cell>
          <cell r="D85">
            <v>2.37</v>
          </cell>
        </row>
        <row r="87">
          <cell r="A87" t="str">
            <v>13. Рентабельность текущих активов</v>
          </cell>
        </row>
        <row r="89">
          <cell r="A89" t="str">
            <v xml:space="preserve">     25% - 50% -75% </v>
          </cell>
          <cell r="C89">
            <v>0</v>
          </cell>
          <cell r="D89">
            <v>0.02</v>
          </cell>
          <cell r="E89">
            <v>0.09</v>
          </cell>
        </row>
        <row r="90">
          <cell r="A90" t="str">
            <v xml:space="preserve">     Среднее значение по отрасли</v>
          </cell>
          <cell r="D90">
            <v>0.03</v>
          </cell>
        </row>
      </sheetData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сх. дан"/>
      <sheetName val="ФОС"/>
      <sheetName val="расчёты по РСП-3"/>
      <sheetName val="расч. по РСБ-2С"/>
      <sheetName val="графики"/>
      <sheetName val="РС-2"/>
      <sheetName val="РС-3"/>
      <sheetName val="Расч"/>
      <sheetName val="Пояснения к РС-П-ос"/>
      <sheetName val="РС-Б3.1"/>
    </sheetNames>
    <sheetDataSet>
      <sheetData sheetId="0">
        <row r="1">
          <cell r="A1" t="str">
            <v xml:space="preserve">НАЦИОНАЛЬНЫЙ БАНК РЕСПУБЛИКИ КАЗАХСТАН                                                                   </v>
          </cell>
        </row>
        <row r="2">
          <cell r="A2" t="str">
            <v xml:space="preserve">Мониторинг предприятий реального сектора экономики                                                                                                                                                                                                </v>
          </cell>
        </row>
        <row r="4">
          <cell r="A4" t="str">
            <v>Отраслевое сопоставление основных финансовых показателей предприятия *</v>
          </cell>
        </row>
        <row r="6">
          <cell r="A6" t="str">
            <v>Код и наименование предприятия:</v>
          </cell>
          <cell r="B6" t="str">
            <v>000040650877  Энергия Строительная компания ТОО</v>
          </cell>
          <cell r="N6" t="str">
            <v>Количество крупных и средних предприятий в отрасли</v>
          </cell>
          <cell r="Y6">
            <v>611</v>
          </cell>
        </row>
        <row r="7">
          <cell r="A7" t="str">
            <v>Отрасль:</v>
          </cell>
          <cell r="B7" t="str">
            <v>Строительство</v>
          </cell>
          <cell r="N7" t="str">
            <v xml:space="preserve">     в том числе - участников мониторинга</v>
          </cell>
          <cell r="Y7">
            <v>196</v>
          </cell>
        </row>
        <row r="8">
          <cell r="A8" t="str">
            <v>Регионы:</v>
          </cell>
          <cell r="B8" t="str">
            <v>Всего по экономике</v>
          </cell>
          <cell r="N8" t="str">
            <v>Доход от реализации продукции по отрасли (в млн. тг)</v>
          </cell>
          <cell r="Y8" t="str">
            <v>87078.2</v>
          </cell>
        </row>
        <row r="9">
          <cell r="N9" t="str">
            <v xml:space="preserve">     в том числе - по участникам мониторинга</v>
          </cell>
          <cell r="Y9" t="str">
            <v>51150.14</v>
          </cell>
        </row>
        <row r="10">
          <cell r="N10" t="str">
            <v xml:space="preserve">     в %</v>
          </cell>
          <cell r="Y10" t="str">
            <v>58.7</v>
          </cell>
        </row>
        <row r="12">
          <cell r="C12" t="str">
            <v>1 квартал 2005 года</v>
          </cell>
          <cell r="H12" t="str">
            <v>2 квартал 2005 года</v>
          </cell>
          <cell r="M12" t="str">
            <v>3 квартал 2005 года</v>
          </cell>
          <cell r="R12" t="str">
            <v>4 квартал 2005 года</v>
          </cell>
          <cell r="W12" t="str">
            <v>1 квартал 2006 года</v>
          </cell>
        </row>
        <row r="13">
          <cell r="C13" t="str">
            <v>факт</v>
          </cell>
          <cell r="H13" t="str">
            <v>факт</v>
          </cell>
          <cell r="M13" t="str">
            <v>факт</v>
          </cell>
          <cell r="R13" t="str">
            <v>факт</v>
          </cell>
          <cell r="W13" t="str">
            <v>факт</v>
          </cell>
        </row>
        <row r="15">
          <cell r="A15" t="str">
            <v>Показатели ликвидности</v>
          </cell>
        </row>
        <row r="16">
          <cell r="A16" t="str">
            <v>1. Коэффициент покрытия (оборотные средства на 1 тенге срочных обязательств), он же коэффициент текущей ликвидности</v>
          </cell>
        </row>
        <row r="17">
          <cell r="A17" t="str">
            <v xml:space="preserve">     Значение на предприятии</v>
          </cell>
          <cell r="E17" t="str">
            <v>XXX</v>
          </cell>
          <cell r="J17" t="str">
            <v>XXX</v>
          </cell>
          <cell r="O17" t="str">
            <v>XXX</v>
          </cell>
          <cell r="T17">
            <v>0.82099999999999995</v>
          </cell>
          <cell r="Y17">
            <v>0.53700000000000003</v>
          </cell>
        </row>
        <row r="18">
          <cell r="A18" t="str">
            <v xml:space="preserve">     25% - 50% -75% </v>
          </cell>
          <cell r="N18">
            <v>1</v>
          </cell>
          <cell r="O18">
            <v>1.21</v>
          </cell>
          <cell r="P18">
            <v>1.28</v>
          </cell>
          <cell r="S18">
            <v>0.65</v>
          </cell>
          <cell r="T18">
            <v>1</v>
          </cell>
          <cell r="U18">
            <v>1.59</v>
          </cell>
          <cell r="X18">
            <v>0.68</v>
          </cell>
          <cell r="Y18">
            <v>0.99</v>
          </cell>
          <cell r="Z18">
            <v>1.65</v>
          </cell>
        </row>
        <row r="19">
          <cell r="A19" t="str">
            <v xml:space="preserve">     Среднее значение по отрасли</v>
          </cell>
        </row>
        <row r="21">
          <cell r="A21" t="str">
            <v>2. Коэффициент общей платежеспособности</v>
          </cell>
        </row>
        <row r="22">
          <cell r="A22" t="str">
            <v xml:space="preserve">     Значение на предприятии</v>
          </cell>
          <cell r="E22" t="str">
            <v>XXX</v>
          </cell>
        </row>
        <row r="23">
          <cell r="A23" t="str">
            <v xml:space="preserve">     25% - 50% -75% </v>
          </cell>
        </row>
        <row r="24">
          <cell r="A24" t="str">
            <v xml:space="preserve">     Среднее значение по отрасли</v>
          </cell>
        </row>
        <row r="26">
          <cell r="A26" t="str">
            <v>3. Уровень самофинансирования</v>
          </cell>
        </row>
        <row r="27">
          <cell r="A27" t="str">
            <v xml:space="preserve">     Значение на предприятии</v>
          </cell>
          <cell r="E27" t="str">
            <v>XXX</v>
          </cell>
        </row>
        <row r="28">
          <cell r="A28" t="str">
            <v xml:space="preserve">     25% - 50% -75% </v>
          </cell>
        </row>
        <row r="29">
          <cell r="A29" t="str">
            <v xml:space="preserve">     Среднее значение по отрасли</v>
          </cell>
        </row>
        <row r="32">
          <cell r="A32" t="str">
            <v>Показатели структуры капитала</v>
          </cell>
        </row>
        <row r="33">
          <cell r="A33" t="str">
            <v>4. Коэффициент соотношения собственных и заемных средств</v>
          </cell>
        </row>
        <row r="34">
          <cell r="A34" t="str">
            <v xml:space="preserve">     Значение на предприятии</v>
          </cell>
          <cell r="E34" t="str">
            <v>XXX</v>
          </cell>
        </row>
        <row r="35">
          <cell r="A35" t="str">
            <v xml:space="preserve">     25% - 50% -75% </v>
          </cell>
        </row>
        <row r="36">
          <cell r="A36" t="str">
            <v xml:space="preserve">     Среднее значение по отрасли</v>
          </cell>
        </row>
        <row r="39">
          <cell r="A39" t="str">
            <v>Показатели деловой активности</v>
          </cell>
        </row>
        <row r="40">
          <cell r="A40" t="str">
            <v>5. Коэффициент оборачиваемости активов</v>
          </cell>
        </row>
        <row r="41">
          <cell r="A41" t="str">
            <v xml:space="preserve">     Значение на предприятии</v>
          </cell>
          <cell r="E41" t="str">
            <v>XXX</v>
          </cell>
        </row>
        <row r="42">
          <cell r="A42" t="str">
            <v xml:space="preserve">     25% - 50% -75% </v>
          </cell>
        </row>
        <row r="43">
          <cell r="A43" t="str">
            <v xml:space="preserve">     Среднее значение по отрасли</v>
          </cell>
        </row>
        <row r="45">
          <cell r="A45" t="str">
            <v>6. Коэффициент оборачиваемости оборотных средств</v>
          </cell>
        </row>
        <row r="46">
          <cell r="A46" t="str">
            <v xml:space="preserve">     Значение на предприятии</v>
          </cell>
          <cell r="E46" t="str">
            <v>XXX</v>
          </cell>
        </row>
        <row r="47">
          <cell r="A47" t="str">
            <v xml:space="preserve">     25% - 50% -75% </v>
          </cell>
        </row>
        <row r="48">
          <cell r="A48" t="str">
            <v xml:space="preserve">     Среднее значение по отрасли</v>
          </cell>
        </row>
        <row r="51">
          <cell r="A51" t="str">
            <v>Показатели прибыльности</v>
          </cell>
        </row>
        <row r="52">
          <cell r="A52" t="str">
            <v>7. Рентабельность собственного капитала</v>
          </cell>
        </row>
        <row r="53">
          <cell r="A53" t="str">
            <v xml:space="preserve">     Значение на предприятии</v>
          </cell>
          <cell r="E53" t="str">
            <v>XXX</v>
          </cell>
        </row>
        <row r="54">
          <cell r="A54" t="str">
            <v xml:space="preserve">     25% - 50% -75% </v>
          </cell>
        </row>
        <row r="55">
          <cell r="A55" t="str">
            <v xml:space="preserve">     Среднее значение по отрасли</v>
          </cell>
        </row>
        <row r="57">
          <cell r="A57" t="str">
            <v>8. Рентабельность продаж</v>
          </cell>
        </row>
        <row r="58">
          <cell r="A58" t="str">
            <v xml:space="preserve">     Значение на предприятии</v>
          </cell>
          <cell r="E58" t="str">
            <v>XXX</v>
          </cell>
        </row>
        <row r="59">
          <cell r="A59" t="str">
            <v xml:space="preserve">     25% - 50% -75% </v>
          </cell>
        </row>
        <row r="60">
          <cell r="A60" t="str">
            <v xml:space="preserve">     Среднее значение по отрасли</v>
          </cell>
        </row>
        <row r="62">
          <cell r="A62" t="str">
            <v>9. Рентабельность активов</v>
          </cell>
        </row>
        <row r="63">
          <cell r="A63" t="str">
            <v xml:space="preserve">     Значение на предприятии</v>
          </cell>
          <cell r="E63" t="str">
            <v>XXX</v>
          </cell>
        </row>
        <row r="64">
          <cell r="A64" t="str">
            <v xml:space="preserve">     25% - 50% -75% </v>
          </cell>
        </row>
        <row r="65">
          <cell r="A65" t="str">
            <v xml:space="preserve">     Среднее значение по отрасли</v>
          </cell>
        </row>
        <row r="67">
          <cell r="A67" t="str">
            <v>10. Рентабельность текущих активов</v>
          </cell>
        </row>
        <row r="68">
          <cell r="A68" t="str">
            <v xml:space="preserve">     Значение на предприятии</v>
          </cell>
          <cell r="E68" t="str">
            <v>XXX</v>
          </cell>
        </row>
        <row r="69">
          <cell r="A69" t="str">
            <v xml:space="preserve">     25% - 50% -75% </v>
          </cell>
        </row>
        <row r="70">
          <cell r="A70" t="str">
            <v xml:space="preserve">     Среднее значение по отрасли</v>
          </cell>
        </row>
        <row r="73">
          <cell r="A73" t="str">
            <v>Показатели, не входящие в группу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ьный лист"/>
      <sheetName val="РС-П3.2 (РС-1)"/>
      <sheetName val="РС-П3.2 (РС-2)"/>
      <sheetName val="РС-П3.2 (РС-3)"/>
      <sheetName val="РС-П3.1"/>
      <sheetName val="Пояснения к РС-ПЗ.1"/>
    </sheetNames>
    <sheetDataSet>
      <sheetData sheetId="0" refreshError="1"/>
      <sheetData sheetId="1"/>
      <sheetData sheetId="2" refreshError="1"/>
      <sheetData sheetId="3" refreshError="1"/>
      <sheetData sheetId="4"/>
      <sheetData sheetId="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ьный лист"/>
      <sheetName val="РС-П3.2 (РС-1)"/>
      <sheetName val="РС-П3.2 (РС-2)"/>
      <sheetName val="РС-П3.2 (РС-3)"/>
      <sheetName val="РС-П3.1"/>
      <sheetName val="Пояснения к РС-ПЗ.1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сх дан"/>
      <sheetName val="Сумма по отраслям"/>
      <sheetName val="100%"/>
      <sheetName val="график"/>
    </sheetNames>
    <sheetDataSet>
      <sheetData sheetId="0"/>
      <sheetData sheetId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10.bin"/><Relationship Id="rId1" Type="http://schemas.openxmlformats.org/officeDocument/2006/relationships/externalLinkPath" Target="/Aselya/my%20job/&#1044;&#1040;&#1053;&#1053;&#1067;&#1045;%20&#1057;&#1045;&#1056;&#1043;&#1045;&#1071;/&#1057;&#1077;&#1088;&#1075;&#1077;&#1081;%20&#1085;&#1072;%20Sergey_v_/&#1040;&#1089;&#1077;&#1083;&#1100;/&#1084;&#1086;&#1103;%20&#1088;&#1072;&#1073;&#1086;&#1090;&#1072;/&#1055;&#1088;&#1077;&#1076;&#1083;.&#1041;&#1042;&#1059;%20&#1087;&#1086;%20&#1072;&#1085;&#1072;&#1083;.&#1080;&#1085;&#1092;.2007/&#1055;&#1072;&#1082;&#1077;&#1090;%20&#1073;&#1072;&#1085;&#1082;&#1072;&#1084;.&#1091;&#1089;&#1086;&#1074;&#1077;&#1088;&#1096;3.xls" TargetMode="External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9"/>
  </sheetPr>
  <dimension ref="A2:L20"/>
  <sheetViews>
    <sheetView workbookViewId="0">
      <selection activeCell="P3" sqref="P3"/>
    </sheetView>
  </sheetViews>
  <sheetFormatPr defaultColWidth="9.33203125" defaultRowHeight="13.2" x14ac:dyDescent="0.25"/>
  <cols>
    <col min="1" max="1" width="16.44140625" style="118" customWidth="1"/>
    <col min="2" max="11" width="9.33203125" style="118"/>
    <col min="12" max="12" width="14.44140625" style="118" customWidth="1"/>
    <col min="13" max="16384" width="9.33203125" style="118"/>
  </cols>
  <sheetData>
    <row r="2" spans="1:12" x14ac:dyDescent="0.25">
      <c r="A2" s="493" t="s">
        <v>368</v>
      </c>
      <c r="B2" s="494" t="s">
        <v>369</v>
      </c>
      <c r="C2" s="494"/>
      <c r="D2" s="494"/>
      <c r="E2" s="494"/>
      <c r="F2" s="494"/>
      <c r="G2" s="494"/>
      <c r="H2" s="494"/>
      <c r="I2" s="494"/>
      <c r="J2" s="494"/>
      <c r="K2" s="494"/>
      <c r="L2" s="495"/>
    </row>
    <row r="3" spans="1:12" x14ac:dyDescent="0.25">
      <c r="A3" s="496" t="s">
        <v>370</v>
      </c>
      <c r="B3" s="497" t="s">
        <v>371</v>
      </c>
      <c r="C3" s="497"/>
      <c r="D3" s="497"/>
      <c r="E3" s="497"/>
      <c r="F3" s="497"/>
      <c r="G3" s="497"/>
      <c r="H3" s="497"/>
      <c r="I3" s="497"/>
      <c r="J3" s="497"/>
      <c r="K3" s="497"/>
      <c r="L3" s="498"/>
    </row>
    <row r="4" spans="1:12" x14ac:dyDescent="0.25">
      <c r="A4" s="499" t="s">
        <v>372</v>
      </c>
      <c r="B4" s="500" t="s">
        <v>373</v>
      </c>
      <c r="C4" s="500"/>
      <c r="D4" s="500"/>
      <c r="E4" s="500"/>
      <c r="F4" s="500"/>
      <c r="G4" s="500"/>
      <c r="H4" s="500"/>
      <c r="I4" s="500"/>
      <c r="J4" s="500"/>
      <c r="K4" s="500"/>
      <c r="L4" s="501"/>
    </row>
    <row r="5" spans="1:12" x14ac:dyDescent="0.25">
      <c r="A5" s="499" t="s">
        <v>374</v>
      </c>
      <c r="B5" s="500" t="s">
        <v>375</v>
      </c>
      <c r="C5" s="500"/>
      <c r="D5" s="500"/>
      <c r="E5" s="500"/>
      <c r="F5" s="500"/>
      <c r="G5" s="500"/>
      <c r="H5" s="500"/>
      <c r="I5" s="500"/>
      <c r="J5" s="500"/>
      <c r="K5" s="500"/>
      <c r="L5" s="501"/>
    </row>
    <row r="6" spans="1:12" x14ac:dyDescent="0.25">
      <c r="A6" s="499" t="s">
        <v>376</v>
      </c>
      <c r="B6" s="500" t="s">
        <v>377</v>
      </c>
      <c r="C6" s="500"/>
      <c r="D6" s="500"/>
      <c r="E6" s="500"/>
      <c r="F6" s="500"/>
      <c r="G6" s="500"/>
      <c r="H6" s="500"/>
      <c r="I6" s="500"/>
      <c r="J6" s="500"/>
      <c r="K6" s="500"/>
      <c r="L6" s="501"/>
    </row>
    <row r="7" spans="1:12" x14ac:dyDescent="0.25">
      <c r="A7" s="499" t="s">
        <v>378</v>
      </c>
      <c r="B7" s="500" t="s">
        <v>379</v>
      </c>
      <c r="C7" s="500"/>
      <c r="D7" s="500"/>
      <c r="E7" s="500"/>
      <c r="F7" s="500"/>
      <c r="G7" s="500"/>
      <c r="H7" s="500"/>
      <c r="I7" s="500"/>
      <c r="J7" s="500"/>
      <c r="K7" s="500"/>
      <c r="L7" s="501"/>
    </row>
    <row r="8" spans="1:12" x14ac:dyDescent="0.25">
      <c r="A8" s="499" t="s">
        <v>380</v>
      </c>
      <c r="B8" s="500" t="s">
        <v>381</v>
      </c>
      <c r="C8" s="500"/>
      <c r="D8" s="500"/>
      <c r="E8" s="500"/>
      <c r="F8" s="500"/>
      <c r="G8" s="500"/>
      <c r="H8" s="500"/>
      <c r="I8" s="500"/>
      <c r="J8" s="500"/>
      <c r="K8" s="500"/>
      <c r="L8" s="501"/>
    </row>
    <row r="9" spans="1:12" x14ac:dyDescent="0.25">
      <c r="A9" s="499" t="s">
        <v>382</v>
      </c>
      <c r="B9" s="500" t="s">
        <v>383</v>
      </c>
      <c r="C9" s="500"/>
      <c r="D9" s="500"/>
      <c r="E9" s="500"/>
      <c r="F9" s="500"/>
      <c r="G9" s="500"/>
      <c r="H9" s="500"/>
      <c r="I9" s="500"/>
      <c r="J9" s="500"/>
      <c r="K9" s="500"/>
      <c r="L9" s="501"/>
    </row>
    <row r="10" spans="1:12" x14ac:dyDescent="0.25">
      <c r="A10" s="499" t="s">
        <v>384</v>
      </c>
      <c r="B10" s="500" t="s">
        <v>385</v>
      </c>
      <c r="C10" s="500"/>
      <c r="D10" s="500"/>
      <c r="E10" s="500"/>
      <c r="F10" s="500"/>
      <c r="G10" s="500"/>
      <c r="H10" s="500"/>
      <c r="I10" s="500"/>
      <c r="J10" s="500"/>
      <c r="K10" s="500"/>
      <c r="L10" s="501"/>
    </row>
    <row r="11" spans="1:12" x14ac:dyDescent="0.25">
      <c r="A11" s="499" t="s">
        <v>386</v>
      </c>
      <c r="B11" s="500" t="s">
        <v>402</v>
      </c>
      <c r="C11" s="500"/>
      <c r="D11" s="500"/>
      <c r="E11" s="500"/>
      <c r="F11" s="500"/>
      <c r="G11" s="500"/>
      <c r="H11" s="500"/>
      <c r="I11" s="500"/>
      <c r="J11" s="500"/>
      <c r="K11" s="500"/>
      <c r="L11" s="501"/>
    </row>
    <row r="12" spans="1:12" x14ac:dyDescent="0.25">
      <c r="A12" s="499" t="s">
        <v>387</v>
      </c>
      <c r="B12" s="500" t="s">
        <v>403</v>
      </c>
      <c r="C12" s="500"/>
      <c r="D12" s="500"/>
      <c r="E12" s="500"/>
      <c r="F12" s="500"/>
      <c r="G12" s="500"/>
      <c r="H12" s="500"/>
      <c r="I12" s="500"/>
      <c r="J12" s="500"/>
      <c r="K12" s="500"/>
      <c r="L12" s="501"/>
    </row>
    <row r="13" spans="1:12" x14ac:dyDescent="0.25">
      <c r="A13" s="499" t="s">
        <v>388</v>
      </c>
      <c r="B13" s="500" t="s">
        <v>389</v>
      </c>
      <c r="C13" s="500"/>
      <c r="D13" s="500"/>
      <c r="E13" s="500"/>
      <c r="F13" s="500"/>
      <c r="G13" s="500"/>
      <c r="H13" s="500"/>
      <c r="I13" s="500"/>
      <c r="J13" s="500"/>
      <c r="K13" s="500"/>
      <c r="L13" s="501"/>
    </row>
    <row r="14" spans="1:12" x14ac:dyDescent="0.25">
      <c r="A14" s="499" t="s">
        <v>390</v>
      </c>
      <c r="B14" s="157" t="s">
        <v>391</v>
      </c>
      <c r="C14" s="500"/>
      <c r="D14" s="500"/>
      <c r="E14" s="500"/>
      <c r="F14" s="500"/>
      <c r="G14" s="500"/>
      <c r="H14" s="500"/>
      <c r="I14" s="500"/>
      <c r="J14" s="500"/>
      <c r="K14" s="500"/>
      <c r="L14" s="501"/>
    </row>
    <row r="15" spans="1:12" x14ac:dyDescent="0.25">
      <c r="A15" s="499"/>
      <c r="B15" s="157" t="s">
        <v>392</v>
      </c>
      <c r="C15" s="500"/>
      <c r="D15" s="500"/>
      <c r="E15" s="500"/>
      <c r="F15" s="500"/>
      <c r="G15" s="500"/>
      <c r="H15" s="500"/>
      <c r="I15" s="500"/>
      <c r="J15" s="500"/>
      <c r="K15" s="500"/>
      <c r="L15" s="501"/>
    </row>
    <row r="16" spans="1:12" x14ac:dyDescent="0.25">
      <c r="A16" s="499" t="s">
        <v>393</v>
      </c>
      <c r="B16" s="500" t="s">
        <v>394</v>
      </c>
      <c r="C16" s="500"/>
      <c r="D16" s="500"/>
      <c r="E16" s="500"/>
      <c r="F16" s="500"/>
      <c r="G16" s="500"/>
      <c r="H16" s="500"/>
      <c r="I16" s="500"/>
      <c r="J16" s="500"/>
      <c r="K16" s="500"/>
      <c r="L16" s="501"/>
    </row>
    <row r="17" spans="1:12" x14ac:dyDescent="0.25">
      <c r="A17" s="499" t="s">
        <v>395</v>
      </c>
      <c r="B17" s="500" t="s">
        <v>396</v>
      </c>
      <c r="C17" s="500"/>
      <c r="D17" s="500"/>
      <c r="E17" s="500"/>
      <c r="F17" s="500"/>
      <c r="G17" s="500"/>
      <c r="H17" s="500"/>
      <c r="I17" s="500"/>
      <c r="J17" s="500"/>
      <c r="K17" s="500"/>
      <c r="L17" s="501"/>
    </row>
    <row r="18" spans="1:12" x14ac:dyDescent="0.25">
      <c r="A18" s="499" t="s">
        <v>397</v>
      </c>
      <c r="B18" s="500" t="s">
        <v>398</v>
      </c>
      <c r="C18" s="500"/>
      <c r="D18" s="500"/>
      <c r="E18" s="500"/>
      <c r="F18" s="500"/>
      <c r="G18" s="500"/>
      <c r="H18" s="500"/>
      <c r="I18" s="500"/>
      <c r="J18" s="500"/>
      <c r="K18" s="500"/>
      <c r="L18" s="501"/>
    </row>
    <row r="19" spans="1:12" x14ac:dyDescent="0.25">
      <c r="A19" s="499" t="s">
        <v>399</v>
      </c>
      <c r="B19" s="500" t="s">
        <v>400</v>
      </c>
      <c r="C19" s="500"/>
      <c r="D19" s="500"/>
      <c r="E19" s="500"/>
      <c r="F19" s="500"/>
      <c r="G19" s="500"/>
      <c r="H19" s="500"/>
      <c r="I19" s="500"/>
      <c r="J19" s="500"/>
      <c r="K19" s="500"/>
      <c r="L19" s="501"/>
    </row>
    <row r="20" spans="1:12" x14ac:dyDescent="0.25">
      <c r="A20" s="502" t="s">
        <v>401</v>
      </c>
      <c r="B20" s="503"/>
      <c r="C20" s="503"/>
      <c r="D20" s="503"/>
      <c r="E20" s="503"/>
      <c r="F20" s="503"/>
      <c r="G20" s="503"/>
      <c r="H20" s="503"/>
      <c r="I20" s="503"/>
      <c r="J20" s="503"/>
      <c r="K20" s="503"/>
      <c r="L20" s="504"/>
    </row>
  </sheetData>
  <phoneticPr fontId="18" type="noConversion"/>
  <pageMargins left="0.75" right="0.75" top="1" bottom="1" header="0.5" footer="0.5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2"/>
  </sheetPr>
  <dimension ref="A1:M91"/>
  <sheetViews>
    <sheetView workbookViewId="0">
      <selection activeCell="P3" sqref="P3"/>
    </sheetView>
  </sheetViews>
  <sheetFormatPr defaultRowHeight="13.2" x14ac:dyDescent="0.25"/>
  <sheetData>
    <row r="1" spans="1:13" ht="15.6" x14ac:dyDescent="0.3">
      <c r="A1" s="222"/>
      <c r="B1" s="222"/>
      <c r="C1" s="222"/>
      <c r="D1" s="223"/>
      <c r="E1" s="222"/>
      <c r="F1" s="222"/>
      <c r="G1" s="222"/>
      <c r="H1" s="222"/>
      <c r="I1" s="222"/>
      <c r="J1" s="222"/>
      <c r="K1" s="643" t="s">
        <v>285</v>
      </c>
      <c r="L1" s="643"/>
      <c r="M1" s="225"/>
    </row>
    <row r="2" spans="1:13" ht="15.6" x14ac:dyDescent="0.3">
      <c r="A2" s="222"/>
      <c r="B2" s="222"/>
      <c r="C2" s="222"/>
      <c r="D2" s="223"/>
      <c r="E2" s="222"/>
      <c r="F2" s="222"/>
      <c r="G2" s="222"/>
      <c r="H2" s="222"/>
      <c r="I2" s="222"/>
      <c r="J2" s="222"/>
      <c r="K2" s="224"/>
      <c r="L2" s="224"/>
      <c r="M2" s="225"/>
    </row>
    <row r="3" spans="1:13" x14ac:dyDescent="0.25">
      <c r="A3" s="650" t="s">
        <v>276</v>
      </c>
      <c r="B3" s="651"/>
      <c r="C3" s="651"/>
      <c r="D3" s="651"/>
      <c r="E3" s="651"/>
      <c r="F3" s="652"/>
      <c r="G3" s="653" t="s">
        <v>286</v>
      </c>
      <c r="H3" s="654"/>
      <c r="I3" s="654"/>
      <c r="J3" s="654"/>
      <c r="K3" s="655"/>
      <c r="L3" s="222"/>
      <c r="M3" s="222"/>
    </row>
    <row r="4" spans="1:13" x14ac:dyDescent="0.25">
      <c r="A4" s="639" t="s">
        <v>213</v>
      </c>
      <c r="B4" s="640"/>
      <c r="C4" s="640"/>
      <c r="D4" s="640"/>
      <c r="E4" s="640"/>
      <c r="F4" s="641"/>
      <c r="G4" s="644">
        <v>2010</v>
      </c>
      <c r="H4" s="645"/>
      <c r="I4" s="645"/>
      <c r="J4" s="645"/>
      <c r="K4" s="646"/>
      <c r="L4" s="222"/>
      <c r="M4" s="222"/>
    </row>
    <row r="5" spans="1:13" x14ac:dyDescent="0.25">
      <c r="A5" s="639" t="s">
        <v>214</v>
      </c>
      <c r="B5" s="640"/>
      <c r="C5" s="640"/>
      <c r="D5" s="640"/>
      <c r="E5" s="640"/>
      <c r="F5" s="641"/>
      <c r="G5" s="644">
        <v>4</v>
      </c>
      <c r="H5" s="645"/>
      <c r="I5" s="645"/>
      <c r="J5" s="645"/>
      <c r="K5" s="646"/>
      <c r="L5" s="222"/>
      <c r="M5" s="222"/>
    </row>
    <row r="6" spans="1:13" x14ac:dyDescent="0.25">
      <c r="A6" s="639" t="s">
        <v>277</v>
      </c>
      <c r="B6" s="640"/>
      <c r="C6" s="640"/>
      <c r="D6" s="640"/>
      <c r="E6" s="640"/>
      <c r="F6" s="641"/>
      <c r="G6" s="644" t="s">
        <v>287</v>
      </c>
      <c r="H6" s="645"/>
      <c r="I6" s="645"/>
      <c r="J6" s="645"/>
      <c r="K6" s="646"/>
      <c r="L6" s="222"/>
      <c r="M6" s="222"/>
    </row>
    <row r="7" spans="1:13" x14ac:dyDescent="0.25">
      <c r="A7" s="647" t="s">
        <v>86</v>
      </c>
      <c r="B7" s="648"/>
      <c r="C7" s="648"/>
      <c r="D7" s="648"/>
      <c r="E7" s="648"/>
      <c r="F7" s="648"/>
      <c r="G7" s="648"/>
      <c r="H7" s="648"/>
      <c r="I7" s="648"/>
      <c r="J7" s="648"/>
      <c r="K7" s="649"/>
      <c r="L7" s="223"/>
      <c r="M7" s="222"/>
    </row>
    <row r="8" spans="1:13" x14ac:dyDescent="0.25">
      <c r="A8" s="639" t="s">
        <v>83</v>
      </c>
      <c r="B8" s="640"/>
      <c r="C8" s="640"/>
      <c r="D8" s="640"/>
      <c r="E8" s="640"/>
      <c r="F8" s="640"/>
      <c r="G8" s="640"/>
      <c r="H8" s="640"/>
      <c r="I8" s="640"/>
      <c r="J8" s="640"/>
      <c r="K8" s="641"/>
      <c r="L8" s="223"/>
      <c r="M8" s="222"/>
    </row>
    <row r="9" spans="1:13" x14ac:dyDescent="0.25">
      <c r="A9" s="639" t="s">
        <v>78</v>
      </c>
      <c r="B9" s="640"/>
      <c r="C9" s="640"/>
      <c r="D9" s="640"/>
      <c r="E9" s="640"/>
      <c r="F9" s="640"/>
      <c r="G9" s="640"/>
      <c r="H9" s="640"/>
      <c r="I9" s="640"/>
      <c r="J9" s="640"/>
      <c r="K9" s="641"/>
      <c r="L9" s="223"/>
      <c r="M9" s="222"/>
    </row>
    <row r="10" spans="1:13" x14ac:dyDescent="0.25">
      <c r="A10" s="639" t="s">
        <v>77</v>
      </c>
      <c r="B10" s="640"/>
      <c r="C10" s="640"/>
      <c r="D10" s="640"/>
      <c r="E10" s="640"/>
      <c r="F10" s="640"/>
      <c r="G10" s="640"/>
      <c r="H10" s="640"/>
      <c r="I10" s="640"/>
      <c r="J10" s="640"/>
      <c r="K10" s="641"/>
      <c r="L10" s="223"/>
      <c r="M10" s="222"/>
    </row>
    <row r="11" spans="1:13" x14ac:dyDescent="0.25">
      <c r="A11" s="639" t="s">
        <v>113</v>
      </c>
      <c r="B11" s="640"/>
      <c r="C11" s="640"/>
      <c r="D11" s="640"/>
      <c r="E11" s="640"/>
      <c r="F11" s="640"/>
      <c r="G11" s="640"/>
      <c r="H11" s="640"/>
      <c r="I11" s="640"/>
      <c r="J11" s="640"/>
      <c r="K11" s="641"/>
      <c r="L11" s="223"/>
      <c r="M11" s="222"/>
    </row>
    <row r="12" spans="1:13" x14ac:dyDescent="0.25">
      <c r="A12" s="639" t="s">
        <v>114</v>
      </c>
      <c r="B12" s="640"/>
      <c r="C12" s="640"/>
      <c r="D12" s="640"/>
      <c r="E12" s="640"/>
      <c r="F12" s="640"/>
      <c r="G12" s="640"/>
      <c r="H12" s="640"/>
      <c r="I12" s="640"/>
      <c r="J12" s="640"/>
      <c r="K12" s="641"/>
      <c r="L12" s="223"/>
      <c r="M12" s="222"/>
    </row>
    <row r="13" spans="1:13" x14ac:dyDescent="0.25">
      <c r="A13" s="639" t="s">
        <v>115</v>
      </c>
      <c r="B13" s="640"/>
      <c r="C13" s="640"/>
      <c r="D13" s="640"/>
      <c r="E13" s="640"/>
      <c r="F13" s="640"/>
      <c r="G13" s="640"/>
      <c r="H13" s="640"/>
      <c r="I13" s="640"/>
      <c r="J13" s="640"/>
      <c r="K13" s="641"/>
      <c r="L13" s="223"/>
      <c r="M13" s="222"/>
    </row>
    <row r="14" spans="1:13" x14ac:dyDescent="0.25">
      <c r="A14" s="639" t="s">
        <v>84</v>
      </c>
      <c r="B14" s="640"/>
      <c r="C14" s="640"/>
      <c r="D14" s="640"/>
      <c r="E14" s="640"/>
      <c r="F14" s="640"/>
      <c r="G14" s="640"/>
      <c r="H14" s="640"/>
      <c r="I14" s="640"/>
      <c r="J14" s="640"/>
      <c r="K14" s="641"/>
      <c r="L14" s="223"/>
      <c r="M14" s="222"/>
    </row>
    <row r="15" spans="1:13" x14ac:dyDescent="0.25">
      <c r="A15" s="639" t="s">
        <v>156</v>
      </c>
      <c r="B15" s="640"/>
      <c r="C15" s="640"/>
      <c r="D15" s="640"/>
      <c r="E15" s="640"/>
      <c r="F15" s="640"/>
      <c r="G15" s="640"/>
      <c r="H15" s="640"/>
      <c r="I15" s="640"/>
      <c r="J15" s="640"/>
      <c r="K15" s="641"/>
      <c r="L15" s="223"/>
      <c r="M15" s="222"/>
    </row>
    <row r="16" spans="1:13" x14ac:dyDescent="0.25">
      <c r="A16" s="639" t="s">
        <v>116</v>
      </c>
      <c r="B16" s="640"/>
      <c r="C16" s="640"/>
      <c r="D16" s="640"/>
      <c r="E16" s="640"/>
      <c r="F16" s="640"/>
      <c r="G16" s="640"/>
      <c r="H16" s="640"/>
      <c r="I16" s="640"/>
      <c r="J16" s="640"/>
      <c r="K16" s="641"/>
      <c r="L16" s="223"/>
      <c r="M16" s="222"/>
    </row>
    <row r="17" spans="1:13" x14ac:dyDescent="0.25">
      <c r="A17" s="639" t="s">
        <v>117</v>
      </c>
      <c r="B17" s="640"/>
      <c r="C17" s="640"/>
      <c r="D17" s="640"/>
      <c r="E17" s="640"/>
      <c r="F17" s="640"/>
      <c r="G17" s="640"/>
      <c r="H17" s="640"/>
      <c r="I17" s="640"/>
      <c r="J17" s="640"/>
      <c r="K17" s="641"/>
      <c r="L17" s="223"/>
      <c r="M17" s="231"/>
    </row>
    <row r="18" spans="1:13" x14ac:dyDescent="0.25">
      <c r="A18" s="639" t="s">
        <v>111</v>
      </c>
      <c r="B18" s="640"/>
      <c r="C18" s="640"/>
      <c r="D18" s="640"/>
      <c r="E18" s="640"/>
      <c r="F18" s="640"/>
      <c r="G18" s="640"/>
      <c r="H18" s="640"/>
      <c r="I18" s="640"/>
      <c r="J18" s="640"/>
      <c r="K18" s="641"/>
      <c r="L18" s="223"/>
      <c r="M18" s="231"/>
    </row>
    <row r="19" spans="1:13" x14ac:dyDescent="0.25">
      <c r="A19" s="656" t="s">
        <v>215</v>
      </c>
      <c r="B19" s="657"/>
      <c r="C19" s="657"/>
      <c r="D19" s="657"/>
      <c r="E19" s="657"/>
      <c r="F19" s="657"/>
      <c r="G19" s="657"/>
      <c r="H19" s="657"/>
      <c r="I19" s="657"/>
      <c r="J19" s="657"/>
      <c r="K19" s="658"/>
      <c r="L19" s="223"/>
      <c r="M19" s="231"/>
    </row>
    <row r="20" spans="1:13" x14ac:dyDescent="0.25">
      <c r="A20" s="656" t="s">
        <v>278</v>
      </c>
      <c r="B20" s="657"/>
      <c r="C20" s="657"/>
      <c r="D20" s="657"/>
      <c r="E20" s="657"/>
      <c r="F20" s="657"/>
      <c r="G20" s="657"/>
      <c r="H20" s="657"/>
      <c r="I20" s="657"/>
      <c r="J20" s="657"/>
      <c r="K20" s="658"/>
      <c r="L20" s="223"/>
      <c r="M20" s="231"/>
    </row>
    <row r="21" spans="1:13" x14ac:dyDescent="0.25">
      <c r="A21" s="656" t="s">
        <v>279</v>
      </c>
      <c r="B21" s="657"/>
      <c r="C21" s="657"/>
      <c r="D21" s="657"/>
      <c r="E21" s="657"/>
      <c r="F21" s="657"/>
      <c r="G21" s="657"/>
      <c r="H21" s="657"/>
      <c r="I21" s="657"/>
      <c r="J21" s="657"/>
      <c r="K21" s="658"/>
      <c r="L21" s="223"/>
      <c r="M21" s="231"/>
    </row>
    <row r="22" spans="1:13" x14ac:dyDescent="0.25">
      <c r="A22" s="647" t="s">
        <v>216</v>
      </c>
      <c r="B22" s="648"/>
      <c r="C22" s="648"/>
      <c r="D22" s="648"/>
      <c r="E22" s="648"/>
      <c r="F22" s="648"/>
      <c r="G22" s="648"/>
      <c r="H22" s="648"/>
      <c r="I22" s="648"/>
      <c r="J22" s="648"/>
      <c r="K22" s="649"/>
      <c r="L22" s="223"/>
      <c r="M22" s="231"/>
    </row>
    <row r="23" spans="1:13" x14ac:dyDescent="0.25">
      <c r="A23" s="647" t="s">
        <v>275</v>
      </c>
      <c r="B23" s="648"/>
      <c r="C23" s="648"/>
      <c r="D23" s="648"/>
      <c r="E23" s="648"/>
      <c r="F23" s="648"/>
      <c r="G23" s="649"/>
      <c r="H23" s="671" t="s">
        <v>280</v>
      </c>
      <c r="I23" s="672"/>
      <c r="J23" s="672"/>
      <c r="K23" s="673"/>
      <c r="L23" s="222"/>
      <c r="M23" s="231"/>
    </row>
    <row r="24" spans="1:13" x14ac:dyDescent="0.25">
      <c r="A24" s="639" t="s">
        <v>288</v>
      </c>
      <c r="B24" s="640"/>
      <c r="C24" s="640"/>
      <c r="D24" s="640"/>
      <c r="E24" s="640"/>
      <c r="F24" s="640"/>
      <c r="G24" s="641"/>
      <c r="H24" s="644">
        <v>2171</v>
      </c>
      <c r="I24" s="645"/>
      <c r="J24" s="645"/>
      <c r="K24" s="646"/>
      <c r="L24" s="222"/>
      <c r="M24" s="231"/>
    </row>
    <row r="25" spans="1:13" x14ac:dyDescent="0.25">
      <c r="A25" s="639" t="s">
        <v>289</v>
      </c>
      <c r="B25" s="640"/>
      <c r="C25" s="640"/>
      <c r="D25" s="640"/>
      <c r="E25" s="640"/>
      <c r="F25" s="640"/>
      <c r="G25" s="641"/>
      <c r="H25" s="644">
        <v>836214</v>
      </c>
      <c r="I25" s="645"/>
      <c r="J25" s="645"/>
      <c r="K25" s="646"/>
      <c r="L25" s="222"/>
      <c r="M25" s="231"/>
    </row>
    <row r="26" spans="1:13" x14ac:dyDescent="0.25">
      <c r="A26" s="639" t="s">
        <v>290</v>
      </c>
      <c r="B26" s="640"/>
      <c r="C26" s="640"/>
      <c r="D26" s="640"/>
      <c r="E26" s="640"/>
      <c r="F26" s="640"/>
      <c r="G26" s="641"/>
      <c r="H26" s="659">
        <v>3884665.47</v>
      </c>
      <c r="I26" s="659"/>
      <c r="J26" s="659"/>
      <c r="K26" s="659"/>
      <c r="L26" s="222"/>
      <c r="M26" s="231"/>
    </row>
    <row r="27" spans="1:13" x14ac:dyDescent="0.25">
      <c r="A27" s="639" t="s">
        <v>291</v>
      </c>
      <c r="B27" s="640"/>
      <c r="C27" s="640"/>
      <c r="D27" s="640"/>
      <c r="E27" s="640"/>
      <c r="F27" s="640"/>
      <c r="G27" s="641"/>
      <c r="H27" s="644">
        <v>2171</v>
      </c>
      <c r="I27" s="645"/>
      <c r="J27" s="645"/>
      <c r="K27" s="646"/>
      <c r="L27" s="222"/>
      <c r="M27" s="231"/>
    </row>
    <row r="28" spans="1:13" x14ac:dyDescent="0.25">
      <c r="A28" s="639" t="s">
        <v>292</v>
      </c>
      <c r="B28" s="640"/>
      <c r="C28" s="640"/>
      <c r="D28" s="640"/>
      <c r="E28" s="640"/>
      <c r="F28" s="640"/>
      <c r="G28" s="641"/>
      <c r="H28" s="644">
        <v>2171</v>
      </c>
      <c r="I28" s="645"/>
      <c r="J28" s="645"/>
      <c r="K28" s="646"/>
      <c r="L28" s="222"/>
      <c r="M28" s="231"/>
    </row>
    <row r="29" spans="1:13" x14ac:dyDescent="0.25">
      <c r="A29" s="639" t="s">
        <v>293</v>
      </c>
      <c r="B29" s="640"/>
      <c r="C29" s="640"/>
      <c r="D29" s="640"/>
      <c r="E29" s="640"/>
      <c r="F29" s="640"/>
      <c r="G29" s="641"/>
      <c r="H29" s="644">
        <v>3884665471.8189998</v>
      </c>
      <c r="I29" s="645"/>
      <c r="J29" s="645"/>
      <c r="K29" s="646"/>
      <c r="L29" s="222"/>
      <c r="M29" s="231"/>
    </row>
    <row r="30" spans="1:13" x14ac:dyDescent="0.25">
      <c r="A30" s="639" t="s">
        <v>294</v>
      </c>
      <c r="B30" s="640"/>
      <c r="C30" s="640"/>
      <c r="D30" s="640"/>
      <c r="E30" s="640"/>
      <c r="F30" s="640"/>
      <c r="G30" s="641"/>
      <c r="H30" s="644">
        <v>3884665471.8189998</v>
      </c>
      <c r="I30" s="645"/>
      <c r="J30" s="645"/>
      <c r="K30" s="646"/>
      <c r="L30" s="222"/>
      <c r="M30" s="231"/>
    </row>
    <row r="31" spans="1:13" x14ac:dyDescent="0.25">
      <c r="A31" s="639" t="s">
        <v>295</v>
      </c>
      <c r="B31" s="640"/>
      <c r="C31" s="640"/>
      <c r="D31" s="640"/>
      <c r="E31" s="640"/>
      <c r="F31" s="640"/>
      <c r="G31" s="641"/>
      <c r="H31" s="644">
        <v>2069</v>
      </c>
      <c r="I31" s="645"/>
      <c r="J31" s="645"/>
      <c r="K31" s="646"/>
      <c r="L31" s="222"/>
      <c r="M31" s="231"/>
    </row>
    <row r="32" spans="1:13" x14ac:dyDescent="0.25">
      <c r="A32" s="232"/>
      <c r="B32" s="232"/>
      <c r="C32" s="232"/>
      <c r="D32" s="232"/>
      <c r="E32" s="232"/>
      <c r="F32" s="232"/>
      <c r="G32" s="232"/>
      <c r="H32" s="233"/>
      <c r="I32" s="233"/>
      <c r="J32" s="233"/>
      <c r="K32" s="233"/>
      <c r="L32" s="222"/>
      <c r="M32" s="231"/>
    </row>
    <row r="33" spans="1:13" x14ac:dyDescent="0.25">
      <c r="A33" s="222"/>
      <c r="B33" s="222"/>
      <c r="C33" s="670" t="s">
        <v>281</v>
      </c>
      <c r="D33" s="670"/>
      <c r="E33" s="670"/>
      <c r="F33" s="670"/>
      <c r="G33" s="670"/>
      <c r="H33" s="670"/>
      <c r="I33" s="670"/>
      <c r="J33" s="670"/>
      <c r="K33" s="670"/>
      <c r="L33" s="234"/>
      <c r="M33" s="231"/>
    </row>
    <row r="34" spans="1:13" x14ac:dyDescent="0.25">
      <c r="A34" s="222"/>
      <c r="B34" s="222"/>
      <c r="C34" s="222"/>
      <c r="D34" s="222"/>
      <c r="E34" s="222"/>
      <c r="F34" s="222"/>
      <c r="G34" s="222"/>
      <c r="H34" s="222"/>
      <c r="I34" s="222"/>
      <c r="J34" s="235"/>
      <c r="K34" s="235"/>
      <c r="L34" s="222"/>
      <c r="M34" s="231"/>
    </row>
    <row r="35" spans="1:13" ht="66" x14ac:dyDescent="0.25">
      <c r="A35" s="660" t="s">
        <v>282</v>
      </c>
      <c r="B35" s="661"/>
      <c r="C35" s="661"/>
      <c r="D35" s="661"/>
      <c r="E35" s="661"/>
      <c r="F35" s="662"/>
      <c r="G35" s="236" t="s">
        <v>280</v>
      </c>
      <c r="H35" s="237" t="s">
        <v>297</v>
      </c>
      <c r="I35" s="237" t="s">
        <v>298</v>
      </c>
      <c r="J35" s="238" t="s">
        <v>406</v>
      </c>
      <c r="K35" s="239" t="s">
        <v>413</v>
      </c>
      <c r="L35" s="239" t="s">
        <v>414</v>
      </c>
      <c r="M35" s="231"/>
    </row>
    <row r="36" spans="1:13" ht="12.75" customHeight="1" x14ac:dyDescent="0.25">
      <c r="A36" s="663" t="s">
        <v>299</v>
      </c>
      <c r="B36" s="664"/>
      <c r="C36" s="664"/>
      <c r="D36" s="664"/>
      <c r="E36" s="664"/>
      <c r="F36" s="665"/>
      <c r="G36" s="240"/>
      <c r="H36" s="241">
        <v>2023</v>
      </c>
      <c r="I36" s="241">
        <v>2079</v>
      </c>
      <c r="J36" s="241">
        <v>2139</v>
      </c>
      <c r="K36" s="241">
        <v>2171</v>
      </c>
      <c r="L36" s="241"/>
      <c r="M36" s="231"/>
    </row>
    <row r="37" spans="1:13" x14ac:dyDescent="0.25">
      <c r="A37" s="229" t="s">
        <v>118</v>
      </c>
      <c r="B37" s="230"/>
      <c r="C37" s="230"/>
      <c r="D37" s="230"/>
      <c r="E37" s="230"/>
      <c r="F37" s="230"/>
      <c r="G37" s="242"/>
      <c r="H37" s="243"/>
      <c r="I37" s="243"/>
      <c r="J37" s="243"/>
      <c r="K37" s="243"/>
      <c r="L37" s="244"/>
      <c r="M37" s="231"/>
    </row>
    <row r="38" spans="1:13" x14ac:dyDescent="0.25">
      <c r="A38" s="638" t="s">
        <v>300</v>
      </c>
      <c r="B38" s="638"/>
      <c r="C38" s="638"/>
      <c r="D38" s="638"/>
      <c r="E38" s="638"/>
      <c r="F38" s="638"/>
      <c r="G38" s="245">
        <v>1</v>
      </c>
      <c r="H38" s="246">
        <v>61.630321910695741</v>
      </c>
      <c r="I38" s="246">
        <v>61.167002012072437</v>
      </c>
      <c r="J38" s="246">
        <v>62.713518789653492</v>
      </c>
      <c r="K38" s="246">
        <v>62.977283711938135</v>
      </c>
      <c r="L38" s="246">
        <v>62.977283711938135</v>
      </c>
      <c r="M38" s="231"/>
    </row>
    <row r="39" spans="1:13" x14ac:dyDescent="0.25">
      <c r="A39" s="638" t="s">
        <v>301</v>
      </c>
      <c r="B39" s="638"/>
      <c r="C39" s="638"/>
      <c r="D39" s="638"/>
      <c r="E39" s="638"/>
      <c r="F39" s="638"/>
      <c r="G39" s="245">
        <v>2</v>
      </c>
      <c r="H39" s="246">
        <v>37.590861889927311</v>
      </c>
      <c r="I39" s="246">
        <v>37.575452716297789</v>
      </c>
      <c r="J39" s="246">
        <v>36.066373840898002</v>
      </c>
      <c r="K39" s="246">
        <v>35.862735621072979</v>
      </c>
      <c r="L39" s="246">
        <v>35.862735621072979</v>
      </c>
      <c r="M39" s="231"/>
    </row>
    <row r="40" spans="1:13" x14ac:dyDescent="0.25">
      <c r="A40" s="638" t="s">
        <v>302</v>
      </c>
      <c r="B40" s="638"/>
      <c r="C40" s="638"/>
      <c r="D40" s="638"/>
      <c r="E40" s="638"/>
      <c r="F40" s="638"/>
      <c r="G40" s="245">
        <v>3</v>
      </c>
      <c r="H40" s="246">
        <v>0.77881619937694702</v>
      </c>
      <c r="I40" s="246">
        <v>1.2575452716297786</v>
      </c>
      <c r="J40" s="246">
        <v>1.2201073694485114</v>
      </c>
      <c r="K40" s="246">
        <v>1.1599806669888835</v>
      </c>
      <c r="L40" s="246">
        <v>1.1599806669888835</v>
      </c>
      <c r="M40" s="231"/>
    </row>
    <row r="41" spans="1:13" x14ac:dyDescent="0.25">
      <c r="A41" s="229" t="s">
        <v>83</v>
      </c>
      <c r="B41" s="230"/>
      <c r="C41" s="230"/>
      <c r="D41" s="230"/>
      <c r="E41" s="230"/>
      <c r="F41" s="230"/>
      <c r="G41" s="242"/>
      <c r="H41" s="243"/>
      <c r="I41" s="243"/>
      <c r="J41" s="243"/>
      <c r="K41" s="243"/>
      <c r="L41" s="244"/>
      <c r="M41" s="231"/>
    </row>
    <row r="42" spans="1:13" x14ac:dyDescent="0.25">
      <c r="A42" s="638" t="s">
        <v>300</v>
      </c>
      <c r="B42" s="638"/>
      <c r="C42" s="638"/>
      <c r="D42" s="638"/>
      <c r="E42" s="638"/>
      <c r="F42" s="638"/>
      <c r="G42" s="245">
        <v>1</v>
      </c>
      <c r="H42" s="246">
        <v>4.1536863966770508</v>
      </c>
      <c r="I42" s="246">
        <v>3.722334004024145</v>
      </c>
      <c r="J42" s="246">
        <v>3.9043435822352368</v>
      </c>
      <c r="K42" s="246">
        <v>3.8666022232962782</v>
      </c>
      <c r="L42" s="246">
        <v>3.8666022232962782</v>
      </c>
      <c r="M42" s="231"/>
    </row>
    <row r="43" spans="1:13" x14ac:dyDescent="0.25">
      <c r="A43" s="638" t="s">
        <v>301</v>
      </c>
      <c r="B43" s="638"/>
      <c r="C43" s="638"/>
      <c r="D43" s="638"/>
      <c r="E43" s="638"/>
      <c r="F43" s="638"/>
      <c r="G43" s="245">
        <v>2</v>
      </c>
      <c r="H43" s="246">
        <v>2.1806853582554515</v>
      </c>
      <c r="I43" s="246">
        <v>2.2132796780684103</v>
      </c>
      <c r="J43" s="246">
        <v>2.1473889702293802</v>
      </c>
      <c r="K43" s="246">
        <v>2.1266312228129531</v>
      </c>
      <c r="L43" s="246">
        <v>2.1266312228129531</v>
      </c>
      <c r="M43" s="231"/>
    </row>
    <row r="44" spans="1:13" x14ac:dyDescent="0.25">
      <c r="A44" s="638" t="s">
        <v>302</v>
      </c>
      <c r="B44" s="638"/>
      <c r="C44" s="638"/>
      <c r="D44" s="638"/>
      <c r="E44" s="638"/>
      <c r="F44" s="638"/>
      <c r="G44" s="245">
        <v>3</v>
      </c>
      <c r="H44" s="246">
        <v>0</v>
      </c>
      <c r="I44" s="246">
        <v>5.030181086519115E-2</v>
      </c>
      <c r="J44" s="246">
        <v>9.760858955588092E-2</v>
      </c>
      <c r="K44" s="246">
        <v>9.6665055582406956E-2</v>
      </c>
      <c r="L44" s="246">
        <v>9.6665055582406956E-2</v>
      </c>
      <c r="M44" s="231"/>
    </row>
    <row r="45" spans="1:13" x14ac:dyDescent="0.25">
      <c r="A45" s="229" t="s">
        <v>78</v>
      </c>
      <c r="B45" s="230"/>
      <c r="C45" s="230"/>
      <c r="D45" s="230"/>
      <c r="E45" s="230"/>
      <c r="F45" s="230"/>
      <c r="G45" s="242"/>
      <c r="H45" s="243"/>
      <c r="I45" s="243"/>
      <c r="J45" s="243"/>
      <c r="K45" s="243"/>
      <c r="L45" s="244"/>
      <c r="M45" s="231"/>
    </row>
    <row r="46" spans="1:13" x14ac:dyDescent="0.25">
      <c r="A46" s="638" t="s">
        <v>300</v>
      </c>
      <c r="B46" s="638"/>
      <c r="C46" s="638"/>
      <c r="D46" s="638"/>
      <c r="E46" s="638"/>
      <c r="F46" s="638"/>
      <c r="G46" s="245">
        <v>1</v>
      </c>
      <c r="H46" s="246">
        <v>3.9979231568016615</v>
      </c>
      <c r="I46" s="246">
        <v>3.722334004024145</v>
      </c>
      <c r="J46" s="246">
        <v>3.8555392874572965</v>
      </c>
      <c r="K46" s="246">
        <v>3.8182696955050748</v>
      </c>
      <c r="L46" s="246">
        <v>3.8182696955050748</v>
      </c>
      <c r="M46" s="231"/>
    </row>
    <row r="47" spans="1:13" x14ac:dyDescent="0.25">
      <c r="A47" s="638" t="s">
        <v>301</v>
      </c>
      <c r="B47" s="638"/>
      <c r="C47" s="638"/>
      <c r="D47" s="638"/>
      <c r="E47" s="638"/>
      <c r="F47" s="638"/>
      <c r="G47" s="245">
        <v>2</v>
      </c>
      <c r="H47" s="246">
        <v>2.1287642782969884</v>
      </c>
      <c r="I47" s="246">
        <v>2.2635814889336014</v>
      </c>
      <c r="J47" s="246">
        <v>2.0497803806734991</v>
      </c>
      <c r="K47" s="246">
        <v>2.0299661672305462</v>
      </c>
      <c r="L47" s="246">
        <v>2.0299661672305462</v>
      </c>
      <c r="M47" s="231"/>
    </row>
    <row r="48" spans="1:13" x14ac:dyDescent="0.25">
      <c r="A48" s="638" t="s">
        <v>302</v>
      </c>
      <c r="B48" s="638"/>
      <c r="C48" s="638"/>
      <c r="D48" s="638"/>
      <c r="E48" s="638"/>
      <c r="F48" s="638"/>
      <c r="G48" s="245">
        <v>3</v>
      </c>
      <c r="H48" s="246">
        <v>0</v>
      </c>
      <c r="I48" s="246">
        <v>0</v>
      </c>
      <c r="J48" s="246">
        <v>0</v>
      </c>
      <c r="K48" s="246">
        <v>0</v>
      </c>
      <c r="L48" s="246">
        <v>0</v>
      </c>
      <c r="M48" s="231"/>
    </row>
    <row r="49" spans="1:13" x14ac:dyDescent="0.25">
      <c r="A49" s="229" t="s">
        <v>84</v>
      </c>
      <c r="B49" s="230"/>
      <c r="C49" s="230"/>
      <c r="D49" s="230"/>
      <c r="E49" s="230"/>
      <c r="F49" s="230"/>
      <c r="G49" s="242"/>
      <c r="H49" s="243"/>
      <c r="I49" s="243"/>
      <c r="J49" s="243"/>
      <c r="K49" s="243"/>
      <c r="L49" s="244"/>
      <c r="M49" s="231"/>
    </row>
    <row r="50" spans="1:13" x14ac:dyDescent="0.25">
      <c r="A50" s="638" t="s">
        <v>300</v>
      </c>
      <c r="B50" s="638"/>
      <c r="C50" s="638"/>
      <c r="D50" s="638"/>
      <c r="E50" s="638"/>
      <c r="F50" s="638"/>
      <c r="G50" s="245">
        <v>1</v>
      </c>
      <c r="H50" s="246">
        <v>17.185877466251299</v>
      </c>
      <c r="I50" s="246">
        <v>17.052313883299799</v>
      </c>
      <c r="J50" s="246">
        <v>17.618350414836506</v>
      </c>
      <c r="K50" s="246">
        <v>16.964717254712422</v>
      </c>
      <c r="L50" s="246">
        <v>16.964717254712422</v>
      </c>
      <c r="M50" s="231"/>
    </row>
    <row r="51" spans="1:13" x14ac:dyDescent="0.25">
      <c r="A51" s="638" t="s">
        <v>301</v>
      </c>
      <c r="B51" s="638"/>
      <c r="C51" s="638"/>
      <c r="D51" s="638"/>
      <c r="E51" s="638"/>
      <c r="F51" s="638"/>
      <c r="G51" s="245">
        <v>2</v>
      </c>
      <c r="H51" s="246">
        <v>9.9169262720664584</v>
      </c>
      <c r="I51" s="246">
        <v>9.8088531187122729</v>
      </c>
      <c r="J51" s="246">
        <v>8.8335773548072236</v>
      </c>
      <c r="K51" s="246">
        <v>9.3765103914934755</v>
      </c>
      <c r="L51" s="246">
        <v>9.3765103914934755</v>
      </c>
      <c r="M51" s="231"/>
    </row>
    <row r="52" spans="1:13" x14ac:dyDescent="0.25">
      <c r="A52" s="638" t="s">
        <v>302</v>
      </c>
      <c r="B52" s="638"/>
      <c r="C52" s="638"/>
      <c r="D52" s="638"/>
      <c r="E52" s="638"/>
      <c r="F52" s="638"/>
      <c r="G52" s="245">
        <v>3</v>
      </c>
      <c r="H52" s="246">
        <v>5.1921079958463137E-2</v>
      </c>
      <c r="I52" s="246">
        <v>0.10060362173038229</v>
      </c>
      <c r="J52" s="246">
        <v>9.760858955588092E-2</v>
      </c>
      <c r="K52" s="246">
        <v>9.6665055582406956E-2</v>
      </c>
      <c r="L52" s="246">
        <v>9.6665055582406956E-2</v>
      </c>
      <c r="M52" s="231"/>
    </row>
    <row r="53" spans="1:13" x14ac:dyDescent="0.25">
      <c r="A53" s="229" t="s">
        <v>117</v>
      </c>
      <c r="B53" s="230"/>
      <c r="C53" s="230"/>
      <c r="D53" s="230"/>
      <c r="E53" s="230"/>
      <c r="F53" s="230"/>
      <c r="G53" s="242"/>
      <c r="H53" s="243"/>
      <c r="I53" s="243"/>
      <c r="J53" s="243"/>
      <c r="K53" s="243"/>
      <c r="L53" s="244"/>
      <c r="M53" s="231"/>
    </row>
    <row r="54" spans="1:13" x14ac:dyDescent="0.25">
      <c r="A54" s="638" t="s">
        <v>300</v>
      </c>
      <c r="B54" s="638"/>
      <c r="C54" s="638"/>
      <c r="D54" s="638"/>
      <c r="E54" s="638"/>
      <c r="F54" s="638"/>
      <c r="G54" s="245">
        <v>1</v>
      </c>
      <c r="H54" s="246">
        <v>2.2845275181723781</v>
      </c>
      <c r="I54" s="246">
        <v>2.3641851106639837</v>
      </c>
      <c r="J54" s="246">
        <v>2.0497803806734991</v>
      </c>
      <c r="K54" s="246">
        <v>2.4166263895601738</v>
      </c>
      <c r="L54" s="246">
        <v>2.4166263895601738</v>
      </c>
      <c r="M54" s="231"/>
    </row>
    <row r="55" spans="1:13" x14ac:dyDescent="0.25">
      <c r="A55" s="638" t="s">
        <v>301</v>
      </c>
      <c r="B55" s="638"/>
      <c r="C55" s="638"/>
      <c r="D55" s="638"/>
      <c r="E55" s="638"/>
      <c r="F55" s="638"/>
      <c r="G55" s="245">
        <v>2</v>
      </c>
      <c r="H55" s="246">
        <v>1.8691588785046729</v>
      </c>
      <c r="I55" s="246">
        <v>1.7102615694164991</v>
      </c>
      <c r="J55" s="246">
        <v>1.9521717911176184</v>
      </c>
      <c r="K55" s="246">
        <v>1.6433059449009184</v>
      </c>
      <c r="L55" s="246">
        <v>1.6433059449009184</v>
      </c>
      <c r="M55" s="231"/>
    </row>
    <row r="56" spans="1:13" x14ac:dyDescent="0.25">
      <c r="A56" s="638" t="s">
        <v>302</v>
      </c>
      <c r="B56" s="638"/>
      <c r="C56" s="638"/>
      <c r="D56" s="638"/>
      <c r="E56" s="638"/>
      <c r="F56" s="638"/>
      <c r="G56" s="245">
        <v>3</v>
      </c>
      <c r="H56" s="246">
        <v>5.1921079958463137E-2</v>
      </c>
      <c r="I56" s="246">
        <v>5.030181086519115E-2</v>
      </c>
      <c r="J56" s="246">
        <v>4.880429477794046E-2</v>
      </c>
      <c r="K56" s="246">
        <v>4.8332527791203478E-2</v>
      </c>
      <c r="L56" s="246">
        <v>4.8332527791203478E-2</v>
      </c>
      <c r="M56" s="231"/>
    </row>
    <row r="57" spans="1:13" x14ac:dyDescent="0.25">
      <c r="A57" s="229" t="s">
        <v>77</v>
      </c>
      <c r="B57" s="230"/>
      <c r="C57" s="230"/>
      <c r="D57" s="230"/>
      <c r="E57" s="230"/>
      <c r="F57" s="230"/>
      <c r="G57" s="242"/>
      <c r="H57" s="243"/>
      <c r="I57" s="243"/>
      <c r="J57" s="243"/>
      <c r="K57" s="243"/>
      <c r="L57" s="244"/>
      <c r="M57" s="231"/>
    </row>
    <row r="58" spans="1:13" x14ac:dyDescent="0.25">
      <c r="A58" s="638" t="s">
        <v>300</v>
      </c>
      <c r="B58" s="638"/>
      <c r="C58" s="638"/>
      <c r="D58" s="638"/>
      <c r="E58" s="638"/>
      <c r="F58" s="638"/>
      <c r="G58" s="245">
        <v>1</v>
      </c>
      <c r="H58" s="246">
        <v>7.8400830737279339</v>
      </c>
      <c r="I58" s="246">
        <v>7.3440643863179078</v>
      </c>
      <c r="J58" s="246">
        <v>7.564665690580771</v>
      </c>
      <c r="K58" s="246">
        <v>7.9265345577573711</v>
      </c>
      <c r="L58" s="246">
        <v>7.9265345577573711</v>
      </c>
      <c r="M58" s="231"/>
    </row>
    <row r="59" spans="1:13" x14ac:dyDescent="0.25">
      <c r="A59" s="638" t="s">
        <v>301</v>
      </c>
      <c r="B59" s="638"/>
      <c r="C59" s="638"/>
      <c r="D59" s="638"/>
      <c r="E59" s="638"/>
      <c r="F59" s="638"/>
      <c r="G59" s="245">
        <v>2</v>
      </c>
      <c r="H59" s="246">
        <v>5.5555555555555554</v>
      </c>
      <c r="I59" s="246">
        <v>6.0362173038229372</v>
      </c>
      <c r="J59" s="246">
        <v>5.6612981942410929</v>
      </c>
      <c r="K59" s="246">
        <v>5.2199130014499762</v>
      </c>
      <c r="L59" s="246">
        <v>5.2199130014499762</v>
      </c>
      <c r="M59" s="231"/>
    </row>
    <row r="60" spans="1:13" x14ac:dyDescent="0.25">
      <c r="A60" s="638" t="s">
        <v>302</v>
      </c>
      <c r="B60" s="638"/>
      <c r="C60" s="638"/>
      <c r="D60" s="638"/>
      <c r="E60" s="638"/>
      <c r="F60" s="638"/>
      <c r="G60" s="245">
        <v>3</v>
      </c>
      <c r="H60" s="246">
        <v>0.20768431983385255</v>
      </c>
      <c r="I60" s="246">
        <v>0.20120724346076457</v>
      </c>
      <c r="J60" s="246">
        <v>0.19521717911176184</v>
      </c>
      <c r="K60" s="246">
        <v>0.14499758337361043</v>
      </c>
      <c r="L60" s="246">
        <v>0.14499758337361043</v>
      </c>
      <c r="M60" s="231"/>
    </row>
    <row r="61" spans="1:13" x14ac:dyDescent="0.25">
      <c r="A61" s="229" t="s">
        <v>156</v>
      </c>
      <c r="B61" s="230"/>
      <c r="C61" s="230"/>
      <c r="D61" s="230"/>
      <c r="E61" s="230"/>
      <c r="F61" s="230"/>
      <c r="G61" s="242"/>
      <c r="H61" s="243"/>
      <c r="I61" s="243"/>
      <c r="J61" s="243"/>
      <c r="K61" s="243"/>
      <c r="L61" s="244"/>
      <c r="M61" s="231"/>
    </row>
    <row r="62" spans="1:13" x14ac:dyDescent="0.25">
      <c r="A62" s="638" t="s">
        <v>300</v>
      </c>
      <c r="B62" s="638"/>
      <c r="C62" s="638"/>
      <c r="D62" s="638"/>
      <c r="E62" s="638"/>
      <c r="F62" s="638"/>
      <c r="G62" s="245">
        <v>1</v>
      </c>
      <c r="H62" s="246">
        <v>13.759086188992731</v>
      </c>
      <c r="I62" s="246">
        <v>14.688128772635816</v>
      </c>
      <c r="J62" s="246">
        <v>15.519765739385067</v>
      </c>
      <c r="K62" s="246">
        <v>15.466408893185113</v>
      </c>
      <c r="L62" s="246">
        <v>15.466408893185113</v>
      </c>
      <c r="M62" s="231"/>
    </row>
    <row r="63" spans="1:13" x14ac:dyDescent="0.25">
      <c r="A63" s="638" t="s">
        <v>301</v>
      </c>
      <c r="B63" s="638"/>
      <c r="C63" s="638"/>
      <c r="D63" s="638"/>
      <c r="E63" s="638"/>
      <c r="F63" s="638"/>
      <c r="G63" s="245">
        <v>2</v>
      </c>
      <c r="H63" s="246">
        <v>7.2689511941848393</v>
      </c>
      <c r="I63" s="246">
        <v>6.9416498993963787</v>
      </c>
      <c r="J63" s="246">
        <v>6.5885797950219622</v>
      </c>
      <c r="K63" s="246">
        <v>6.6215563073948767</v>
      </c>
      <c r="L63" s="246">
        <v>6.6215563073948767</v>
      </c>
      <c r="M63" s="231"/>
    </row>
    <row r="64" spans="1:13" x14ac:dyDescent="0.25">
      <c r="A64" s="638" t="s">
        <v>302</v>
      </c>
      <c r="B64" s="638"/>
      <c r="C64" s="638"/>
      <c r="D64" s="638"/>
      <c r="E64" s="638"/>
      <c r="F64" s="638"/>
      <c r="G64" s="245">
        <v>3</v>
      </c>
      <c r="H64" s="246">
        <v>0.3115264797507788</v>
      </c>
      <c r="I64" s="246">
        <v>0.65392354124748486</v>
      </c>
      <c r="J64" s="246">
        <v>0.63445583211322598</v>
      </c>
      <c r="K64" s="246">
        <v>0.57999033349444173</v>
      </c>
      <c r="L64" s="246">
        <v>0.57999033349444173</v>
      </c>
      <c r="M64" s="231"/>
    </row>
    <row r="65" spans="1:13" x14ac:dyDescent="0.25">
      <c r="A65" s="229" t="s">
        <v>113</v>
      </c>
      <c r="B65" s="230"/>
      <c r="C65" s="230"/>
      <c r="D65" s="230"/>
      <c r="E65" s="230"/>
      <c r="F65" s="230"/>
      <c r="G65" s="242"/>
      <c r="H65" s="243"/>
      <c r="I65" s="243"/>
      <c r="J65" s="243"/>
      <c r="K65" s="243"/>
      <c r="L65" s="244"/>
      <c r="M65" s="231"/>
    </row>
    <row r="66" spans="1:13" x14ac:dyDescent="0.25">
      <c r="A66" s="638" t="s">
        <v>300</v>
      </c>
      <c r="B66" s="638"/>
      <c r="C66" s="638"/>
      <c r="D66" s="638"/>
      <c r="E66" s="638"/>
      <c r="F66" s="638"/>
      <c r="G66" s="245">
        <v>1</v>
      </c>
      <c r="H66" s="246">
        <v>1.2980269989615785</v>
      </c>
      <c r="I66" s="246">
        <v>1.3078470824949697</v>
      </c>
      <c r="J66" s="246">
        <v>1.4153245485602732</v>
      </c>
      <c r="K66" s="246">
        <v>1.3533107781536975</v>
      </c>
      <c r="L66" s="246">
        <v>1.3533107781536975</v>
      </c>
      <c r="M66" s="231"/>
    </row>
    <row r="67" spans="1:13" x14ac:dyDescent="0.25">
      <c r="A67" s="638" t="s">
        <v>301</v>
      </c>
      <c r="B67" s="638"/>
      <c r="C67" s="638"/>
      <c r="D67" s="638"/>
      <c r="E67" s="638"/>
      <c r="F67" s="638"/>
      <c r="G67" s="245">
        <v>2</v>
      </c>
      <c r="H67" s="246">
        <v>1.142263759086189</v>
      </c>
      <c r="I67" s="246">
        <v>1.0060362173038229</v>
      </c>
      <c r="J67" s="246">
        <v>1.0248901903367496</v>
      </c>
      <c r="K67" s="246">
        <v>1.11164813919768</v>
      </c>
      <c r="L67" s="246">
        <v>1.11164813919768</v>
      </c>
      <c r="M67" s="231"/>
    </row>
    <row r="68" spans="1:13" x14ac:dyDescent="0.25">
      <c r="A68" s="638" t="s">
        <v>302</v>
      </c>
      <c r="B68" s="638"/>
      <c r="C68" s="638"/>
      <c r="D68" s="638"/>
      <c r="E68" s="638"/>
      <c r="F68" s="638"/>
      <c r="G68" s="245">
        <v>3</v>
      </c>
      <c r="H68" s="246">
        <v>0</v>
      </c>
      <c r="I68" s="246">
        <v>0</v>
      </c>
      <c r="J68" s="246">
        <v>0</v>
      </c>
      <c r="K68" s="246">
        <v>0</v>
      </c>
      <c r="L68" s="246">
        <v>0</v>
      </c>
      <c r="M68" s="231"/>
    </row>
    <row r="69" spans="1:13" x14ac:dyDescent="0.25">
      <c r="A69" s="229" t="s">
        <v>114</v>
      </c>
      <c r="B69" s="230"/>
      <c r="C69" s="230"/>
      <c r="D69" s="230"/>
      <c r="E69" s="230"/>
      <c r="F69" s="230"/>
      <c r="G69" s="242"/>
      <c r="H69" s="243"/>
      <c r="I69" s="243"/>
      <c r="J69" s="243"/>
      <c r="K69" s="243"/>
      <c r="L69" s="244"/>
      <c r="M69" s="231"/>
    </row>
    <row r="70" spans="1:13" x14ac:dyDescent="0.25">
      <c r="A70" s="638" t="s">
        <v>300</v>
      </c>
      <c r="B70" s="638"/>
      <c r="C70" s="638"/>
      <c r="D70" s="638"/>
      <c r="E70" s="638"/>
      <c r="F70" s="638"/>
      <c r="G70" s="245">
        <v>1</v>
      </c>
      <c r="H70" s="246">
        <v>4.7767393561786085</v>
      </c>
      <c r="I70" s="246">
        <v>4.929577464788732</v>
      </c>
      <c r="J70" s="246">
        <v>4.8316251830161052</v>
      </c>
      <c r="K70" s="246">
        <v>5.1232479458675693</v>
      </c>
      <c r="L70" s="246">
        <v>5.1232479458675693</v>
      </c>
      <c r="M70" s="231"/>
    </row>
    <row r="71" spans="1:13" x14ac:dyDescent="0.25">
      <c r="A71" s="638" t="s">
        <v>301</v>
      </c>
      <c r="B71" s="638"/>
      <c r="C71" s="638"/>
      <c r="D71" s="638"/>
      <c r="E71" s="638"/>
      <c r="F71" s="638"/>
      <c r="G71" s="245">
        <v>2</v>
      </c>
      <c r="H71" s="246">
        <v>3.9979231568016615</v>
      </c>
      <c r="I71" s="246">
        <v>3.8732394366197185</v>
      </c>
      <c r="J71" s="246">
        <v>4.0019521717911175</v>
      </c>
      <c r="K71" s="246">
        <v>3.6732721121314644</v>
      </c>
      <c r="L71" s="246">
        <v>3.6732721121314644</v>
      </c>
      <c r="M71" s="231"/>
    </row>
    <row r="72" spans="1:13" x14ac:dyDescent="0.25">
      <c r="A72" s="638" t="s">
        <v>302</v>
      </c>
      <c r="B72" s="638"/>
      <c r="C72" s="638"/>
      <c r="D72" s="638"/>
      <c r="E72" s="638"/>
      <c r="F72" s="638"/>
      <c r="G72" s="245">
        <v>3</v>
      </c>
      <c r="H72" s="246">
        <v>0.10384215991692627</v>
      </c>
      <c r="I72" s="246">
        <v>0.10060362173038229</v>
      </c>
      <c r="J72" s="246">
        <v>4.880429477794046E-2</v>
      </c>
      <c r="K72" s="246">
        <v>9.6665055582406956E-2</v>
      </c>
      <c r="L72" s="246">
        <v>9.6665055582406956E-2</v>
      </c>
      <c r="M72" s="231"/>
    </row>
    <row r="73" spans="1:13" x14ac:dyDescent="0.25">
      <c r="A73" s="229" t="s">
        <v>115</v>
      </c>
      <c r="B73" s="230"/>
      <c r="C73" s="230"/>
      <c r="D73" s="230"/>
      <c r="E73" s="230"/>
      <c r="F73" s="230"/>
      <c r="G73" s="242"/>
      <c r="H73" s="243"/>
      <c r="I73" s="243"/>
      <c r="J73" s="243"/>
      <c r="K73" s="243"/>
      <c r="L73" s="244"/>
      <c r="M73" s="231"/>
    </row>
    <row r="74" spans="1:13" x14ac:dyDescent="0.25">
      <c r="A74" s="638" t="s">
        <v>300</v>
      </c>
      <c r="B74" s="638"/>
      <c r="C74" s="638"/>
      <c r="D74" s="638"/>
      <c r="E74" s="638"/>
      <c r="F74" s="638"/>
      <c r="G74" s="245">
        <v>1</v>
      </c>
      <c r="H74" s="246">
        <v>3.2191069574247146</v>
      </c>
      <c r="I74" s="246">
        <v>3.3199195171026159</v>
      </c>
      <c r="J74" s="246">
        <v>3.5139092240117131</v>
      </c>
      <c r="K74" s="246">
        <v>3.7216046399226679</v>
      </c>
      <c r="L74" s="246">
        <v>3.7216046399226679</v>
      </c>
      <c r="M74" s="231"/>
    </row>
    <row r="75" spans="1:13" x14ac:dyDescent="0.25">
      <c r="A75" s="638" t="s">
        <v>301</v>
      </c>
      <c r="B75" s="638"/>
      <c r="C75" s="638"/>
      <c r="D75" s="638"/>
      <c r="E75" s="638"/>
      <c r="F75" s="638"/>
      <c r="G75" s="245">
        <v>2</v>
      </c>
      <c r="H75" s="246">
        <v>5.1921079958463137E-2</v>
      </c>
      <c r="I75" s="246">
        <v>0.10060362173038229</v>
      </c>
      <c r="J75" s="246">
        <v>9.760858955588092E-2</v>
      </c>
      <c r="K75" s="246">
        <v>9.6665055582406956E-2</v>
      </c>
      <c r="L75" s="246">
        <v>9.6665055582406956E-2</v>
      </c>
      <c r="M75" s="231"/>
    </row>
    <row r="76" spans="1:13" x14ac:dyDescent="0.25">
      <c r="A76" s="638" t="s">
        <v>302</v>
      </c>
      <c r="B76" s="638"/>
      <c r="C76" s="638"/>
      <c r="D76" s="638"/>
      <c r="E76" s="638"/>
      <c r="F76" s="638"/>
      <c r="G76" s="245">
        <v>3</v>
      </c>
      <c r="H76" s="246">
        <v>5.7113187954309446</v>
      </c>
      <c r="I76" s="246">
        <v>5.4828973843058346</v>
      </c>
      <c r="J76" s="246">
        <v>5.3684724255734508</v>
      </c>
      <c r="K76" s="246">
        <v>5.461575640405993</v>
      </c>
      <c r="L76" s="246">
        <v>5.461575640405993</v>
      </c>
      <c r="M76" s="231"/>
    </row>
    <row r="77" spans="1:13" x14ac:dyDescent="0.25">
      <c r="A77" s="229" t="s">
        <v>116</v>
      </c>
      <c r="B77" s="230"/>
      <c r="C77" s="230"/>
      <c r="D77" s="230"/>
      <c r="E77" s="230"/>
      <c r="F77" s="230"/>
      <c r="G77" s="242"/>
      <c r="H77" s="243"/>
      <c r="I77" s="243"/>
      <c r="J77" s="243"/>
      <c r="K77" s="243"/>
      <c r="L77" s="244"/>
      <c r="M77" s="231"/>
    </row>
    <row r="78" spans="1:13" x14ac:dyDescent="0.25">
      <c r="A78" s="638" t="s">
        <v>300</v>
      </c>
      <c r="B78" s="638"/>
      <c r="C78" s="638"/>
      <c r="D78" s="638"/>
      <c r="E78" s="638"/>
      <c r="F78" s="638"/>
      <c r="G78" s="245">
        <v>1</v>
      </c>
      <c r="H78" s="246">
        <v>0.25960539979231567</v>
      </c>
      <c r="I78" s="246">
        <v>0.20120724346076457</v>
      </c>
      <c r="J78" s="246">
        <v>0.2440214738897023</v>
      </c>
      <c r="K78" s="246">
        <v>0.24166263895601739</v>
      </c>
      <c r="L78" s="246">
        <v>0.24166263895601739</v>
      </c>
      <c r="M78" s="231"/>
    </row>
    <row r="79" spans="1:13" x14ac:dyDescent="0.25">
      <c r="A79" s="638" t="s">
        <v>301</v>
      </c>
      <c r="B79" s="638"/>
      <c r="C79" s="638"/>
      <c r="D79" s="638"/>
      <c r="E79" s="638"/>
      <c r="F79" s="638"/>
      <c r="G79" s="245">
        <v>2</v>
      </c>
      <c r="H79" s="246">
        <v>5.1921079958463137E-2</v>
      </c>
      <c r="I79" s="246">
        <v>0.10060362173038229</v>
      </c>
      <c r="J79" s="246">
        <v>4.880429477794046E-2</v>
      </c>
      <c r="K79" s="246">
        <v>9.6665055582406956E-2</v>
      </c>
      <c r="L79" s="246">
        <v>9.6665055582406956E-2</v>
      </c>
      <c r="M79" s="231"/>
    </row>
    <row r="80" spans="1:13" x14ac:dyDescent="0.25">
      <c r="A80" s="638" t="s">
        <v>302</v>
      </c>
      <c r="B80" s="638"/>
      <c r="C80" s="638"/>
      <c r="D80" s="638"/>
      <c r="E80" s="638"/>
      <c r="F80" s="638"/>
      <c r="G80" s="245">
        <v>3</v>
      </c>
      <c r="H80" s="246">
        <v>0</v>
      </c>
      <c r="I80" s="246">
        <v>0</v>
      </c>
      <c r="J80" s="246">
        <v>0</v>
      </c>
      <c r="K80" s="246">
        <v>0</v>
      </c>
      <c r="L80" s="246">
        <v>0</v>
      </c>
      <c r="M80" s="231"/>
    </row>
    <row r="81" spans="1:13" x14ac:dyDescent="0.25">
      <c r="A81" s="229" t="s">
        <v>111</v>
      </c>
      <c r="B81" s="230"/>
      <c r="C81" s="230"/>
      <c r="D81" s="230"/>
      <c r="E81" s="230"/>
      <c r="F81" s="230"/>
      <c r="G81" s="242"/>
      <c r="H81" s="243"/>
      <c r="I81" s="243"/>
      <c r="J81" s="243"/>
      <c r="K81" s="243"/>
      <c r="L81" s="244"/>
      <c r="M81" s="231"/>
    </row>
    <row r="82" spans="1:13" x14ac:dyDescent="0.25">
      <c r="A82" s="638" t="s">
        <v>300</v>
      </c>
      <c r="B82" s="638"/>
      <c r="C82" s="638"/>
      <c r="D82" s="638"/>
      <c r="E82" s="638"/>
      <c r="F82" s="638"/>
      <c r="G82" s="245">
        <v>1</v>
      </c>
      <c r="H82" s="246">
        <v>0.36344755970924197</v>
      </c>
      <c r="I82" s="246">
        <v>0.352112676056338</v>
      </c>
      <c r="J82" s="246">
        <v>0.34163006344558322</v>
      </c>
      <c r="K82" s="246">
        <v>0.33832769453842437</v>
      </c>
      <c r="L82" s="246">
        <v>0.33832769453842437</v>
      </c>
      <c r="M82" s="231"/>
    </row>
    <row r="83" spans="1:13" x14ac:dyDescent="0.25">
      <c r="A83" s="638" t="s">
        <v>301</v>
      </c>
      <c r="B83" s="638"/>
      <c r="C83" s="638"/>
      <c r="D83" s="638"/>
      <c r="E83" s="638"/>
      <c r="F83" s="638"/>
      <c r="G83" s="245">
        <v>2</v>
      </c>
      <c r="H83" s="246">
        <v>0.25960539979231567</v>
      </c>
      <c r="I83" s="246">
        <v>0.30181086519114686</v>
      </c>
      <c r="J83" s="246">
        <v>0.2440214738897023</v>
      </c>
      <c r="K83" s="246">
        <v>0.24166263895601739</v>
      </c>
      <c r="L83" s="246">
        <v>0.24166263895601739</v>
      </c>
      <c r="M83" s="231"/>
    </row>
    <row r="84" spans="1:13" x14ac:dyDescent="0.25">
      <c r="A84" s="638" t="s">
        <v>302</v>
      </c>
      <c r="B84" s="638"/>
      <c r="C84" s="638"/>
      <c r="D84" s="638"/>
      <c r="E84" s="638"/>
      <c r="F84" s="638"/>
      <c r="G84" s="245">
        <v>3</v>
      </c>
      <c r="H84" s="246">
        <v>0</v>
      </c>
      <c r="I84" s="246">
        <v>0</v>
      </c>
      <c r="J84" s="246">
        <v>0</v>
      </c>
      <c r="K84" s="246">
        <v>0</v>
      </c>
      <c r="L84" s="246">
        <v>0</v>
      </c>
      <c r="M84" s="231"/>
    </row>
    <row r="85" spans="1:13" x14ac:dyDescent="0.25">
      <c r="A85" s="226"/>
      <c r="B85" s="227"/>
      <c r="C85" s="227"/>
      <c r="D85" s="227"/>
      <c r="E85" s="227"/>
      <c r="F85" s="228"/>
      <c r="G85" s="247"/>
      <c r="H85" s="248"/>
      <c r="I85" s="248"/>
      <c r="J85" s="248"/>
      <c r="K85" s="248"/>
      <c r="L85" s="248"/>
      <c r="M85" s="231"/>
    </row>
    <row r="86" spans="1:13" ht="13.8" x14ac:dyDescent="0.3">
      <c r="A86" s="667" t="s">
        <v>283</v>
      </c>
      <c r="B86" s="668"/>
      <c r="C86" s="668"/>
      <c r="D86" s="668"/>
      <c r="E86" s="668"/>
      <c r="F86" s="669"/>
      <c r="G86" s="249"/>
      <c r="H86" s="250"/>
      <c r="I86" s="250"/>
      <c r="J86" s="250"/>
      <c r="K86" s="250"/>
      <c r="L86" s="250"/>
      <c r="M86" s="231"/>
    </row>
    <row r="87" spans="1:13" x14ac:dyDescent="0.25">
      <c r="A87" s="642" t="s">
        <v>300</v>
      </c>
      <c r="B87" s="642"/>
      <c r="C87" s="642"/>
      <c r="D87" s="642"/>
      <c r="E87" s="642"/>
      <c r="F87" s="642"/>
      <c r="G87" s="251">
        <v>1</v>
      </c>
      <c r="H87" s="252">
        <v>61.630321910695741</v>
      </c>
      <c r="I87" s="252">
        <v>61.167002012072437</v>
      </c>
      <c r="J87" s="252">
        <v>62.713518789653492</v>
      </c>
      <c r="K87" s="252">
        <v>62.977283711938135</v>
      </c>
      <c r="L87" s="252">
        <v>62.977283711938135</v>
      </c>
      <c r="M87" s="231"/>
    </row>
    <row r="88" spans="1:13" x14ac:dyDescent="0.25">
      <c r="A88" s="642" t="s">
        <v>301</v>
      </c>
      <c r="B88" s="642"/>
      <c r="C88" s="642"/>
      <c r="D88" s="642"/>
      <c r="E88" s="642"/>
      <c r="F88" s="642"/>
      <c r="G88" s="251">
        <v>2</v>
      </c>
      <c r="H88" s="252">
        <v>37.590861889927311</v>
      </c>
      <c r="I88" s="252">
        <v>37.575452716297789</v>
      </c>
      <c r="J88" s="252">
        <v>36.066373840898002</v>
      </c>
      <c r="K88" s="252">
        <v>35.862735621072979</v>
      </c>
      <c r="L88" s="252">
        <v>35.862735621072979</v>
      </c>
      <c r="M88" s="231"/>
    </row>
    <row r="89" spans="1:13" x14ac:dyDescent="0.25">
      <c r="A89" s="642" t="s">
        <v>302</v>
      </c>
      <c r="B89" s="642"/>
      <c r="C89" s="642"/>
      <c r="D89" s="642"/>
      <c r="E89" s="642"/>
      <c r="F89" s="642"/>
      <c r="G89" s="251">
        <v>3</v>
      </c>
      <c r="H89" s="252">
        <v>0.77881619937694702</v>
      </c>
      <c r="I89" s="252">
        <v>1.2575452716297786</v>
      </c>
      <c r="J89" s="252">
        <v>1.2201073694485114</v>
      </c>
      <c r="K89" s="252">
        <v>1.1599806669888835</v>
      </c>
      <c r="L89" s="252">
        <v>1.1599806669888835</v>
      </c>
      <c r="M89" s="231"/>
    </row>
    <row r="90" spans="1:13" ht="13.8" x14ac:dyDescent="0.3">
      <c r="A90" s="666" t="s">
        <v>284</v>
      </c>
      <c r="B90" s="666"/>
      <c r="C90" s="666"/>
      <c r="D90" s="666"/>
      <c r="E90" s="666"/>
      <c r="F90" s="666"/>
      <c r="G90" s="251"/>
      <c r="H90" s="253"/>
      <c r="I90" s="253"/>
      <c r="J90" s="253"/>
      <c r="K90" s="253"/>
      <c r="L90" s="253"/>
      <c r="M90" s="231"/>
    </row>
    <row r="91" spans="1:13" ht="13.8" x14ac:dyDescent="0.3">
      <c r="A91" s="666"/>
      <c r="B91" s="666"/>
      <c r="C91" s="666"/>
      <c r="D91" s="666"/>
      <c r="E91" s="666"/>
      <c r="F91" s="666"/>
      <c r="G91" s="251"/>
      <c r="H91" s="253">
        <v>100</v>
      </c>
      <c r="I91" s="253">
        <v>100</v>
      </c>
      <c r="J91" s="253">
        <v>100</v>
      </c>
      <c r="K91" s="253">
        <v>100</v>
      </c>
      <c r="L91" s="253">
        <v>100</v>
      </c>
      <c r="M91" s="231"/>
    </row>
  </sheetData>
  <mergeCells count="88">
    <mergeCell ref="A31:G31"/>
    <mergeCell ref="H31:K31"/>
    <mergeCell ref="H27:K27"/>
    <mergeCell ref="H29:K29"/>
    <mergeCell ref="H23:K23"/>
    <mergeCell ref="H24:K24"/>
    <mergeCell ref="A30:G30"/>
    <mergeCell ref="A29:G29"/>
    <mergeCell ref="A28:G28"/>
    <mergeCell ref="A27:G27"/>
    <mergeCell ref="H28:K28"/>
    <mergeCell ref="H30:K30"/>
    <mergeCell ref="A91:F91"/>
    <mergeCell ref="A90:F90"/>
    <mergeCell ref="A86:F86"/>
    <mergeCell ref="A89:F89"/>
    <mergeCell ref="A87:F87"/>
    <mergeCell ref="A46:F46"/>
    <mergeCell ref="A47:F47"/>
    <mergeCell ref="A48:F48"/>
    <mergeCell ref="A8:K8"/>
    <mergeCell ref="A10:K10"/>
    <mergeCell ref="A25:G25"/>
    <mergeCell ref="A24:G24"/>
    <mergeCell ref="H25:K25"/>
    <mergeCell ref="A26:G26"/>
    <mergeCell ref="H26:K26"/>
    <mergeCell ref="A23:G23"/>
    <mergeCell ref="A3:F3"/>
    <mergeCell ref="G3:K3"/>
    <mergeCell ref="A18:K18"/>
    <mergeCell ref="G4:K4"/>
    <mergeCell ref="A22:K22"/>
    <mergeCell ref="A4:F4"/>
    <mergeCell ref="A19:K19"/>
    <mergeCell ref="A20:K20"/>
    <mergeCell ref="A9:K9"/>
    <mergeCell ref="A21:K21"/>
    <mergeCell ref="A11:K11"/>
    <mergeCell ref="A12:K12"/>
    <mergeCell ref="A13:K13"/>
    <mergeCell ref="A14:K14"/>
    <mergeCell ref="K1:L1"/>
    <mergeCell ref="A6:F6"/>
    <mergeCell ref="G6:K6"/>
    <mergeCell ref="A7:K7"/>
    <mergeCell ref="A5:F5"/>
    <mergeCell ref="G5:K5"/>
    <mergeCell ref="A88:F88"/>
    <mergeCell ref="A38:F38"/>
    <mergeCell ref="A39:F39"/>
    <mergeCell ref="A40:F40"/>
    <mergeCell ref="A42:F42"/>
    <mergeCell ref="A43:F43"/>
    <mergeCell ref="A44:F44"/>
    <mergeCell ref="A50:F50"/>
    <mergeCell ref="A51:F51"/>
    <mergeCell ref="A52:F52"/>
    <mergeCell ref="A54:F54"/>
    <mergeCell ref="A15:K15"/>
    <mergeCell ref="A16:K16"/>
    <mergeCell ref="A17:K17"/>
    <mergeCell ref="A35:F35"/>
    <mergeCell ref="A36:F36"/>
    <mergeCell ref="C33:K33"/>
    <mergeCell ref="A60:F60"/>
    <mergeCell ref="A62:F62"/>
    <mergeCell ref="A63:F63"/>
    <mergeCell ref="A64:F64"/>
    <mergeCell ref="A55:F55"/>
    <mergeCell ref="A56:F56"/>
    <mergeCell ref="A58:F58"/>
    <mergeCell ref="A59:F59"/>
    <mergeCell ref="A71:F71"/>
    <mergeCell ref="A72:F72"/>
    <mergeCell ref="A74:F74"/>
    <mergeCell ref="A75:F75"/>
    <mergeCell ref="A66:F66"/>
    <mergeCell ref="A67:F67"/>
    <mergeCell ref="A68:F68"/>
    <mergeCell ref="A70:F70"/>
    <mergeCell ref="A82:F82"/>
    <mergeCell ref="A83:F83"/>
    <mergeCell ref="A84:F84"/>
    <mergeCell ref="A76:F76"/>
    <mergeCell ref="A78:F78"/>
    <mergeCell ref="A79:F79"/>
    <mergeCell ref="A80:F80"/>
  </mergeCells>
  <phoneticPr fontId="18" type="noConversion"/>
  <pageMargins left="0.75" right="0.75" top="1" bottom="1" header="0.5" footer="0.5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2"/>
  </sheetPr>
  <dimension ref="A1:M91"/>
  <sheetViews>
    <sheetView workbookViewId="0">
      <selection activeCell="P3" sqref="P3"/>
    </sheetView>
  </sheetViews>
  <sheetFormatPr defaultRowHeight="13.2" x14ac:dyDescent="0.25"/>
  <sheetData>
    <row r="1" spans="1:13" ht="15.6" x14ac:dyDescent="0.3">
      <c r="A1" s="254"/>
      <c r="B1" s="254"/>
      <c r="C1" s="254"/>
      <c r="D1" s="255"/>
      <c r="E1" s="254"/>
      <c r="F1" s="254"/>
      <c r="G1" s="254"/>
      <c r="H1" s="254"/>
      <c r="I1" s="254"/>
      <c r="J1" s="254"/>
      <c r="K1" s="679" t="s">
        <v>285</v>
      </c>
      <c r="L1" s="679"/>
      <c r="M1" s="257"/>
    </row>
    <row r="2" spans="1:13" ht="15.6" x14ac:dyDescent="0.3">
      <c r="A2" s="254"/>
      <c r="B2" s="254"/>
      <c r="C2" s="254"/>
      <c r="D2" s="255"/>
      <c r="E2" s="254"/>
      <c r="F2" s="254"/>
      <c r="G2" s="254"/>
      <c r="H2" s="254"/>
      <c r="I2" s="254"/>
      <c r="J2" s="254"/>
      <c r="K2" s="256"/>
      <c r="L2" s="256"/>
      <c r="M2" s="257"/>
    </row>
    <row r="3" spans="1:13" x14ac:dyDescent="0.25">
      <c r="A3" s="686" t="s">
        <v>276</v>
      </c>
      <c r="B3" s="687"/>
      <c r="C3" s="687"/>
      <c r="D3" s="687"/>
      <c r="E3" s="687"/>
      <c r="F3" s="688"/>
      <c r="G3" s="689" t="s">
        <v>286</v>
      </c>
      <c r="H3" s="690"/>
      <c r="I3" s="690"/>
      <c r="J3" s="690"/>
      <c r="K3" s="691"/>
      <c r="L3" s="254"/>
      <c r="M3" s="254"/>
    </row>
    <row r="4" spans="1:13" x14ac:dyDescent="0.25">
      <c r="A4" s="675" t="s">
        <v>213</v>
      </c>
      <c r="B4" s="676"/>
      <c r="C4" s="676"/>
      <c r="D4" s="676"/>
      <c r="E4" s="676"/>
      <c r="F4" s="677"/>
      <c r="G4" s="680">
        <v>2010</v>
      </c>
      <c r="H4" s="681"/>
      <c r="I4" s="681"/>
      <c r="J4" s="681"/>
      <c r="K4" s="682"/>
      <c r="L4" s="254"/>
      <c r="M4" s="254"/>
    </row>
    <row r="5" spans="1:13" x14ac:dyDescent="0.25">
      <c r="A5" s="675" t="s">
        <v>214</v>
      </c>
      <c r="B5" s="676"/>
      <c r="C5" s="676"/>
      <c r="D5" s="676"/>
      <c r="E5" s="676"/>
      <c r="F5" s="677"/>
      <c r="G5" s="680">
        <v>4</v>
      </c>
      <c r="H5" s="681"/>
      <c r="I5" s="681"/>
      <c r="J5" s="681"/>
      <c r="K5" s="682"/>
      <c r="L5" s="254"/>
      <c r="M5" s="254"/>
    </row>
    <row r="6" spans="1:13" x14ac:dyDescent="0.25">
      <c r="A6" s="675" t="s">
        <v>277</v>
      </c>
      <c r="B6" s="676"/>
      <c r="C6" s="676"/>
      <c r="D6" s="676"/>
      <c r="E6" s="676"/>
      <c r="F6" s="677"/>
      <c r="G6" s="680" t="s">
        <v>287</v>
      </c>
      <c r="H6" s="681"/>
      <c r="I6" s="681"/>
      <c r="J6" s="681"/>
      <c r="K6" s="682"/>
      <c r="L6" s="254"/>
      <c r="M6" s="254"/>
    </row>
    <row r="7" spans="1:13" x14ac:dyDescent="0.25">
      <c r="A7" s="683" t="s">
        <v>86</v>
      </c>
      <c r="B7" s="684"/>
      <c r="C7" s="684"/>
      <c r="D7" s="684"/>
      <c r="E7" s="684"/>
      <c r="F7" s="684"/>
      <c r="G7" s="684"/>
      <c r="H7" s="684"/>
      <c r="I7" s="684"/>
      <c r="J7" s="684"/>
      <c r="K7" s="685"/>
      <c r="L7" s="255"/>
      <c r="M7" s="254"/>
    </row>
    <row r="8" spans="1:13" x14ac:dyDescent="0.25">
      <c r="A8" s="675" t="s">
        <v>83</v>
      </c>
      <c r="B8" s="676"/>
      <c r="C8" s="676"/>
      <c r="D8" s="676"/>
      <c r="E8" s="676"/>
      <c r="F8" s="676"/>
      <c r="G8" s="676"/>
      <c r="H8" s="676"/>
      <c r="I8" s="676"/>
      <c r="J8" s="676"/>
      <c r="K8" s="677"/>
      <c r="L8" s="255"/>
      <c r="M8" s="254"/>
    </row>
    <row r="9" spans="1:13" x14ac:dyDescent="0.25">
      <c r="A9" s="675" t="s">
        <v>78</v>
      </c>
      <c r="B9" s="676"/>
      <c r="C9" s="676"/>
      <c r="D9" s="676"/>
      <c r="E9" s="676"/>
      <c r="F9" s="676"/>
      <c r="G9" s="676"/>
      <c r="H9" s="676"/>
      <c r="I9" s="676"/>
      <c r="J9" s="676"/>
      <c r="K9" s="677"/>
      <c r="L9" s="255"/>
      <c r="M9" s="254"/>
    </row>
    <row r="10" spans="1:13" x14ac:dyDescent="0.25">
      <c r="A10" s="675" t="s">
        <v>77</v>
      </c>
      <c r="B10" s="676"/>
      <c r="C10" s="676"/>
      <c r="D10" s="676"/>
      <c r="E10" s="676"/>
      <c r="F10" s="676"/>
      <c r="G10" s="676"/>
      <c r="H10" s="676"/>
      <c r="I10" s="676"/>
      <c r="J10" s="676"/>
      <c r="K10" s="677"/>
      <c r="L10" s="255"/>
      <c r="M10" s="254"/>
    </row>
    <row r="11" spans="1:13" x14ac:dyDescent="0.25">
      <c r="A11" s="675" t="s">
        <v>113</v>
      </c>
      <c r="B11" s="676"/>
      <c r="C11" s="676"/>
      <c r="D11" s="676"/>
      <c r="E11" s="676"/>
      <c r="F11" s="676"/>
      <c r="G11" s="676"/>
      <c r="H11" s="676"/>
      <c r="I11" s="676"/>
      <c r="J11" s="676"/>
      <c r="K11" s="677"/>
      <c r="L11" s="255"/>
      <c r="M11" s="254"/>
    </row>
    <row r="12" spans="1:13" x14ac:dyDescent="0.25">
      <c r="A12" s="675" t="s">
        <v>114</v>
      </c>
      <c r="B12" s="676"/>
      <c r="C12" s="676"/>
      <c r="D12" s="676"/>
      <c r="E12" s="676"/>
      <c r="F12" s="676"/>
      <c r="G12" s="676"/>
      <c r="H12" s="676"/>
      <c r="I12" s="676"/>
      <c r="J12" s="676"/>
      <c r="K12" s="677"/>
      <c r="L12" s="255"/>
      <c r="M12" s="254"/>
    </row>
    <row r="13" spans="1:13" x14ac:dyDescent="0.25">
      <c r="A13" s="675" t="s">
        <v>115</v>
      </c>
      <c r="B13" s="676"/>
      <c r="C13" s="676"/>
      <c r="D13" s="676"/>
      <c r="E13" s="676"/>
      <c r="F13" s="676"/>
      <c r="G13" s="676"/>
      <c r="H13" s="676"/>
      <c r="I13" s="676"/>
      <c r="J13" s="676"/>
      <c r="K13" s="677"/>
      <c r="L13" s="255"/>
      <c r="M13" s="254"/>
    </row>
    <row r="14" spans="1:13" x14ac:dyDescent="0.25">
      <c r="A14" s="675" t="s">
        <v>84</v>
      </c>
      <c r="B14" s="676"/>
      <c r="C14" s="676"/>
      <c r="D14" s="676"/>
      <c r="E14" s="676"/>
      <c r="F14" s="676"/>
      <c r="G14" s="676"/>
      <c r="H14" s="676"/>
      <c r="I14" s="676"/>
      <c r="J14" s="676"/>
      <c r="K14" s="677"/>
      <c r="L14" s="255"/>
      <c r="M14" s="254"/>
    </row>
    <row r="15" spans="1:13" x14ac:dyDescent="0.25">
      <c r="A15" s="675" t="s">
        <v>156</v>
      </c>
      <c r="B15" s="676"/>
      <c r="C15" s="676"/>
      <c r="D15" s="676"/>
      <c r="E15" s="676"/>
      <c r="F15" s="676"/>
      <c r="G15" s="676"/>
      <c r="H15" s="676"/>
      <c r="I15" s="676"/>
      <c r="J15" s="676"/>
      <c r="K15" s="677"/>
      <c r="L15" s="255"/>
      <c r="M15" s="254"/>
    </row>
    <row r="16" spans="1:13" x14ac:dyDescent="0.25">
      <c r="A16" s="675" t="s">
        <v>116</v>
      </c>
      <c r="B16" s="676"/>
      <c r="C16" s="676"/>
      <c r="D16" s="676"/>
      <c r="E16" s="676"/>
      <c r="F16" s="676"/>
      <c r="G16" s="676"/>
      <c r="H16" s="676"/>
      <c r="I16" s="676"/>
      <c r="J16" s="676"/>
      <c r="K16" s="677"/>
      <c r="L16" s="255"/>
      <c r="M16" s="254"/>
    </row>
    <row r="17" spans="1:13" x14ac:dyDescent="0.25">
      <c r="A17" s="675" t="s">
        <v>117</v>
      </c>
      <c r="B17" s="676"/>
      <c r="C17" s="676"/>
      <c r="D17" s="676"/>
      <c r="E17" s="676"/>
      <c r="F17" s="676"/>
      <c r="G17" s="676"/>
      <c r="H17" s="676"/>
      <c r="I17" s="676"/>
      <c r="J17" s="676"/>
      <c r="K17" s="677"/>
      <c r="L17" s="255"/>
      <c r="M17" s="263"/>
    </row>
    <row r="18" spans="1:13" x14ac:dyDescent="0.25">
      <c r="A18" s="675" t="s">
        <v>111</v>
      </c>
      <c r="B18" s="676"/>
      <c r="C18" s="676"/>
      <c r="D18" s="676"/>
      <c r="E18" s="676"/>
      <c r="F18" s="676"/>
      <c r="G18" s="676"/>
      <c r="H18" s="676"/>
      <c r="I18" s="676"/>
      <c r="J18" s="676"/>
      <c r="K18" s="677"/>
      <c r="L18" s="255"/>
      <c r="M18" s="263"/>
    </row>
    <row r="19" spans="1:13" x14ac:dyDescent="0.25">
      <c r="A19" s="692" t="s">
        <v>215</v>
      </c>
      <c r="B19" s="693"/>
      <c r="C19" s="693"/>
      <c r="D19" s="693"/>
      <c r="E19" s="693"/>
      <c r="F19" s="693"/>
      <c r="G19" s="693"/>
      <c r="H19" s="693"/>
      <c r="I19" s="693"/>
      <c r="J19" s="693"/>
      <c r="K19" s="694"/>
      <c r="L19" s="255"/>
      <c r="M19" s="263"/>
    </row>
    <row r="20" spans="1:13" x14ac:dyDescent="0.25">
      <c r="A20" s="692" t="s">
        <v>278</v>
      </c>
      <c r="B20" s="693"/>
      <c r="C20" s="693"/>
      <c r="D20" s="693"/>
      <c r="E20" s="693"/>
      <c r="F20" s="693"/>
      <c r="G20" s="693"/>
      <c r="H20" s="693"/>
      <c r="I20" s="693"/>
      <c r="J20" s="693"/>
      <c r="K20" s="694"/>
      <c r="L20" s="255"/>
      <c r="M20" s="263"/>
    </row>
    <row r="21" spans="1:13" x14ac:dyDescent="0.25">
      <c r="A21" s="692" t="s">
        <v>279</v>
      </c>
      <c r="B21" s="693"/>
      <c r="C21" s="693"/>
      <c r="D21" s="693"/>
      <c r="E21" s="693"/>
      <c r="F21" s="693"/>
      <c r="G21" s="693"/>
      <c r="H21" s="693"/>
      <c r="I21" s="693"/>
      <c r="J21" s="693"/>
      <c r="K21" s="694"/>
      <c r="L21" s="255"/>
      <c r="M21" s="263"/>
    </row>
    <row r="22" spans="1:13" x14ac:dyDescent="0.25">
      <c r="A22" s="683" t="s">
        <v>216</v>
      </c>
      <c r="B22" s="684"/>
      <c r="C22" s="684"/>
      <c r="D22" s="684"/>
      <c r="E22" s="684"/>
      <c r="F22" s="684"/>
      <c r="G22" s="684"/>
      <c r="H22" s="684"/>
      <c r="I22" s="684"/>
      <c r="J22" s="684"/>
      <c r="K22" s="685"/>
      <c r="L22" s="255"/>
      <c r="M22" s="263"/>
    </row>
    <row r="23" spans="1:13" x14ac:dyDescent="0.25">
      <c r="A23" s="683" t="s">
        <v>275</v>
      </c>
      <c r="B23" s="684"/>
      <c r="C23" s="684"/>
      <c r="D23" s="684"/>
      <c r="E23" s="684"/>
      <c r="F23" s="684"/>
      <c r="G23" s="685"/>
      <c r="H23" s="707" t="s">
        <v>280</v>
      </c>
      <c r="I23" s="708"/>
      <c r="J23" s="708"/>
      <c r="K23" s="709"/>
      <c r="L23" s="254"/>
      <c r="M23" s="263"/>
    </row>
    <row r="24" spans="1:13" x14ac:dyDescent="0.25">
      <c r="A24" s="675" t="s">
        <v>288</v>
      </c>
      <c r="B24" s="676"/>
      <c r="C24" s="676"/>
      <c r="D24" s="676"/>
      <c r="E24" s="676"/>
      <c r="F24" s="676"/>
      <c r="G24" s="677"/>
      <c r="H24" s="680">
        <v>2171</v>
      </c>
      <c r="I24" s="681"/>
      <c r="J24" s="681"/>
      <c r="K24" s="682"/>
      <c r="L24" s="254"/>
      <c r="M24" s="263"/>
    </row>
    <row r="25" spans="1:13" x14ac:dyDescent="0.25">
      <c r="A25" s="675" t="s">
        <v>289</v>
      </c>
      <c r="B25" s="676"/>
      <c r="C25" s="676"/>
      <c r="D25" s="676"/>
      <c r="E25" s="676"/>
      <c r="F25" s="676"/>
      <c r="G25" s="677"/>
      <c r="H25" s="680">
        <v>836214</v>
      </c>
      <c r="I25" s="681"/>
      <c r="J25" s="681"/>
      <c r="K25" s="682"/>
      <c r="L25" s="254"/>
      <c r="M25" s="263"/>
    </row>
    <row r="26" spans="1:13" x14ac:dyDescent="0.25">
      <c r="A26" s="675" t="s">
        <v>290</v>
      </c>
      <c r="B26" s="676"/>
      <c r="C26" s="676"/>
      <c r="D26" s="676"/>
      <c r="E26" s="676"/>
      <c r="F26" s="676"/>
      <c r="G26" s="677"/>
      <c r="H26" s="695">
        <v>3884665.47</v>
      </c>
      <c r="I26" s="695"/>
      <c r="J26" s="695"/>
      <c r="K26" s="695"/>
      <c r="L26" s="254"/>
      <c r="M26" s="263"/>
    </row>
    <row r="27" spans="1:13" x14ac:dyDescent="0.25">
      <c r="A27" s="675" t="s">
        <v>291</v>
      </c>
      <c r="B27" s="676"/>
      <c r="C27" s="676"/>
      <c r="D27" s="676"/>
      <c r="E27" s="676"/>
      <c r="F27" s="676"/>
      <c r="G27" s="677"/>
      <c r="H27" s="680">
        <v>2171</v>
      </c>
      <c r="I27" s="681"/>
      <c r="J27" s="681"/>
      <c r="K27" s="682"/>
      <c r="L27" s="254"/>
      <c r="M27" s="263"/>
    </row>
    <row r="28" spans="1:13" x14ac:dyDescent="0.25">
      <c r="A28" s="675" t="s">
        <v>292</v>
      </c>
      <c r="B28" s="676"/>
      <c r="C28" s="676"/>
      <c r="D28" s="676"/>
      <c r="E28" s="676"/>
      <c r="F28" s="676"/>
      <c r="G28" s="677"/>
      <c r="H28" s="680">
        <v>2171</v>
      </c>
      <c r="I28" s="681"/>
      <c r="J28" s="681"/>
      <c r="K28" s="682"/>
      <c r="L28" s="254"/>
      <c r="M28" s="263"/>
    </row>
    <row r="29" spans="1:13" x14ac:dyDescent="0.25">
      <c r="A29" s="675" t="s">
        <v>293</v>
      </c>
      <c r="B29" s="676"/>
      <c r="C29" s="676"/>
      <c r="D29" s="676"/>
      <c r="E29" s="676"/>
      <c r="F29" s="676"/>
      <c r="G29" s="677"/>
      <c r="H29" s="680">
        <v>3884665471.8189998</v>
      </c>
      <c r="I29" s="681"/>
      <c r="J29" s="681"/>
      <c r="K29" s="682"/>
      <c r="L29" s="254"/>
      <c r="M29" s="263"/>
    </row>
    <row r="30" spans="1:13" x14ac:dyDescent="0.25">
      <c r="A30" s="675" t="s">
        <v>294</v>
      </c>
      <c r="B30" s="676"/>
      <c r="C30" s="676"/>
      <c r="D30" s="676"/>
      <c r="E30" s="676"/>
      <c r="F30" s="676"/>
      <c r="G30" s="677"/>
      <c r="H30" s="680">
        <v>3884665471.8189998</v>
      </c>
      <c r="I30" s="681"/>
      <c r="J30" s="681"/>
      <c r="K30" s="682"/>
      <c r="L30" s="254"/>
      <c r="M30" s="263"/>
    </row>
    <row r="31" spans="1:13" x14ac:dyDescent="0.25">
      <c r="A31" s="675" t="s">
        <v>295</v>
      </c>
      <c r="B31" s="676"/>
      <c r="C31" s="676"/>
      <c r="D31" s="676"/>
      <c r="E31" s="676"/>
      <c r="F31" s="676"/>
      <c r="G31" s="677"/>
      <c r="H31" s="680">
        <v>2069</v>
      </c>
      <c r="I31" s="681"/>
      <c r="J31" s="681"/>
      <c r="K31" s="682"/>
      <c r="L31" s="254"/>
      <c r="M31" s="263"/>
    </row>
    <row r="32" spans="1:13" x14ac:dyDescent="0.25">
      <c r="A32" s="264"/>
      <c r="B32" s="264"/>
      <c r="C32" s="264"/>
      <c r="D32" s="264"/>
      <c r="E32" s="264"/>
      <c r="F32" s="264"/>
      <c r="G32" s="264"/>
      <c r="H32" s="265"/>
      <c r="I32" s="265"/>
      <c r="J32" s="265"/>
      <c r="K32" s="265"/>
      <c r="L32" s="254"/>
      <c r="M32" s="263"/>
    </row>
    <row r="33" spans="1:13" x14ac:dyDescent="0.25">
      <c r="A33" s="254"/>
      <c r="B33" s="254"/>
      <c r="C33" s="706" t="s">
        <v>281</v>
      </c>
      <c r="D33" s="706"/>
      <c r="E33" s="706"/>
      <c r="F33" s="706"/>
      <c r="G33" s="706"/>
      <c r="H33" s="706"/>
      <c r="I33" s="706"/>
      <c r="J33" s="706"/>
      <c r="K33" s="706"/>
      <c r="L33" s="266"/>
      <c r="M33" s="263"/>
    </row>
    <row r="34" spans="1:13" x14ac:dyDescent="0.25">
      <c r="A34" s="254"/>
      <c r="B34" s="254"/>
      <c r="C34" s="254"/>
      <c r="D34" s="254"/>
      <c r="E34" s="254"/>
      <c r="F34" s="254"/>
      <c r="G34" s="254"/>
      <c r="H34" s="254"/>
      <c r="I34" s="254"/>
      <c r="J34" s="267"/>
      <c r="K34" s="267"/>
      <c r="L34" s="254"/>
      <c r="M34" s="263"/>
    </row>
    <row r="35" spans="1:13" ht="66" x14ac:dyDescent="0.25">
      <c r="A35" s="696" t="s">
        <v>282</v>
      </c>
      <c r="B35" s="697"/>
      <c r="C35" s="697"/>
      <c r="D35" s="697"/>
      <c r="E35" s="697"/>
      <c r="F35" s="698"/>
      <c r="G35" s="268" t="s">
        <v>280</v>
      </c>
      <c r="H35" s="269" t="s">
        <v>297</v>
      </c>
      <c r="I35" s="269" t="s">
        <v>298</v>
      </c>
      <c r="J35" s="270" t="s">
        <v>406</v>
      </c>
      <c r="K35" s="271" t="s">
        <v>413</v>
      </c>
      <c r="L35" s="271" t="s">
        <v>414</v>
      </c>
      <c r="M35" s="263"/>
    </row>
    <row r="36" spans="1:13" ht="12.75" customHeight="1" x14ac:dyDescent="0.25">
      <c r="A36" s="699" t="s">
        <v>299</v>
      </c>
      <c r="B36" s="700"/>
      <c r="C36" s="700"/>
      <c r="D36" s="700"/>
      <c r="E36" s="700"/>
      <c r="F36" s="701"/>
      <c r="G36" s="272"/>
      <c r="H36" s="273">
        <v>2023</v>
      </c>
      <c r="I36" s="273">
        <v>2079</v>
      </c>
      <c r="J36" s="273">
        <v>2139</v>
      </c>
      <c r="K36" s="273">
        <v>2171</v>
      </c>
      <c r="L36" s="273"/>
      <c r="M36" s="263"/>
    </row>
    <row r="37" spans="1:13" x14ac:dyDescent="0.25">
      <c r="A37" s="261" t="s">
        <v>118</v>
      </c>
      <c r="B37" s="262"/>
      <c r="C37" s="262"/>
      <c r="D37" s="262"/>
      <c r="E37" s="262"/>
      <c r="F37" s="262"/>
      <c r="G37" s="274"/>
      <c r="H37" s="275"/>
      <c r="I37" s="275"/>
      <c r="J37" s="275"/>
      <c r="K37" s="275"/>
      <c r="L37" s="276"/>
      <c r="M37" s="263"/>
    </row>
    <row r="38" spans="1:13" x14ac:dyDescent="0.25">
      <c r="A38" s="674" t="s">
        <v>303</v>
      </c>
      <c r="B38" s="674"/>
      <c r="C38" s="674"/>
      <c r="D38" s="674"/>
      <c r="E38" s="674"/>
      <c r="F38" s="674"/>
      <c r="G38" s="277">
        <v>1</v>
      </c>
      <c r="H38" s="278">
        <v>40.238836967808929</v>
      </c>
      <c r="I38" s="278">
        <v>39.336016096579478</v>
      </c>
      <c r="J38" s="278">
        <v>40.995607613469986</v>
      </c>
      <c r="K38" s="278">
        <v>39.197680038666022</v>
      </c>
      <c r="L38" s="278">
        <v>39.197680038666022</v>
      </c>
      <c r="M38" s="263"/>
    </row>
    <row r="39" spans="1:13" x14ac:dyDescent="0.25">
      <c r="A39" s="674" t="s">
        <v>304</v>
      </c>
      <c r="B39" s="674"/>
      <c r="C39" s="674"/>
      <c r="D39" s="674"/>
      <c r="E39" s="674"/>
      <c r="F39" s="674"/>
      <c r="G39" s="277">
        <v>2</v>
      </c>
      <c r="H39" s="278">
        <v>59.70924195223261</v>
      </c>
      <c r="I39" s="278">
        <v>60.613682092555329</v>
      </c>
      <c r="J39" s="278">
        <v>59.004392386530014</v>
      </c>
      <c r="K39" s="278">
        <v>60.802319961333978</v>
      </c>
      <c r="L39" s="278">
        <v>60.802319961333978</v>
      </c>
      <c r="M39" s="263"/>
    </row>
    <row r="40" spans="1:13" x14ac:dyDescent="0.25">
      <c r="A40" s="674" t="s">
        <v>305</v>
      </c>
      <c r="B40" s="674"/>
      <c r="C40" s="674"/>
      <c r="D40" s="674"/>
      <c r="E40" s="674"/>
      <c r="F40" s="674"/>
      <c r="G40" s="277">
        <v>3</v>
      </c>
      <c r="H40" s="278">
        <v>5.1921079958463137E-2</v>
      </c>
      <c r="I40" s="278">
        <v>5.030181086519115E-2</v>
      </c>
      <c r="J40" s="278">
        <v>0</v>
      </c>
      <c r="K40" s="278">
        <v>0</v>
      </c>
      <c r="L40" s="278">
        <v>0</v>
      </c>
      <c r="M40" s="263"/>
    </row>
    <row r="41" spans="1:13" x14ac:dyDescent="0.25">
      <c r="A41" s="261" t="s">
        <v>83</v>
      </c>
      <c r="B41" s="262"/>
      <c r="C41" s="262"/>
      <c r="D41" s="262"/>
      <c r="E41" s="262"/>
      <c r="F41" s="262"/>
      <c r="G41" s="274"/>
      <c r="H41" s="275"/>
      <c r="I41" s="275"/>
      <c r="J41" s="275"/>
      <c r="K41" s="275"/>
      <c r="L41" s="276"/>
      <c r="M41" s="263"/>
    </row>
    <row r="42" spans="1:13" x14ac:dyDescent="0.25">
      <c r="A42" s="674" t="s">
        <v>303</v>
      </c>
      <c r="B42" s="674"/>
      <c r="C42" s="674"/>
      <c r="D42" s="674"/>
      <c r="E42" s="674"/>
      <c r="F42" s="674"/>
      <c r="G42" s="277">
        <v>1</v>
      </c>
      <c r="H42" s="278">
        <v>3.1152647975077881</v>
      </c>
      <c r="I42" s="278">
        <v>2.8672032193158952</v>
      </c>
      <c r="J42" s="278">
        <v>2.9282576866764276</v>
      </c>
      <c r="K42" s="278">
        <v>2.8516191396810053</v>
      </c>
      <c r="L42" s="278">
        <v>2.8516191396810053</v>
      </c>
      <c r="M42" s="263"/>
    </row>
    <row r="43" spans="1:13" x14ac:dyDescent="0.25">
      <c r="A43" s="674" t="s">
        <v>304</v>
      </c>
      <c r="B43" s="674"/>
      <c r="C43" s="674"/>
      <c r="D43" s="674"/>
      <c r="E43" s="674"/>
      <c r="F43" s="674"/>
      <c r="G43" s="277">
        <v>2</v>
      </c>
      <c r="H43" s="278">
        <v>3.2191069574247146</v>
      </c>
      <c r="I43" s="278">
        <v>3.1187122736418509</v>
      </c>
      <c r="J43" s="278">
        <v>3.2210834553440701</v>
      </c>
      <c r="K43" s="278">
        <v>3.2382793620106329</v>
      </c>
      <c r="L43" s="278">
        <v>3.2382793620106329</v>
      </c>
      <c r="M43" s="263"/>
    </row>
    <row r="44" spans="1:13" x14ac:dyDescent="0.25">
      <c r="A44" s="674" t="s">
        <v>305</v>
      </c>
      <c r="B44" s="674"/>
      <c r="C44" s="674"/>
      <c r="D44" s="674"/>
      <c r="E44" s="674"/>
      <c r="F44" s="674"/>
      <c r="G44" s="277">
        <v>3</v>
      </c>
      <c r="H44" s="278">
        <v>0</v>
      </c>
      <c r="I44" s="278">
        <v>0</v>
      </c>
      <c r="J44" s="278">
        <v>0</v>
      </c>
      <c r="K44" s="278">
        <v>0</v>
      </c>
      <c r="L44" s="278">
        <v>0</v>
      </c>
      <c r="M44" s="263"/>
    </row>
    <row r="45" spans="1:13" x14ac:dyDescent="0.25">
      <c r="A45" s="261" t="s">
        <v>78</v>
      </c>
      <c r="B45" s="262"/>
      <c r="C45" s="262"/>
      <c r="D45" s="262"/>
      <c r="E45" s="262"/>
      <c r="F45" s="262"/>
      <c r="G45" s="274"/>
      <c r="H45" s="275"/>
      <c r="I45" s="275"/>
      <c r="J45" s="275"/>
      <c r="K45" s="275"/>
      <c r="L45" s="276"/>
      <c r="M45" s="263"/>
    </row>
    <row r="46" spans="1:13" x14ac:dyDescent="0.25">
      <c r="A46" s="674" t="s">
        <v>303</v>
      </c>
      <c r="B46" s="674"/>
      <c r="C46" s="674"/>
      <c r="D46" s="674"/>
      <c r="E46" s="674"/>
      <c r="F46" s="674"/>
      <c r="G46" s="277">
        <v>1</v>
      </c>
      <c r="H46" s="278">
        <v>2.9595015576323989</v>
      </c>
      <c r="I46" s="278">
        <v>2.6659959758551306</v>
      </c>
      <c r="J46" s="278">
        <v>2.8306490971205465</v>
      </c>
      <c r="K46" s="278">
        <v>2.8516191396810053</v>
      </c>
      <c r="L46" s="278">
        <v>2.8516191396810053</v>
      </c>
      <c r="M46" s="263"/>
    </row>
    <row r="47" spans="1:13" x14ac:dyDescent="0.25">
      <c r="A47" s="674" t="s">
        <v>304</v>
      </c>
      <c r="B47" s="674"/>
      <c r="C47" s="674"/>
      <c r="D47" s="674"/>
      <c r="E47" s="674"/>
      <c r="F47" s="674"/>
      <c r="G47" s="277">
        <v>2</v>
      </c>
      <c r="H47" s="278">
        <v>3.1671858774662511</v>
      </c>
      <c r="I47" s="278">
        <v>3.3199195171026159</v>
      </c>
      <c r="J47" s="278">
        <v>3.0746705710102491</v>
      </c>
      <c r="K47" s="278">
        <v>2.9966167230546157</v>
      </c>
      <c r="L47" s="278">
        <v>2.9966167230546157</v>
      </c>
      <c r="M47" s="263"/>
    </row>
    <row r="48" spans="1:13" x14ac:dyDescent="0.25">
      <c r="A48" s="674" t="s">
        <v>305</v>
      </c>
      <c r="B48" s="674"/>
      <c r="C48" s="674"/>
      <c r="D48" s="674"/>
      <c r="E48" s="674"/>
      <c r="F48" s="674"/>
      <c r="G48" s="277">
        <v>3</v>
      </c>
      <c r="H48" s="278">
        <v>0</v>
      </c>
      <c r="I48" s="278">
        <v>0</v>
      </c>
      <c r="J48" s="278">
        <v>0</v>
      </c>
      <c r="K48" s="278">
        <v>0</v>
      </c>
      <c r="L48" s="278">
        <v>0</v>
      </c>
      <c r="M48" s="263"/>
    </row>
    <row r="49" spans="1:13" x14ac:dyDescent="0.25">
      <c r="A49" s="261" t="s">
        <v>84</v>
      </c>
      <c r="B49" s="262"/>
      <c r="C49" s="262"/>
      <c r="D49" s="262"/>
      <c r="E49" s="262"/>
      <c r="F49" s="262"/>
      <c r="G49" s="274"/>
      <c r="H49" s="275"/>
      <c r="I49" s="275"/>
      <c r="J49" s="275"/>
      <c r="K49" s="275"/>
      <c r="L49" s="276"/>
      <c r="M49" s="263"/>
    </row>
    <row r="50" spans="1:13" x14ac:dyDescent="0.25">
      <c r="A50" s="674" t="s">
        <v>303</v>
      </c>
      <c r="B50" s="674"/>
      <c r="C50" s="674"/>
      <c r="D50" s="674"/>
      <c r="E50" s="674"/>
      <c r="F50" s="674"/>
      <c r="G50" s="277">
        <v>1</v>
      </c>
      <c r="H50" s="278">
        <v>11.993769470404985</v>
      </c>
      <c r="I50" s="278">
        <v>11.619718309859154</v>
      </c>
      <c r="J50" s="278">
        <v>12.005856515373353</v>
      </c>
      <c r="K50" s="278">
        <v>11.213146447559208</v>
      </c>
      <c r="L50" s="278">
        <v>11.213146447559208</v>
      </c>
      <c r="M50" s="263"/>
    </row>
    <row r="51" spans="1:13" x14ac:dyDescent="0.25">
      <c r="A51" s="674" t="s">
        <v>304</v>
      </c>
      <c r="B51" s="674"/>
      <c r="C51" s="674"/>
      <c r="D51" s="674"/>
      <c r="E51" s="674"/>
      <c r="F51" s="674"/>
      <c r="G51" s="277">
        <v>2</v>
      </c>
      <c r="H51" s="278">
        <v>15.160955347871235</v>
      </c>
      <c r="I51" s="278">
        <v>15.3420523138833</v>
      </c>
      <c r="J51" s="278">
        <v>14.543679843826256</v>
      </c>
      <c r="K51" s="278">
        <v>15.224746254229096</v>
      </c>
      <c r="L51" s="278">
        <v>15.224746254229096</v>
      </c>
      <c r="M51" s="263"/>
    </row>
    <row r="52" spans="1:13" x14ac:dyDescent="0.25">
      <c r="A52" s="674" t="s">
        <v>305</v>
      </c>
      <c r="B52" s="674"/>
      <c r="C52" s="674"/>
      <c r="D52" s="674"/>
      <c r="E52" s="674"/>
      <c r="F52" s="674"/>
      <c r="G52" s="277">
        <v>3</v>
      </c>
      <c r="H52" s="278">
        <v>0</v>
      </c>
      <c r="I52" s="278">
        <v>0</v>
      </c>
      <c r="J52" s="278">
        <v>0</v>
      </c>
      <c r="K52" s="278">
        <v>0</v>
      </c>
      <c r="L52" s="278">
        <v>0</v>
      </c>
      <c r="M52" s="263"/>
    </row>
    <row r="53" spans="1:13" x14ac:dyDescent="0.25">
      <c r="A53" s="261" t="s">
        <v>117</v>
      </c>
      <c r="B53" s="262"/>
      <c r="C53" s="262"/>
      <c r="D53" s="262"/>
      <c r="E53" s="262"/>
      <c r="F53" s="262"/>
      <c r="G53" s="274"/>
      <c r="H53" s="275"/>
      <c r="I53" s="275"/>
      <c r="J53" s="275"/>
      <c r="K53" s="275"/>
      <c r="L53" s="276"/>
      <c r="M53" s="263"/>
    </row>
    <row r="54" spans="1:13" x14ac:dyDescent="0.25">
      <c r="A54" s="674" t="s">
        <v>303</v>
      </c>
      <c r="B54" s="674"/>
      <c r="C54" s="674"/>
      <c r="D54" s="674"/>
      <c r="E54" s="674"/>
      <c r="F54" s="674"/>
      <c r="G54" s="277">
        <v>1</v>
      </c>
      <c r="H54" s="278">
        <v>1.557632398753894</v>
      </c>
      <c r="I54" s="278">
        <v>1.9114688128772637</v>
      </c>
      <c r="J54" s="278">
        <v>1.7569546120058566</v>
      </c>
      <c r="K54" s="278">
        <v>1.5949734171097147</v>
      </c>
      <c r="L54" s="278">
        <v>1.5949734171097147</v>
      </c>
      <c r="M54" s="263"/>
    </row>
    <row r="55" spans="1:13" x14ac:dyDescent="0.25">
      <c r="A55" s="674" t="s">
        <v>304</v>
      </c>
      <c r="B55" s="674"/>
      <c r="C55" s="674"/>
      <c r="D55" s="674"/>
      <c r="E55" s="674"/>
      <c r="F55" s="674"/>
      <c r="G55" s="277">
        <v>2</v>
      </c>
      <c r="H55" s="278">
        <v>2.64797507788162</v>
      </c>
      <c r="I55" s="278">
        <v>2.2132796780684103</v>
      </c>
      <c r="J55" s="278">
        <v>2.2938018545632017</v>
      </c>
      <c r="K55" s="278">
        <v>2.5132914451425807</v>
      </c>
      <c r="L55" s="278">
        <v>2.5132914451425807</v>
      </c>
      <c r="M55" s="263"/>
    </row>
    <row r="56" spans="1:13" x14ac:dyDescent="0.25">
      <c r="A56" s="674" t="s">
        <v>305</v>
      </c>
      <c r="B56" s="674"/>
      <c r="C56" s="674"/>
      <c r="D56" s="674"/>
      <c r="E56" s="674"/>
      <c r="F56" s="674"/>
      <c r="G56" s="277">
        <v>3</v>
      </c>
      <c r="H56" s="278">
        <v>0</v>
      </c>
      <c r="I56" s="278">
        <v>0</v>
      </c>
      <c r="J56" s="278">
        <v>0</v>
      </c>
      <c r="K56" s="278">
        <v>0</v>
      </c>
      <c r="L56" s="278">
        <v>0</v>
      </c>
      <c r="M56" s="263"/>
    </row>
    <row r="57" spans="1:13" x14ac:dyDescent="0.25">
      <c r="A57" s="261" t="s">
        <v>77</v>
      </c>
      <c r="B57" s="262"/>
      <c r="C57" s="262"/>
      <c r="D57" s="262"/>
      <c r="E57" s="262"/>
      <c r="F57" s="262"/>
      <c r="G57" s="274"/>
      <c r="H57" s="275"/>
      <c r="I57" s="275"/>
      <c r="J57" s="275"/>
      <c r="K57" s="275"/>
      <c r="L57" s="276"/>
      <c r="M57" s="263"/>
    </row>
    <row r="58" spans="1:13" x14ac:dyDescent="0.25">
      <c r="A58" s="674" t="s">
        <v>303</v>
      </c>
      <c r="B58" s="674"/>
      <c r="C58" s="674"/>
      <c r="D58" s="674"/>
      <c r="E58" s="674"/>
      <c r="F58" s="674"/>
      <c r="G58" s="277">
        <v>1</v>
      </c>
      <c r="H58" s="278">
        <v>3.9979231568016615</v>
      </c>
      <c r="I58" s="278">
        <v>3.6720321931589539</v>
      </c>
      <c r="J58" s="278">
        <v>4.1483650561249386</v>
      </c>
      <c r="K58" s="278">
        <v>4.494925084581924</v>
      </c>
      <c r="L58" s="278">
        <v>4.494925084581924</v>
      </c>
      <c r="M58" s="263"/>
    </row>
    <row r="59" spans="1:13" x14ac:dyDescent="0.25">
      <c r="A59" s="674" t="s">
        <v>304</v>
      </c>
      <c r="B59" s="674"/>
      <c r="C59" s="674"/>
      <c r="D59" s="674"/>
      <c r="E59" s="674"/>
      <c r="F59" s="674"/>
      <c r="G59" s="277">
        <v>2</v>
      </c>
      <c r="H59" s="278">
        <v>9.60539979231568</v>
      </c>
      <c r="I59" s="278">
        <v>9.9094567404426552</v>
      </c>
      <c r="J59" s="278">
        <v>9.2728160078086876</v>
      </c>
      <c r="K59" s="278">
        <v>8.7965200579990341</v>
      </c>
      <c r="L59" s="278">
        <v>8.7965200579990341</v>
      </c>
      <c r="M59" s="263"/>
    </row>
    <row r="60" spans="1:13" x14ac:dyDescent="0.25">
      <c r="A60" s="674" t="s">
        <v>305</v>
      </c>
      <c r="B60" s="674"/>
      <c r="C60" s="674"/>
      <c r="D60" s="674"/>
      <c r="E60" s="674"/>
      <c r="F60" s="674"/>
      <c r="G60" s="277">
        <v>3</v>
      </c>
      <c r="H60" s="278">
        <v>0</v>
      </c>
      <c r="I60" s="278">
        <v>0</v>
      </c>
      <c r="J60" s="278">
        <v>0</v>
      </c>
      <c r="K60" s="278">
        <v>0</v>
      </c>
      <c r="L60" s="278">
        <v>0</v>
      </c>
      <c r="M60" s="263"/>
    </row>
    <row r="61" spans="1:13" x14ac:dyDescent="0.25">
      <c r="A61" s="261" t="s">
        <v>156</v>
      </c>
      <c r="B61" s="262"/>
      <c r="C61" s="262"/>
      <c r="D61" s="262"/>
      <c r="E61" s="262"/>
      <c r="F61" s="262"/>
      <c r="G61" s="274"/>
      <c r="H61" s="275"/>
      <c r="I61" s="275"/>
      <c r="J61" s="275"/>
      <c r="K61" s="275"/>
      <c r="L61" s="276"/>
      <c r="M61" s="263"/>
    </row>
    <row r="62" spans="1:13" x14ac:dyDescent="0.25">
      <c r="A62" s="674" t="s">
        <v>303</v>
      </c>
      <c r="B62" s="674"/>
      <c r="C62" s="674"/>
      <c r="D62" s="674"/>
      <c r="E62" s="674"/>
      <c r="F62" s="674"/>
      <c r="G62" s="277">
        <v>1</v>
      </c>
      <c r="H62" s="278">
        <v>7.1131879543094501</v>
      </c>
      <c r="I62" s="278">
        <v>7.9476861167002015</v>
      </c>
      <c r="J62" s="278">
        <v>8.6871644704734017</v>
      </c>
      <c r="K62" s="278">
        <v>7.5882068632189466</v>
      </c>
      <c r="L62" s="278">
        <v>7.5882068632189466</v>
      </c>
      <c r="M62" s="263"/>
    </row>
    <row r="63" spans="1:13" x14ac:dyDescent="0.25">
      <c r="A63" s="674" t="s">
        <v>304</v>
      </c>
      <c r="B63" s="674"/>
      <c r="C63" s="674"/>
      <c r="D63" s="674"/>
      <c r="E63" s="674"/>
      <c r="F63" s="674"/>
      <c r="G63" s="277">
        <v>2</v>
      </c>
      <c r="H63" s="278">
        <v>14.174454828660435</v>
      </c>
      <c r="I63" s="278">
        <v>14.285714285714286</v>
      </c>
      <c r="J63" s="278">
        <v>14.055636896046853</v>
      </c>
      <c r="K63" s="278">
        <v>15.079748670855485</v>
      </c>
      <c r="L63" s="278">
        <v>15.079748670855485</v>
      </c>
      <c r="M63" s="263"/>
    </row>
    <row r="64" spans="1:13" x14ac:dyDescent="0.25">
      <c r="A64" s="674" t="s">
        <v>305</v>
      </c>
      <c r="B64" s="674"/>
      <c r="C64" s="674"/>
      <c r="D64" s="674"/>
      <c r="E64" s="674"/>
      <c r="F64" s="674"/>
      <c r="G64" s="277">
        <v>3</v>
      </c>
      <c r="H64" s="278">
        <v>5.1921079958463137E-2</v>
      </c>
      <c r="I64" s="278">
        <v>5.030181086519115E-2</v>
      </c>
      <c r="J64" s="278">
        <v>0</v>
      </c>
      <c r="K64" s="278">
        <v>0</v>
      </c>
      <c r="L64" s="278">
        <v>0</v>
      </c>
      <c r="M64" s="263"/>
    </row>
    <row r="65" spans="1:13" x14ac:dyDescent="0.25">
      <c r="A65" s="261" t="s">
        <v>113</v>
      </c>
      <c r="B65" s="262"/>
      <c r="C65" s="262"/>
      <c r="D65" s="262"/>
      <c r="E65" s="262"/>
      <c r="F65" s="262"/>
      <c r="G65" s="274"/>
      <c r="H65" s="275"/>
      <c r="I65" s="275"/>
      <c r="J65" s="275"/>
      <c r="K65" s="275"/>
      <c r="L65" s="276"/>
      <c r="M65" s="263"/>
    </row>
    <row r="66" spans="1:13" x14ac:dyDescent="0.25">
      <c r="A66" s="674" t="s">
        <v>303</v>
      </c>
      <c r="B66" s="674"/>
      <c r="C66" s="674"/>
      <c r="D66" s="674"/>
      <c r="E66" s="674"/>
      <c r="F66" s="674"/>
      <c r="G66" s="277">
        <v>1</v>
      </c>
      <c r="H66" s="278">
        <v>1.0384215991692627</v>
      </c>
      <c r="I66" s="278">
        <v>1.056338028169014</v>
      </c>
      <c r="J66" s="278">
        <v>1.1224987798926305</v>
      </c>
      <c r="K66" s="278">
        <v>0.96665055582406956</v>
      </c>
      <c r="L66" s="278">
        <v>0.96665055582406956</v>
      </c>
      <c r="M66" s="263"/>
    </row>
    <row r="67" spans="1:13" x14ac:dyDescent="0.25">
      <c r="A67" s="674" t="s">
        <v>304</v>
      </c>
      <c r="B67" s="674"/>
      <c r="C67" s="674"/>
      <c r="D67" s="674"/>
      <c r="E67" s="674"/>
      <c r="F67" s="674"/>
      <c r="G67" s="277">
        <v>2</v>
      </c>
      <c r="H67" s="278">
        <v>1.4018691588785046</v>
      </c>
      <c r="I67" s="278">
        <v>1.2575452716297786</v>
      </c>
      <c r="J67" s="278">
        <v>1.3177159590043923</v>
      </c>
      <c r="K67" s="278">
        <v>1.4983083615273078</v>
      </c>
      <c r="L67" s="278">
        <v>1.4983083615273078</v>
      </c>
      <c r="M67" s="263"/>
    </row>
    <row r="68" spans="1:13" x14ac:dyDescent="0.25">
      <c r="A68" s="674" t="s">
        <v>305</v>
      </c>
      <c r="B68" s="674"/>
      <c r="C68" s="674"/>
      <c r="D68" s="674"/>
      <c r="E68" s="674"/>
      <c r="F68" s="674"/>
      <c r="G68" s="277">
        <v>3</v>
      </c>
      <c r="H68" s="278">
        <v>0</v>
      </c>
      <c r="I68" s="278">
        <v>0</v>
      </c>
      <c r="J68" s="278">
        <v>0</v>
      </c>
      <c r="K68" s="278">
        <v>0</v>
      </c>
      <c r="L68" s="278">
        <v>0</v>
      </c>
      <c r="M68" s="263"/>
    </row>
    <row r="69" spans="1:13" x14ac:dyDescent="0.25">
      <c r="A69" s="261" t="s">
        <v>114</v>
      </c>
      <c r="B69" s="262"/>
      <c r="C69" s="262"/>
      <c r="D69" s="262"/>
      <c r="E69" s="262"/>
      <c r="F69" s="262"/>
      <c r="G69" s="274"/>
      <c r="H69" s="275"/>
      <c r="I69" s="275"/>
      <c r="J69" s="275"/>
      <c r="K69" s="275"/>
      <c r="L69" s="276"/>
      <c r="M69" s="263"/>
    </row>
    <row r="70" spans="1:13" x14ac:dyDescent="0.25">
      <c r="A70" s="674" t="s">
        <v>303</v>
      </c>
      <c r="B70" s="674"/>
      <c r="C70" s="674"/>
      <c r="D70" s="674"/>
      <c r="E70" s="674"/>
      <c r="F70" s="674"/>
      <c r="G70" s="277">
        <v>1</v>
      </c>
      <c r="H70" s="278">
        <v>3.8940809968847354</v>
      </c>
      <c r="I70" s="278">
        <v>3.4205231388329982</v>
      </c>
      <c r="J70" s="278">
        <v>3.3674963396778916</v>
      </c>
      <c r="K70" s="278">
        <v>3.4316094731754472</v>
      </c>
      <c r="L70" s="278">
        <v>3.4316094731754472</v>
      </c>
      <c r="M70" s="263"/>
    </row>
    <row r="71" spans="1:13" x14ac:dyDescent="0.25">
      <c r="A71" s="674" t="s">
        <v>304</v>
      </c>
      <c r="B71" s="674"/>
      <c r="C71" s="674"/>
      <c r="D71" s="674"/>
      <c r="E71" s="674"/>
      <c r="F71" s="674"/>
      <c r="G71" s="277">
        <v>2</v>
      </c>
      <c r="H71" s="278">
        <v>4.9844236760124607</v>
      </c>
      <c r="I71" s="278">
        <v>5.4828973843058346</v>
      </c>
      <c r="J71" s="278">
        <v>5.5148853099072719</v>
      </c>
      <c r="K71" s="278">
        <v>5.461575640405993</v>
      </c>
      <c r="L71" s="278">
        <v>5.461575640405993</v>
      </c>
      <c r="M71" s="263"/>
    </row>
    <row r="72" spans="1:13" x14ac:dyDescent="0.25">
      <c r="A72" s="674" t="s">
        <v>305</v>
      </c>
      <c r="B72" s="674"/>
      <c r="C72" s="674"/>
      <c r="D72" s="674"/>
      <c r="E72" s="674"/>
      <c r="F72" s="674"/>
      <c r="G72" s="277">
        <v>3</v>
      </c>
      <c r="H72" s="278">
        <v>0</v>
      </c>
      <c r="I72" s="278">
        <v>0</v>
      </c>
      <c r="J72" s="278">
        <v>0</v>
      </c>
      <c r="K72" s="278">
        <v>0</v>
      </c>
      <c r="L72" s="278">
        <v>0</v>
      </c>
      <c r="M72" s="263"/>
    </row>
    <row r="73" spans="1:13" x14ac:dyDescent="0.25">
      <c r="A73" s="261" t="s">
        <v>115</v>
      </c>
      <c r="B73" s="262"/>
      <c r="C73" s="262"/>
      <c r="D73" s="262"/>
      <c r="E73" s="262"/>
      <c r="F73" s="262"/>
      <c r="G73" s="274"/>
      <c r="H73" s="275"/>
      <c r="I73" s="275"/>
      <c r="J73" s="275"/>
      <c r="K73" s="275"/>
      <c r="L73" s="276"/>
      <c r="M73" s="263"/>
    </row>
    <row r="74" spans="1:13" x14ac:dyDescent="0.25">
      <c r="A74" s="674" t="s">
        <v>303</v>
      </c>
      <c r="B74" s="674"/>
      <c r="C74" s="674"/>
      <c r="D74" s="674"/>
      <c r="E74" s="674"/>
      <c r="F74" s="674"/>
      <c r="G74" s="277">
        <v>1</v>
      </c>
      <c r="H74" s="278">
        <v>4.0498442367601246</v>
      </c>
      <c r="I74" s="278">
        <v>3.6720321931589539</v>
      </c>
      <c r="J74" s="278">
        <v>3.7579306979014153</v>
      </c>
      <c r="K74" s="278">
        <v>3.8182696955050748</v>
      </c>
      <c r="L74" s="278">
        <v>3.8182696955050748</v>
      </c>
      <c r="M74" s="263"/>
    </row>
    <row r="75" spans="1:13" x14ac:dyDescent="0.25">
      <c r="A75" s="674" t="s">
        <v>304</v>
      </c>
      <c r="B75" s="674"/>
      <c r="C75" s="674"/>
      <c r="D75" s="674"/>
      <c r="E75" s="674"/>
      <c r="F75" s="674"/>
      <c r="G75" s="277">
        <v>2</v>
      </c>
      <c r="H75" s="278">
        <v>4.9325025960539977</v>
      </c>
      <c r="I75" s="278">
        <v>5.2313883299798789</v>
      </c>
      <c r="J75" s="278">
        <v>5.2220595412396289</v>
      </c>
      <c r="K75" s="278">
        <v>5.461575640405993</v>
      </c>
      <c r="L75" s="278">
        <v>5.461575640405993</v>
      </c>
      <c r="M75" s="263"/>
    </row>
    <row r="76" spans="1:13" x14ac:dyDescent="0.25">
      <c r="A76" s="674" t="s">
        <v>305</v>
      </c>
      <c r="B76" s="674"/>
      <c r="C76" s="674"/>
      <c r="D76" s="674"/>
      <c r="E76" s="674"/>
      <c r="F76" s="674"/>
      <c r="G76" s="277">
        <v>3</v>
      </c>
      <c r="H76" s="278">
        <v>0</v>
      </c>
      <c r="I76" s="278">
        <v>0</v>
      </c>
      <c r="J76" s="278">
        <v>0</v>
      </c>
      <c r="K76" s="278">
        <v>0</v>
      </c>
      <c r="L76" s="278">
        <v>0</v>
      </c>
      <c r="M76" s="263"/>
    </row>
    <row r="77" spans="1:13" x14ac:dyDescent="0.25">
      <c r="A77" s="261" t="s">
        <v>116</v>
      </c>
      <c r="B77" s="262"/>
      <c r="C77" s="262"/>
      <c r="D77" s="262"/>
      <c r="E77" s="262"/>
      <c r="F77" s="262"/>
      <c r="G77" s="274"/>
      <c r="H77" s="275"/>
      <c r="I77" s="275"/>
      <c r="J77" s="275"/>
      <c r="K77" s="275"/>
      <c r="L77" s="276"/>
      <c r="M77" s="263"/>
    </row>
    <row r="78" spans="1:13" x14ac:dyDescent="0.25">
      <c r="A78" s="674" t="s">
        <v>303</v>
      </c>
      <c r="B78" s="674"/>
      <c r="C78" s="674"/>
      <c r="D78" s="674"/>
      <c r="E78" s="674"/>
      <c r="F78" s="674"/>
      <c r="G78" s="277">
        <v>1</v>
      </c>
      <c r="H78" s="278">
        <v>0.1557632398753894</v>
      </c>
      <c r="I78" s="278">
        <v>0.15090543259557343</v>
      </c>
      <c r="J78" s="278">
        <v>0.14641288433382138</v>
      </c>
      <c r="K78" s="278">
        <v>0.14499758337361043</v>
      </c>
      <c r="L78" s="278">
        <v>0.14499758337361043</v>
      </c>
      <c r="M78" s="263"/>
    </row>
    <row r="79" spans="1:13" x14ac:dyDescent="0.25">
      <c r="A79" s="674" t="s">
        <v>304</v>
      </c>
      <c r="B79" s="674"/>
      <c r="C79" s="674"/>
      <c r="D79" s="674"/>
      <c r="E79" s="674"/>
      <c r="F79" s="674"/>
      <c r="G79" s="277">
        <v>2</v>
      </c>
      <c r="H79" s="278">
        <v>0</v>
      </c>
      <c r="I79" s="278">
        <v>0</v>
      </c>
      <c r="J79" s="278">
        <v>0</v>
      </c>
      <c r="K79" s="278">
        <v>0</v>
      </c>
      <c r="L79" s="278">
        <v>0</v>
      </c>
      <c r="M79" s="263"/>
    </row>
    <row r="80" spans="1:13" x14ac:dyDescent="0.25">
      <c r="A80" s="674" t="s">
        <v>305</v>
      </c>
      <c r="B80" s="674"/>
      <c r="C80" s="674"/>
      <c r="D80" s="674"/>
      <c r="E80" s="674"/>
      <c r="F80" s="674"/>
      <c r="G80" s="277">
        <v>3</v>
      </c>
      <c r="H80" s="278">
        <v>0.1557632398753894</v>
      </c>
      <c r="I80" s="278">
        <v>0.15090543259557343</v>
      </c>
      <c r="J80" s="278">
        <v>0.14641288433382138</v>
      </c>
      <c r="K80" s="278">
        <v>0.19333011116481391</v>
      </c>
      <c r="L80" s="278">
        <v>0.19333011116481391</v>
      </c>
      <c r="M80" s="263"/>
    </row>
    <row r="81" spans="1:13" x14ac:dyDescent="0.25">
      <c r="A81" s="261" t="s">
        <v>111</v>
      </c>
      <c r="B81" s="262"/>
      <c r="C81" s="262"/>
      <c r="D81" s="262"/>
      <c r="E81" s="262"/>
      <c r="F81" s="262"/>
      <c r="G81" s="274"/>
      <c r="H81" s="275"/>
      <c r="I81" s="275"/>
      <c r="J81" s="275"/>
      <c r="K81" s="275"/>
      <c r="L81" s="276"/>
      <c r="M81" s="263"/>
    </row>
    <row r="82" spans="1:13" x14ac:dyDescent="0.25">
      <c r="A82" s="674" t="s">
        <v>303</v>
      </c>
      <c r="B82" s="674"/>
      <c r="C82" s="674"/>
      <c r="D82" s="674"/>
      <c r="E82" s="674"/>
      <c r="F82" s="674"/>
      <c r="G82" s="277">
        <v>1</v>
      </c>
      <c r="H82" s="278">
        <v>0.36344755970924197</v>
      </c>
      <c r="I82" s="278">
        <v>0.352112676056338</v>
      </c>
      <c r="J82" s="278">
        <v>0.2440214738897023</v>
      </c>
      <c r="K82" s="278">
        <v>0.19333011116481391</v>
      </c>
      <c r="L82" s="278">
        <v>0.19333011116481391</v>
      </c>
      <c r="M82" s="263"/>
    </row>
    <row r="83" spans="1:13" x14ac:dyDescent="0.25">
      <c r="A83" s="674" t="s">
        <v>304</v>
      </c>
      <c r="B83" s="674"/>
      <c r="C83" s="674"/>
      <c r="D83" s="674"/>
      <c r="E83" s="674"/>
      <c r="F83" s="674"/>
      <c r="G83" s="277">
        <v>2</v>
      </c>
      <c r="H83" s="278">
        <v>0.25960539979231567</v>
      </c>
      <c r="I83" s="278">
        <v>0.30181086519114686</v>
      </c>
      <c r="J83" s="278">
        <v>0.34163006344558322</v>
      </c>
      <c r="K83" s="278">
        <v>0.38666022232962782</v>
      </c>
      <c r="L83" s="278">
        <v>0.38666022232962782</v>
      </c>
      <c r="M83" s="263"/>
    </row>
    <row r="84" spans="1:13" x14ac:dyDescent="0.25">
      <c r="A84" s="674" t="s">
        <v>305</v>
      </c>
      <c r="B84" s="674"/>
      <c r="C84" s="674"/>
      <c r="D84" s="674"/>
      <c r="E84" s="674"/>
      <c r="F84" s="674"/>
      <c r="G84" s="277">
        <v>3</v>
      </c>
      <c r="H84" s="278">
        <v>0</v>
      </c>
      <c r="I84" s="278">
        <v>0</v>
      </c>
      <c r="J84" s="278">
        <v>0</v>
      </c>
      <c r="K84" s="278">
        <v>0</v>
      </c>
      <c r="L84" s="278">
        <v>0</v>
      </c>
      <c r="M84" s="263"/>
    </row>
    <row r="85" spans="1:13" x14ac:dyDescent="0.25">
      <c r="A85" s="258"/>
      <c r="B85" s="259"/>
      <c r="C85" s="259"/>
      <c r="D85" s="259"/>
      <c r="E85" s="259"/>
      <c r="F85" s="260"/>
      <c r="G85" s="279"/>
      <c r="H85" s="280"/>
      <c r="I85" s="280"/>
      <c r="J85" s="280"/>
      <c r="K85" s="280"/>
      <c r="L85" s="280"/>
      <c r="M85" s="263"/>
    </row>
    <row r="86" spans="1:13" ht="13.8" x14ac:dyDescent="0.3">
      <c r="A86" s="703" t="s">
        <v>283</v>
      </c>
      <c r="B86" s="704"/>
      <c r="C86" s="704"/>
      <c r="D86" s="704"/>
      <c r="E86" s="704"/>
      <c r="F86" s="705"/>
      <c r="G86" s="281"/>
      <c r="H86" s="282"/>
      <c r="I86" s="282"/>
      <c r="J86" s="282"/>
      <c r="K86" s="282"/>
      <c r="L86" s="282"/>
      <c r="M86" s="263"/>
    </row>
    <row r="87" spans="1:13" x14ac:dyDescent="0.25">
      <c r="A87" s="678" t="s">
        <v>303</v>
      </c>
      <c r="B87" s="678"/>
      <c r="C87" s="678"/>
      <c r="D87" s="678"/>
      <c r="E87" s="678"/>
      <c r="F87" s="678"/>
      <c r="G87" s="283">
        <v>1</v>
      </c>
      <c r="H87" s="284">
        <v>40.238836967808929</v>
      </c>
      <c r="I87" s="284">
        <v>39.336016096579478</v>
      </c>
      <c r="J87" s="284">
        <v>40.995607613469986</v>
      </c>
      <c r="K87" s="284">
        <v>39.197680038666022</v>
      </c>
      <c r="L87" s="284">
        <v>39.197680038666022</v>
      </c>
      <c r="M87" s="263"/>
    </row>
    <row r="88" spans="1:13" x14ac:dyDescent="0.25">
      <c r="A88" s="678" t="s">
        <v>304</v>
      </c>
      <c r="B88" s="678"/>
      <c r="C88" s="678"/>
      <c r="D88" s="678"/>
      <c r="E88" s="678"/>
      <c r="F88" s="678"/>
      <c r="G88" s="283">
        <v>2</v>
      </c>
      <c r="H88" s="284">
        <v>59.70924195223261</v>
      </c>
      <c r="I88" s="284">
        <v>60.613682092555329</v>
      </c>
      <c r="J88" s="284">
        <v>59.004392386530014</v>
      </c>
      <c r="K88" s="284">
        <v>60.802319961333978</v>
      </c>
      <c r="L88" s="284">
        <v>60.802319961333978</v>
      </c>
      <c r="M88" s="263"/>
    </row>
    <row r="89" spans="1:13" x14ac:dyDescent="0.25">
      <c r="A89" s="678" t="s">
        <v>305</v>
      </c>
      <c r="B89" s="678"/>
      <c r="C89" s="678"/>
      <c r="D89" s="678"/>
      <c r="E89" s="678"/>
      <c r="F89" s="678"/>
      <c r="G89" s="283">
        <v>3</v>
      </c>
      <c r="H89" s="284">
        <v>5.1921079958463137E-2</v>
      </c>
      <c r="I89" s="284">
        <v>5.030181086519115E-2</v>
      </c>
      <c r="J89" s="284">
        <v>0</v>
      </c>
      <c r="K89" s="284">
        <v>0</v>
      </c>
      <c r="L89" s="284">
        <v>0</v>
      </c>
      <c r="M89" s="263"/>
    </row>
    <row r="90" spans="1:13" ht="13.8" x14ac:dyDescent="0.3">
      <c r="A90" s="702" t="s">
        <v>284</v>
      </c>
      <c r="B90" s="702"/>
      <c r="C90" s="702"/>
      <c r="D90" s="702"/>
      <c r="E90" s="702"/>
      <c r="F90" s="702"/>
      <c r="G90" s="283"/>
      <c r="H90" s="285"/>
      <c r="I90" s="285"/>
      <c r="J90" s="285"/>
      <c r="K90" s="285"/>
      <c r="L90" s="285"/>
      <c r="M90" s="263"/>
    </row>
    <row r="91" spans="1:13" ht="13.8" x14ac:dyDescent="0.3">
      <c r="A91" s="702"/>
      <c r="B91" s="702"/>
      <c r="C91" s="702"/>
      <c r="D91" s="702"/>
      <c r="E91" s="702"/>
      <c r="F91" s="702"/>
      <c r="G91" s="283"/>
      <c r="H91" s="285">
        <v>100</v>
      </c>
      <c r="I91" s="285">
        <v>100</v>
      </c>
      <c r="J91" s="285">
        <v>100</v>
      </c>
      <c r="K91" s="285">
        <v>100</v>
      </c>
      <c r="L91" s="285">
        <v>100</v>
      </c>
      <c r="M91" s="263"/>
    </row>
  </sheetData>
  <mergeCells count="88">
    <mergeCell ref="A31:G31"/>
    <mergeCell ref="H31:K31"/>
    <mergeCell ref="H27:K27"/>
    <mergeCell ref="H29:K29"/>
    <mergeCell ref="H23:K23"/>
    <mergeCell ref="H24:K24"/>
    <mergeCell ref="A30:G30"/>
    <mergeCell ref="A29:G29"/>
    <mergeCell ref="A28:G28"/>
    <mergeCell ref="A27:G27"/>
    <mergeCell ref="H28:K28"/>
    <mergeCell ref="H30:K30"/>
    <mergeCell ref="A91:F91"/>
    <mergeCell ref="A90:F90"/>
    <mergeCell ref="A86:F86"/>
    <mergeCell ref="A89:F89"/>
    <mergeCell ref="A87:F87"/>
    <mergeCell ref="A46:F46"/>
    <mergeCell ref="A47:F47"/>
    <mergeCell ref="A48:F48"/>
    <mergeCell ref="A8:K8"/>
    <mergeCell ref="A10:K10"/>
    <mergeCell ref="A25:G25"/>
    <mergeCell ref="A24:G24"/>
    <mergeCell ref="H25:K25"/>
    <mergeCell ref="A26:G26"/>
    <mergeCell ref="H26:K26"/>
    <mergeCell ref="A23:G23"/>
    <mergeCell ref="A3:F3"/>
    <mergeCell ref="G3:K3"/>
    <mergeCell ref="A18:K18"/>
    <mergeCell ref="G4:K4"/>
    <mergeCell ref="A22:K22"/>
    <mergeCell ref="A4:F4"/>
    <mergeCell ref="A19:K19"/>
    <mergeCell ref="A20:K20"/>
    <mergeCell ref="A9:K9"/>
    <mergeCell ref="A21:K21"/>
    <mergeCell ref="A11:K11"/>
    <mergeCell ref="A12:K12"/>
    <mergeCell ref="A13:K13"/>
    <mergeCell ref="A14:K14"/>
    <mergeCell ref="K1:L1"/>
    <mergeCell ref="A6:F6"/>
    <mergeCell ref="G6:K6"/>
    <mergeCell ref="A7:K7"/>
    <mergeCell ref="A5:F5"/>
    <mergeCell ref="G5:K5"/>
    <mergeCell ref="A88:F88"/>
    <mergeCell ref="A38:F38"/>
    <mergeCell ref="A39:F39"/>
    <mergeCell ref="A40:F40"/>
    <mergeCell ref="A42:F42"/>
    <mergeCell ref="A43:F43"/>
    <mergeCell ref="A44:F44"/>
    <mergeCell ref="A50:F50"/>
    <mergeCell ref="A51:F51"/>
    <mergeCell ref="A52:F52"/>
    <mergeCell ref="A54:F54"/>
    <mergeCell ref="A15:K15"/>
    <mergeCell ref="A16:K16"/>
    <mergeCell ref="A17:K17"/>
    <mergeCell ref="A35:F35"/>
    <mergeCell ref="A36:F36"/>
    <mergeCell ref="C33:K33"/>
    <mergeCell ref="A60:F60"/>
    <mergeCell ref="A62:F62"/>
    <mergeCell ref="A63:F63"/>
    <mergeCell ref="A64:F64"/>
    <mergeCell ref="A55:F55"/>
    <mergeCell ref="A56:F56"/>
    <mergeCell ref="A58:F58"/>
    <mergeCell ref="A59:F59"/>
    <mergeCell ref="A71:F71"/>
    <mergeCell ref="A72:F72"/>
    <mergeCell ref="A74:F74"/>
    <mergeCell ref="A75:F75"/>
    <mergeCell ref="A66:F66"/>
    <mergeCell ref="A67:F67"/>
    <mergeCell ref="A68:F68"/>
    <mergeCell ref="A70:F70"/>
    <mergeCell ref="A82:F82"/>
    <mergeCell ref="A83:F83"/>
    <mergeCell ref="A84:F84"/>
    <mergeCell ref="A76:F76"/>
    <mergeCell ref="A78:F78"/>
    <mergeCell ref="A79:F79"/>
    <mergeCell ref="A80:F80"/>
  </mergeCells>
  <phoneticPr fontId="18" type="noConversion"/>
  <pageMargins left="0.75" right="0.75" top="1" bottom="1" header="0.5" footer="0.5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2"/>
  </sheetPr>
  <dimension ref="A1:M91"/>
  <sheetViews>
    <sheetView topLeftCell="A4" workbookViewId="0">
      <selection activeCell="P3" sqref="P3"/>
    </sheetView>
  </sheetViews>
  <sheetFormatPr defaultRowHeight="13.2" x14ac:dyDescent="0.25"/>
  <sheetData>
    <row r="1" spans="1:13" ht="15.6" x14ac:dyDescent="0.3">
      <c r="A1" s="286"/>
      <c r="B1" s="286"/>
      <c r="C1" s="286"/>
      <c r="D1" s="287"/>
      <c r="E1" s="286"/>
      <c r="F1" s="286"/>
      <c r="G1" s="286"/>
      <c r="H1" s="286"/>
      <c r="I1" s="286"/>
      <c r="J1" s="286"/>
      <c r="K1" s="715" t="s">
        <v>285</v>
      </c>
      <c r="L1" s="715"/>
      <c r="M1" s="289"/>
    </row>
    <row r="2" spans="1:13" ht="15.6" x14ac:dyDescent="0.3">
      <c r="A2" s="286"/>
      <c r="B2" s="286"/>
      <c r="C2" s="286"/>
      <c r="D2" s="287"/>
      <c r="E2" s="286"/>
      <c r="F2" s="286"/>
      <c r="G2" s="286"/>
      <c r="H2" s="286"/>
      <c r="I2" s="286"/>
      <c r="J2" s="286"/>
      <c r="K2" s="288"/>
      <c r="L2" s="288"/>
      <c r="M2" s="289"/>
    </row>
    <row r="3" spans="1:13" x14ac:dyDescent="0.25">
      <c r="A3" s="722" t="s">
        <v>276</v>
      </c>
      <c r="B3" s="723"/>
      <c r="C3" s="723"/>
      <c r="D3" s="723"/>
      <c r="E3" s="723"/>
      <c r="F3" s="724"/>
      <c r="G3" s="725" t="s">
        <v>306</v>
      </c>
      <c r="H3" s="726"/>
      <c r="I3" s="726"/>
      <c r="J3" s="726"/>
      <c r="K3" s="727"/>
      <c r="L3" s="286"/>
      <c r="M3" s="286"/>
    </row>
    <row r="4" spans="1:13" x14ac:dyDescent="0.25">
      <c r="A4" s="711" t="s">
        <v>213</v>
      </c>
      <c r="B4" s="712"/>
      <c r="C4" s="712"/>
      <c r="D4" s="712"/>
      <c r="E4" s="712"/>
      <c r="F4" s="713"/>
      <c r="G4" s="716">
        <v>2010</v>
      </c>
      <c r="H4" s="717"/>
      <c r="I4" s="717"/>
      <c r="J4" s="717"/>
      <c r="K4" s="718"/>
      <c r="L4" s="286"/>
      <c r="M4" s="286"/>
    </row>
    <row r="5" spans="1:13" x14ac:dyDescent="0.25">
      <c r="A5" s="711" t="s">
        <v>214</v>
      </c>
      <c r="B5" s="712"/>
      <c r="C5" s="712"/>
      <c r="D5" s="712"/>
      <c r="E5" s="712"/>
      <c r="F5" s="713"/>
      <c r="G5" s="716">
        <v>4</v>
      </c>
      <c r="H5" s="717"/>
      <c r="I5" s="717"/>
      <c r="J5" s="717"/>
      <c r="K5" s="718"/>
      <c r="L5" s="286"/>
      <c r="M5" s="286"/>
    </row>
    <row r="6" spans="1:13" x14ac:dyDescent="0.25">
      <c r="A6" s="711" t="s">
        <v>277</v>
      </c>
      <c r="B6" s="712"/>
      <c r="C6" s="712"/>
      <c r="D6" s="712"/>
      <c r="E6" s="712"/>
      <c r="F6" s="713"/>
      <c r="G6" s="716" t="s">
        <v>287</v>
      </c>
      <c r="H6" s="717"/>
      <c r="I6" s="717"/>
      <c r="J6" s="717"/>
      <c r="K6" s="718"/>
      <c r="L6" s="286"/>
      <c r="M6" s="286"/>
    </row>
    <row r="7" spans="1:13" x14ac:dyDescent="0.25">
      <c r="A7" s="719" t="s">
        <v>86</v>
      </c>
      <c r="B7" s="720"/>
      <c r="C7" s="720"/>
      <c r="D7" s="720"/>
      <c r="E7" s="720"/>
      <c r="F7" s="720"/>
      <c r="G7" s="720"/>
      <c r="H7" s="720"/>
      <c r="I7" s="720"/>
      <c r="J7" s="720"/>
      <c r="K7" s="721"/>
      <c r="L7" s="287"/>
      <c r="M7" s="286"/>
    </row>
    <row r="8" spans="1:13" x14ac:dyDescent="0.25">
      <c r="A8" s="711" t="s">
        <v>83</v>
      </c>
      <c r="B8" s="712"/>
      <c r="C8" s="712"/>
      <c r="D8" s="712"/>
      <c r="E8" s="712"/>
      <c r="F8" s="712"/>
      <c r="G8" s="712"/>
      <c r="H8" s="712"/>
      <c r="I8" s="712"/>
      <c r="J8" s="712"/>
      <c r="K8" s="713"/>
      <c r="L8" s="287"/>
      <c r="M8" s="286"/>
    </row>
    <row r="9" spans="1:13" x14ac:dyDescent="0.25">
      <c r="A9" s="711" t="s">
        <v>78</v>
      </c>
      <c r="B9" s="712"/>
      <c r="C9" s="712"/>
      <c r="D9" s="712"/>
      <c r="E9" s="712"/>
      <c r="F9" s="712"/>
      <c r="G9" s="712"/>
      <c r="H9" s="712"/>
      <c r="I9" s="712"/>
      <c r="J9" s="712"/>
      <c r="K9" s="713"/>
      <c r="L9" s="287"/>
      <c r="M9" s="286"/>
    </row>
    <row r="10" spans="1:13" x14ac:dyDescent="0.25">
      <c r="A10" s="711" t="s">
        <v>77</v>
      </c>
      <c r="B10" s="712"/>
      <c r="C10" s="712"/>
      <c r="D10" s="712"/>
      <c r="E10" s="712"/>
      <c r="F10" s="712"/>
      <c r="G10" s="712"/>
      <c r="H10" s="712"/>
      <c r="I10" s="712"/>
      <c r="J10" s="712"/>
      <c r="K10" s="713"/>
      <c r="L10" s="287"/>
      <c r="M10" s="286"/>
    </row>
    <row r="11" spans="1:13" x14ac:dyDescent="0.25">
      <c r="A11" s="711" t="s">
        <v>113</v>
      </c>
      <c r="B11" s="712"/>
      <c r="C11" s="712"/>
      <c r="D11" s="712"/>
      <c r="E11" s="712"/>
      <c r="F11" s="712"/>
      <c r="G11" s="712"/>
      <c r="H11" s="712"/>
      <c r="I11" s="712"/>
      <c r="J11" s="712"/>
      <c r="K11" s="713"/>
      <c r="L11" s="287"/>
      <c r="M11" s="286"/>
    </row>
    <row r="12" spans="1:13" x14ac:dyDescent="0.25">
      <c r="A12" s="711" t="s">
        <v>114</v>
      </c>
      <c r="B12" s="712"/>
      <c r="C12" s="712"/>
      <c r="D12" s="712"/>
      <c r="E12" s="712"/>
      <c r="F12" s="712"/>
      <c r="G12" s="712"/>
      <c r="H12" s="712"/>
      <c r="I12" s="712"/>
      <c r="J12" s="712"/>
      <c r="K12" s="713"/>
      <c r="L12" s="287"/>
      <c r="M12" s="286"/>
    </row>
    <row r="13" spans="1:13" x14ac:dyDescent="0.25">
      <c r="A13" s="711" t="s">
        <v>115</v>
      </c>
      <c r="B13" s="712"/>
      <c r="C13" s="712"/>
      <c r="D13" s="712"/>
      <c r="E13" s="712"/>
      <c r="F13" s="712"/>
      <c r="G13" s="712"/>
      <c r="H13" s="712"/>
      <c r="I13" s="712"/>
      <c r="J13" s="712"/>
      <c r="K13" s="713"/>
      <c r="L13" s="287"/>
      <c r="M13" s="286"/>
    </row>
    <row r="14" spans="1:13" x14ac:dyDescent="0.25">
      <c r="A14" s="711" t="s">
        <v>84</v>
      </c>
      <c r="B14" s="712"/>
      <c r="C14" s="712"/>
      <c r="D14" s="712"/>
      <c r="E14" s="712"/>
      <c r="F14" s="712"/>
      <c r="G14" s="712"/>
      <c r="H14" s="712"/>
      <c r="I14" s="712"/>
      <c r="J14" s="712"/>
      <c r="K14" s="713"/>
      <c r="L14" s="287"/>
      <c r="M14" s="286"/>
    </row>
    <row r="15" spans="1:13" x14ac:dyDescent="0.25">
      <c r="A15" s="711" t="s">
        <v>156</v>
      </c>
      <c r="B15" s="712"/>
      <c r="C15" s="712"/>
      <c r="D15" s="712"/>
      <c r="E15" s="712"/>
      <c r="F15" s="712"/>
      <c r="G15" s="712"/>
      <c r="H15" s="712"/>
      <c r="I15" s="712"/>
      <c r="J15" s="712"/>
      <c r="K15" s="713"/>
      <c r="L15" s="287"/>
      <c r="M15" s="286"/>
    </row>
    <row r="16" spans="1:13" x14ac:dyDescent="0.25">
      <c r="A16" s="711" t="s">
        <v>116</v>
      </c>
      <c r="B16" s="712"/>
      <c r="C16" s="712"/>
      <c r="D16" s="712"/>
      <c r="E16" s="712"/>
      <c r="F16" s="712"/>
      <c r="G16" s="712"/>
      <c r="H16" s="712"/>
      <c r="I16" s="712"/>
      <c r="J16" s="712"/>
      <c r="K16" s="713"/>
      <c r="L16" s="287"/>
      <c r="M16" s="286"/>
    </row>
    <row r="17" spans="1:13" x14ac:dyDescent="0.25">
      <c r="A17" s="711" t="s">
        <v>117</v>
      </c>
      <c r="B17" s="712"/>
      <c r="C17" s="712"/>
      <c r="D17" s="712"/>
      <c r="E17" s="712"/>
      <c r="F17" s="712"/>
      <c r="G17" s="712"/>
      <c r="H17" s="712"/>
      <c r="I17" s="712"/>
      <c r="J17" s="712"/>
      <c r="K17" s="713"/>
      <c r="L17" s="287"/>
      <c r="M17" s="295"/>
    </row>
    <row r="18" spans="1:13" x14ac:dyDescent="0.25">
      <c r="A18" s="711" t="s">
        <v>111</v>
      </c>
      <c r="B18" s="712"/>
      <c r="C18" s="712"/>
      <c r="D18" s="712"/>
      <c r="E18" s="712"/>
      <c r="F18" s="712"/>
      <c r="G18" s="712"/>
      <c r="H18" s="712"/>
      <c r="I18" s="712"/>
      <c r="J18" s="712"/>
      <c r="K18" s="713"/>
      <c r="L18" s="287"/>
      <c r="M18" s="295"/>
    </row>
    <row r="19" spans="1:13" x14ac:dyDescent="0.25">
      <c r="A19" s="728" t="s">
        <v>215</v>
      </c>
      <c r="B19" s="729"/>
      <c r="C19" s="729"/>
      <c r="D19" s="729"/>
      <c r="E19" s="729"/>
      <c r="F19" s="729"/>
      <c r="G19" s="729"/>
      <c r="H19" s="729"/>
      <c r="I19" s="729"/>
      <c r="J19" s="729"/>
      <c r="K19" s="730"/>
      <c r="L19" s="287"/>
      <c r="M19" s="295"/>
    </row>
    <row r="20" spans="1:13" x14ac:dyDescent="0.25">
      <c r="A20" s="728" t="s">
        <v>278</v>
      </c>
      <c r="B20" s="729"/>
      <c r="C20" s="729"/>
      <c r="D20" s="729"/>
      <c r="E20" s="729"/>
      <c r="F20" s="729"/>
      <c r="G20" s="729"/>
      <c r="H20" s="729"/>
      <c r="I20" s="729"/>
      <c r="J20" s="729"/>
      <c r="K20" s="730"/>
      <c r="L20" s="287"/>
      <c r="M20" s="295"/>
    </row>
    <row r="21" spans="1:13" x14ac:dyDescent="0.25">
      <c r="A21" s="728" t="s">
        <v>279</v>
      </c>
      <c r="B21" s="729"/>
      <c r="C21" s="729"/>
      <c r="D21" s="729"/>
      <c r="E21" s="729"/>
      <c r="F21" s="729"/>
      <c r="G21" s="729"/>
      <c r="H21" s="729"/>
      <c r="I21" s="729"/>
      <c r="J21" s="729"/>
      <c r="K21" s="730"/>
      <c r="L21" s="287"/>
      <c r="M21" s="295"/>
    </row>
    <row r="22" spans="1:13" x14ac:dyDescent="0.25">
      <c r="A22" s="719" t="s">
        <v>216</v>
      </c>
      <c r="B22" s="720"/>
      <c r="C22" s="720"/>
      <c r="D22" s="720"/>
      <c r="E22" s="720"/>
      <c r="F22" s="720"/>
      <c r="G22" s="720"/>
      <c r="H22" s="720"/>
      <c r="I22" s="720"/>
      <c r="J22" s="720"/>
      <c r="K22" s="721"/>
      <c r="L22" s="287"/>
      <c r="M22" s="295"/>
    </row>
    <row r="23" spans="1:13" x14ac:dyDescent="0.25">
      <c r="A23" s="719" t="s">
        <v>275</v>
      </c>
      <c r="B23" s="720"/>
      <c r="C23" s="720"/>
      <c r="D23" s="720"/>
      <c r="E23" s="720"/>
      <c r="F23" s="720"/>
      <c r="G23" s="721"/>
      <c r="H23" s="743" t="s">
        <v>280</v>
      </c>
      <c r="I23" s="744"/>
      <c r="J23" s="744"/>
      <c r="K23" s="745"/>
      <c r="L23" s="286"/>
      <c r="M23" s="295"/>
    </row>
    <row r="24" spans="1:13" x14ac:dyDescent="0.25">
      <c r="A24" s="711" t="s">
        <v>288</v>
      </c>
      <c r="B24" s="712"/>
      <c r="C24" s="712"/>
      <c r="D24" s="712"/>
      <c r="E24" s="712"/>
      <c r="F24" s="712"/>
      <c r="G24" s="713"/>
      <c r="H24" s="716">
        <v>2171</v>
      </c>
      <c r="I24" s="717"/>
      <c r="J24" s="717"/>
      <c r="K24" s="718"/>
      <c r="L24" s="286"/>
      <c r="M24" s="295"/>
    </row>
    <row r="25" spans="1:13" x14ac:dyDescent="0.25">
      <c r="A25" s="711" t="s">
        <v>289</v>
      </c>
      <c r="B25" s="712"/>
      <c r="C25" s="712"/>
      <c r="D25" s="712"/>
      <c r="E25" s="712"/>
      <c r="F25" s="712"/>
      <c r="G25" s="713"/>
      <c r="H25" s="716">
        <v>836214</v>
      </c>
      <c r="I25" s="717"/>
      <c r="J25" s="717"/>
      <c r="K25" s="718"/>
      <c r="L25" s="286"/>
      <c r="M25" s="295"/>
    </row>
    <row r="26" spans="1:13" x14ac:dyDescent="0.25">
      <c r="A26" s="711" t="s">
        <v>290</v>
      </c>
      <c r="B26" s="712"/>
      <c r="C26" s="712"/>
      <c r="D26" s="712"/>
      <c r="E26" s="712"/>
      <c r="F26" s="712"/>
      <c r="G26" s="713"/>
      <c r="H26" s="731">
        <v>3884665.47</v>
      </c>
      <c r="I26" s="731"/>
      <c r="J26" s="731"/>
      <c r="K26" s="731"/>
      <c r="L26" s="286"/>
      <c r="M26" s="295"/>
    </row>
    <row r="27" spans="1:13" x14ac:dyDescent="0.25">
      <c r="A27" s="711" t="s">
        <v>291</v>
      </c>
      <c r="B27" s="712"/>
      <c r="C27" s="712"/>
      <c r="D27" s="712"/>
      <c r="E27" s="712"/>
      <c r="F27" s="712"/>
      <c r="G27" s="713"/>
      <c r="H27" s="716">
        <v>2171</v>
      </c>
      <c r="I27" s="717"/>
      <c r="J27" s="717"/>
      <c r="K27" s="718"/>
      <c r="L27" s="286"/>
      <c r="M27" s="295"/>
    </row>
    <row r="28" spans="1:13" x14ac:dyDescent="0.25">
      <c r="A28" s="711" t="s">
        <v>292</v>
      </c>
      <c r="B28" s="712"/>
      <c r="C28" s="712"/>
      <c r="D28" s="712"/>
      <c r="E28" s="712"/>
      <c r="F28" s="712"/>
      <c r="G28" s="713"/>
      <c r="H28" s="716">
        <v>2171</v>
      </c>
      <c r="I28" s="717"/>
      <c r="J28" s="717"/>
      <c r="K28" s="718"/>
      <c r="L28" s="286"/>
      <c r="M28" s="295"/>
    </row>
    <row r="29" spans="1:13" x14ac:dyDescent="0.25">
      <c r="A29" s="711" t="s">
        <v>293</v>
      </c>
      <c r="B29" s="712"/>
      <c r="C29" s="712"/>
      <c r="D29" s="712"/>
      <c r="E29" s="712"/>
      <c r="F29" s="712"/>
      <c r="G29" s="713"/>
      <c r="H29" s="716">
        <v>3884665471.8189998</v>
      </c>
      <c r="I29" s="717"/>
      <c r="J29" s="717"/>
      <c r="K29" s="718"/>
      <c r="L29" s="286"/>
      <c r="M29" s="295"/>
    </row>
    <row r="30" spans="1:13" x14ac:dyDescent="0.25">
      <c r="A30" s="711" t="s">
        <v>294</v>
      </c>
      <c r="B30" s="712"/>
      <c r="C30" s="712"/>
      <c r="D30" s="712"/>
      <c r="E30" s="712"/>
      <c r="F30" s="712"/>
      <c r="G30" s="713"/>
      <c r="H30" s="716">
        <v>3884665471.8189998</v>
      </c>
      <c r="I30" s="717"/>
      <c r="J30" s="717"/>
      <c r="K30" s="718"/>
      <c r="L30" s="286"/>
      <c r="M30" s="295"/>
    </row>
    <row r="31" spans="1:13" x14ac:dyDescent="0.25">
      <c r="A31" s="711" t="s">
        <v>295</v>
      </c>
      <c r="B31" s="712"/>
      <c r="C31" s="712"/>
      <c r="D31" s="712"/>
      <c r="E31" s="712"/>
      <c r="F31" s="712"/>
      <c r="G31" s="713"/>
      <c r="H31" s="716">
        <v>2167</v>
      </c>
      <c r="I31" s="717"/>
      <c r="J31" s="717"/>
      <c r="K31" s="718"/>
      <c r="L31" s="286"/>
      <c r="M31" s="295"/>
    </row>
    <row r="32" spans="1:13" x14ac:dyDescent="0.25">
      <c r="A32" s="296"/>
      <c r="B32" s="296"/>
      <c r="C32" s="296"/>
      <c r="D32" s="296"/>
      <c r="E32" s="296"/>
      <c r="F32" s="296"/>
      <c r="G32" s="296"/>
      <c r="H32" s="297"/>
      <c r="I32" s="297"/>
      <c r="J32" s="297"/>
      <c r="K32" s="297"/>
      <c r="L32" s="286"/>
      <c r="M32" s="295"/>
    </row>
    <row r="33" spans="1:13" x14ac:dyDescent="0.25">
      <c r="A33" s="286"/>
      <c r="B33" s="286"/>
      <c r="C33" s="742" t="s">
        <v>281</v>
      </c>
      <c r="D33" s="742"/>
      <c r="E33" s="742"/>
      <c r="F33" s="742"/>
      <c r="G33" s="742"/>
      <c r="H33" s="742"/>
      <c r="I33" s="742"/>
      <c r="J33" s="742"/>
      <c r="K33" s="742"/>
      <c r="L33" s="298"/>
      <c r="M33" s="295"/>
    </row>
    <row r="34" spans="1:13" x14ac:dyDescent="0.25">
      <c r="A34" s="286"/>
      <c r="B34" s="286"/>
      <c r="C34" s="286"/>
      <c r="D34" s="286"/>
      <c r="E34" s="286"/>
      <c r="F34" s="286"/>
      <c r="G34" s="286"/>
      <c r="H34" s="286"/>
      <c r="I34" s="286"/>
      <c r="J34" s="299"/>
      <c r="K34" s="299"/>
      <c r="L34" s="286"/>
      <c r="M34" s="295"/>
    </row>
    <row r="35" spans="1:13" ht="66" x14ac:dyDescent="0.25">
      <c r="A35" s="732" t="s">
        <v>282</v>
      </c>
      <c r="B35" s="733"/>
      <c r="C35" s="733"/>
      <c r="D35" s="733"/>
      <c r="E35" s="733"/>
      <c r="F35" s="734"/>
      <c r="G35" s="300" t="s">
        <v>280</v>
      </c>
      <c r="H35" s="301" t="s">
        <v>297</v>
      </c>
      <c r="I35" s="301" t="s">
        <v>298</v>
      </c>
      <c r="J35" s="302" t="s">
        <v>406</v>
      </c>
      <c r="K35" s="303" t="s">
        <v>413</v>
      </c>
      <c r="L35" s="303" t="s">
        <v>414</v>
      </c>
      <c r="M35" s="295"/>
    </row>
    <row r="36" spans="1:13" ht="12.75" customHeight="1" x14ac:dyDescent="0.25">
      <c r="A36" s="735" t="s">
        <v>299</v>
      </c>
      <c r="B36" s="736"/>
      <c r="C36" s="736"/>
      <c r="D36" s="736"/>
      <c r="E36" s="736"/>
      <c r="F36" s="737"/>
      <c r="G36" s="304"/>
      <c r="H36" s="305">
        <v>2023</v>
      </c>
      <c r="I36" s="305">
        <v>2079</v>
      </c>
      <c r="J36" s="305">
        <v>2139</v>
      </c>
      <c r="K36" s="305">
        <v>2171</v>
      </c>
      <c r="L36" s="305"/>
      <c r="M36" s="295"/>
    </row>
    <row r="37" spans="1:13" x14ac:dyDescent="0.25">
      <c r="A37" s="293" t="s">
        <v>118</v>
      </c>
      <c r="B37" s="294"/>
      <c r="C37" s="294"/>
      <c r="D37" s="294"/>
      <c r="E37" s="294"/>
      <c r="F37" s="294"/>
      <c r="G37" s="306"/>
      <c r="H37" s="307"/>
      <c r="I37" s="307"/>
      <c r="J37" s="307"/>
      <c r="K37" s="307"/>
      <c r="L37" s="308"/>
      <c r="M37" s="295"/>
    </row>
    <row r="38" spans="1:13" x14ac:dyDescent="0.25">
      <c r="A38" s="710" t="s">
        <v>307</v>
      </c>
      <c r="B38" s="710"/>
      <c r="C38" s="710"/>
      <c r="D38" s="710"/>
      <c r="E38" s="710"/>
      <c r="F38" s="710"/>
      <c r="G38" s="309">
        <v>1</v>
      </c>
      <c r="H38" s="310">
        <v>32.507433102081265</v>
      </c>
      <c r="I38" s="310">
        <v>31.195756991321119</v>
      </c>
      <c r="J38" s="310">
        <v>31.756440281030446</v>
      </c>
      <c r="K38" s="310">
        <v>33.687125057683431</v>
      </c>
      <c r="L38" s="310">
        <v>33.687125057683431</v>
      </c>
      <c r="M38" s="295"/>
    </row>
    <row r="39" spans="1:13" x14ac:dyDescent="0.25">
      <c r="A39" s="710" t="s">
        <v>308</v>
      </c>
      <c r="B39" s="710"/>
      <c r="C39" s="710"/>
      <c r="D39" s="710"/>
      <c r="E39" s="710"/>
      <c r="F39" s="710"/>
      <c r="G39" s="309">
        <v>2</v>
      </c>
      <c r="H39" s="310">
        <v>67.443012884043611</v>
      </c>
      <c r="I39" s="310">
        <v>68.804243008678881</v>
      </c>
      <c r="J39" s="310">
        <v>68.24355971896955</v>
      </c>
      <c r="K39" s="310">
        <v>66.266728195662211</v>
      </c>
      <c r="L39" s="310">
        <v>66.266728195662211</v>
      </c>
      <c r="M39" s="295"/>
    </row>
    <row r="40" spans="1:13" x14ac:dyDescent="0.25">
      <c r="A40" s="710" t="s">
        <v>309</v>
      </c>
      <c r="B40" s="710"/>
      <c r="C40" s="710"/>
      <c r="D40" s="710"/>
      <c r="E40" s="710"/>
      <c r="F40" s="710"/>
      <c r="G40" s="309">
        <v>3</v>
      </c>
      <c r="H40" s="310">
        <v>4.9554013875123884E-2</v>
      </c>
      <c r="I40" s="310">
        <v>0</v>
      </c>
      <c r="J40" s="310">
        <v>0</v>
      </c>
      <c r="K40" s="310">
        <v>4.6146746654360866E-2</v>
      </c>
      <c r="L40" s="310">
        <v>4.6146746654360866E-2</v>
      </c>
      <c r="M40" s="295"/>
    </row>
    <row r="41" spans="1:13" x14ac:dyDescent="0.25">
      <c r="A41" s="293" t="s">
        <v>83</v>
      </c>
      <c r="B41" s="294"/>
      <c r="C41" s="294"/>
      <c r="D41" s="294"/>
      <c r="E41" s="294"/>
      <c r="F41" s="294"/>
      <c r="G41" s="306"/>
      <c r="H41" s="307"/>
      <c r="I41" s="307"/>
      <c r="J41" s="307"/>
      <c r="K41" s="307"/>
      <c r="L41" s="308"/>
      <c r="M41" s="295"/>
    </row>
    <row r="42" spans="1:13" x14ac:dyDescent="0.25">
      <c r="A42" s="710" t="s">
        <v>307</v>
      </c>
      <c r="B42" s="710"/>
      <c r="C42" s="710"/>
      <c r="D42" s="710"/>
      <c r="E42" s="710"/>
      <c r="F42" s="710"/>
      <c r="G42" s="309">
        <v>1</v>
      </c>
      <c r="H42" s="310">
        <v>2.9236868186323091</v>
      </c>
      <c r="I42" s="310">
        <v>2.651880424300868</v>
      </c>
      <c r="J42" s="310">
        <v>2.9039812646370025</v>
      </c>
      <c r="K42" s="310">
        <v>3.0918320258421783</v>
      </c>
      <c r="L42" s="310">
        <v>3.0918320258421783</v>
      </c>
      <c r="M42" s="295"/>
    </row>
    <row r="43" spans="1:13" x14ac:dyDescent="0.25">
      <c r="A43" s="710" t="s">
        <v>308</v>
      </c>
      <c r="B43" s="710"/>
      <c r="C43" s="710"/>
      <c r="D43" s="710"/>
      <c r="E43" s="710"/>
      <c r="F43" s="710"/>
      <c r="G43" s="309">
        <v>2</v>
      </c>
      <c r="H43" s="310">
        <v>3.4687809712586719</v>
      </c>
      <c r="I43" s="310">
        <v>3.3751205400192865</v>
      </c>
      <c r="J43" s="310">
        <v>3.278688524590164</v>
      </c>
      <c r="K43" s="310">
        <v>3.0456852791878171</v>
      </c>
      <c r="L43" s="310">
        <v>3.0456852791878171</v>
      </c>
      <c r="M43" s="295"/>
    </row>
    <row r="44" spans="1:13" x14ac:dyDescent="0.25">
      <c r="A44" s="710" t="s">
        <v>309</v>
      </c>
      <c r="B44" s="710"/>
      <c r="C44" s="710"/>
      <c r="D44" s="710"/>
      <c r="E44" s="710"/>
      <c r="F44" s="710"/>
      <c r="G44" s="309">
        <v>3</v>
      </c>
      <c r="H44" s="310">
        <v>0</v>
      </c>
      <c r="I44" s="310">
        <v>0</v>
      </c>
      <c r="J44" s="310">
        <v>0</v>
      </c>
      <c r="K44" s="310">
        <v>0</v>
      </c>
      <c r="L44" s="310">
        <v>0</v>
      </c>
      <c r="M44" s="295"/>
    </row>
    <row r="45" spans="1:13" x14ac:dyDescent="0.25">
      <c r="A45" s="293" t="s">
        <v>78</v>
      </c>
      <c r="B45" s="294"/>
      <c r="C45" s="294"/>
      <c r="D45" s="294"/>
      <c r="E45" s="294"/>
      <c r="F45" s="294"/>
      <c r="G45" s="306"/>
      <c r="H45" s="307"/>
      <c r="I45" s="307"/>
      <c r="J45" s="307"/>
      <c r="K45" s="307"/>
      <c r="L45" s="308"/>
      <c r="M45" s="295"/>
    </row>
    <row r="46" spans="1:13" x14ac:dyDescent="0.25">
      <c r="A46" s="710" t="s">
        <v>307</v>
      </c>
      <c r="B46" s="710"/>
      <c r="C46" s="710"/>
      <c r="D46" s="710"/>
      <c r="E46" s="710"/>
      <c r="F46" s="710"/>
      <c r="G46" s="309">
        <v>1</v>
      </c>
      <c r="H46" s="310">
        <v>2.4281466798810705</v>
      </c>
      <c r="I46" s="310">
        <v>2.3625843780135005</v>
      </c>
      <c r="J46" s="310">
        <v>2.3419203747072599</v>
      </c>
      <c r="K46" s="310">
        <v>2.3996308260267649</v>
      </c>
      <c r="L46" s="310">
        <v>2.3996308260267649</v>
      </c>
      <c r="M46" s="295"/>
    </row>
    <row r="47" spans="1:13" x14ac:dyDescent="0.25">
      <c r="A47" s="710" t="s">
        <v>308</v>
      </c>
      <c r="B47" s="710"/>
      <c r="C47" s="710"/>
      <c r="D47" s="710"/>
      <c r="E47" s="710"/>
      <c r="F47" s="710"/>
      <c r="G47" s="309">
        <v>2</v>
      </c>
      <c r="H47" s="310">
        <v>3.4687809712586719</v>
      </c>
      <c r="I47" s="310">
        <v>3.4233365477338475</v>
      </c>
      <c r="J47" s="310">
        <v>3.3723653395784545</v>
      </c>
      <c r="K47" s="310">
        <v>3.2302722658052607</v>
      </c>
      <c r="L47" s="310">
        <v>3.2302722658052607</v>
      </c>
      <c r="M47" s="295"/>
    </row>
    <row r="48" spans="1:13" x14ac:dyDescent="0.25">
      <c r="A48" s="710" t="s">
        <v>309</v>
      </c>
      <c r="B48" s="710"/>
      <c r="C48" s="710"/>
      <c r="D48" s="710"/>
      <c r="E48" s="710"/>
      <c r="F48" s="710"/>
      <c r="G48" s="309">
        <v>3</v>
      </c>
      <c r="H48" s="310">
        <v>0</v>
      </c>
      <c r="I48" s="310">
        <v>0</v>
      </c>
      <c r="J48" s="310">
        <v>0</v>
      </c>
      <c r="K48" s="310">
        <v>0</v>
      </c>
      <c r="L48" s="310">
        <v>0</v>
      </c>
      <c r="M48" s="295"/>
    </row>
    <row r="49" spans="1:13" x14ac:dyDescent="0.25">
      <c r="A49" s="293" t="s">
        <v>84</v>
      </c>
      <c r="B49" s="294"/>
      <c r="C49" s="294"/>
      <c r="D49" s="294"/>
      <c r="E49" s="294"/>
      <c r="F49" s="294"/>
      <c r="G49" s="306"/>
      <c r="H49" s="307"/>
      <c r="I49" s="307"/>
      <c r="J49" s="307"/>
      <c r="K49" s="307"/>
      <c r="L49" s="308"/>
      <c r="M49" s="295"/>
    </row>
    <row r="50" spans="1:13" x14ac:dyDescent="0.25">
      <c r="A50" s="710" t="s">
        <v>307</v>
      </c>
      <c r="B50" s="710"/>
      <c r="C50" s="710"/>
      <c r="D50" s="710"/>
      <c r="E50" s="710"/>
      <c r="F50" s="710"/>
      <c r="G50" s="309">
        <v>1</v>
      </c>
      <c r="H50" s="310">
        <v>9.0188305252725467</v>
      </c>
      <c r="I50" s="310">
        <v>8.6306653809064606</v>
      </c>
      <c r="J50" s="310">
        <v>8.5245901639344268</v>
      </c>
      <c r="K50" s="310">
        <v>8.7678818643285652</v>
      </c>
      <c r="L50" s="310">
        <v>8.7678818643285652</v>
      </c>
      <c r="M50" s="295"/>
    </row>
    <row r="51" spans="1:13" x14ac:dyDescent="0.25">
      <c r="A51" s="710" t="s">
        <v>308</v>
      </c>
      <c r="B51" s="710"/>
      <c r="C51" s="710"/>
      <c r="D51" s="710"/>
      <c r="E51" s="710"/>
      <c r="F51" s="710"/>
      <c r="G51" s="309">
        <v>2</v>
      </c>
      <c r="H51" s="310">
        <v>17.888999008919722</v>
      </c>
      <c r="I51" s="310">
        <v>18.273866923818709</v>
      </c>
      <c r="J51" s="310">
        <v>17.939110070257613</v>
      </c>
      <c r="K51" s="310">
        <v>17.674203968620212</v>
      </c>
      <c r="L51" s="310">
        <v>17.674203968620212</v>
      </c>
      <c r="M51" s="295"/>
    </row>
    <row r="52" spans="1:13" x14ac:dyDescent="0.25">
      <c r="A52" s="710" t="s">
        <v>309</v>
      </c>
      <c r="B52" s="710"/>
      <c r="C52" s="710"/>
      <c r="D52" s="710"/>
      <c r="E52" s="710"/>
      <c r="F52" s="710"/>
      <c r="G52" s="309">
        <v>3</v>
      </c>
      <c r="H52" s="310">
        <v>4.9554013875123884E-2</v>
      </c>
      <c r="I52" s="310">
        <v>0</v>
      </c>
      <c r="J52" s="310">
        <v>0</v>
      </c>
      <c r="K52" s="310">
        <v>4.6146746654360866E-2</v>
      </c>
      <c r="L52" s="310">
        <v>4.6146746654360866E-2</v>
      </c>
      <c r="M52" s="295"/>
    </row>
    <row r="53" spans="1:13" x14ac:dyDescent="0.25">
      <c r="A53" s="293" t="s">
        <v>117</v>
      </c>
      <c r="B53" s="294"/>
      <c r="C53" s="294"/>
      <c r="D53" s="294"/>
      <c r="E53" s="294"/>
      <c r="F53" s="294"/>
      <c r="G53" s="306"/>
      <c r="H53" s="307"/>
      <c r="I53" s="307"/>
      <c r="J53" s="307"/>
      <c r="K53" s="307"/>
      <c r="L53" s="308"/>
      <c r="M53" s="295"/>
    </row>
    <row r="54" spans="1:13" x14ac:dyDescent="0.25">
      <c r="A54" s="710" t="s">
        <v>307</v>
      </c>
      <c r="B54" s="710"/>
      <c r="C54" s="710"/>
      <c r="D54" s="710"/>
      <c r="E54" s="710"/>
      <c r="F54" s="710"/>
      <c r="G54" s="309">
        <v>1</v>
      </c>
      <c r="H54" s="310">
        <v>2.8245787908820614</v>
      </c>
      <c r="I54" s="310">
        <v>2.892960462873674</v>
      </c>
      <c r="J54" s="310">
        <v>2.7634660421545667</v>
      </c>
      <c r="K54" s="310">
        <v>2.9533917858790955</v>
      </c>
      <c r="L54" s="310">
        <v>2.9533917858790955</v>
      </c>
      <c r="M54" s="295"/>
    </row>
    <row r="55" spans="1:13" x14ac:dyDescent="0.25">
      <c r="A55" s="710" t="s">
        <v>308</v>
      </c>
      <c r="B55" s="710"/>
      <c r="C55" s="710"/>
      <c r="D55" s="710"/>
      <c r="E55" s="710"/>
      <c r="F55" s="710"/>
      <c r="G55" s="309">
        <v>2</v>
      </c>
      <c r="H55" s="310">
        <v>1.3875123885034688</v>
      </c>
      <c r="I55" s="310">
        <v>1.2054001928640308</v>
      </c>
      <c r="J55" s="310">
        <v>1.2646370023419204</v>
      </c>
      <c r="K55" s="310">
        <v>1.1075219197046609</v>
      </c>
      <c r="L55" s="310">
        <v>1.1075219197046609</v>
      </c>
      <c r="M55" s="295"/>
    </row>
    <row r="56" spans="1:13" x14ac:dyDescent="0.25">
      <c r="A56" s="710" t="s">
        <v>309</v>
      </c>
      <c r="B56" s="710"/>
      <c r="C56" s="710"/>
      <c r="D56" s="710"/>
      <c r="E56" s="710"/>
      <c r="F56" s="710"/>
      <c r="G56" s="309">
        <v>3</v>
      </c>
      <c r="H56" s="310">
        <v>0</v>
      </c>
      <c r="I56" s="310">
        <v>0</v>
      </c>
      <c r="J56" s="310">
        <v>0</v>
      </c>
      <c r="K56" s="310">
        <v>0</v>
      </c>
      <c r="L56" s="310">
        <v>0</v>
      </c>
      <c r="M56" s="295"/>
    </row>
    <row r="57" spans="1:13" x14ac:dyDescent="0.25">
      <c r="A57" s="293" t="s">
        <v>77</v>
      </c>
      <c r="B57" s="294"/>
      <c r="C57" s="294"/>
      <c r="D57" s="294"/>
      <c r="E57" s="294"/>
      <c r="F57" s="294"/>
      <c r="G57" s="306"/>
      <c r="H57" s="307"/>
      <c r="I57" s="307"/>
      <c r="J57" s="307"/>
      <c r="K57" s="307"/>
      <c r="L57" s="308"/>
      <c r="M57" s="295"/>
    </row>
    <row r="58" spans="1:13" x14ac:dyDescent="0.25">
      <c r="A58" s="710" t="s">
        <v>307</v>
      </c>
      <c r="B58" s="710"/>
      <c r="C58" s="710"/>
      <c r="D58" s="710"/>
      <c r="E58" s="710"/>
      <c r="F58" s="710"/>
      <c r="G58" s="309">
        <v>1</v>
      </c>
      <c r="H58" s="310">
        <v>3.9643211100099109</v>
      </c>
      <c r="I58" s="310">
        <v>3.1340405014464801</v>
      </c>
      <c r="J58" s="310">
        <v>3.3723653395784545</v>
      </c>
      <c r="K58" s="310">
        <v>3.5532994923857868</v>
      </c>
      <c r="L58" s="310">
        <v>3.5532994923857868</v>
      </c>
      <c r="M58" s="295"/>
    </row>
    <row r="59" spans="1:13" x14ac:dyDescent="0.25">
      <c r="A59" s="710" t="s">
        <v>308</v>
      </c>
      <c r="B59" s="710"/>
      <c r="C59" s="710"/>
      <c r="D59" s="710"/>
      <c r="E59" s="710"/>
      <c r="F59" s="710"/>
      <c r="G59" s="309">
        <v>2</v>
      </c>
      <c r="H59" s="310">
        <v>9.6134786917740342</v>
      </c>
      <c r="I59" s="310">
        <v>10.366441658630665</v>
      </c>
      <c r="J59" s="310">
        <v>9.9765807962529269</v>
      </c>
      <c r="K59" s="310">
        <v>9.5985233041070597</v>
      </c>
      <c r="L59" s="310">
        <v>9.5985233041070597</v>
      </c>
      <c r="M59" s="295"/>
    </row>
    <row r="60" spans="1:13" x14ac:dyDescent="0.25">
      <c r="A60" s="710" t="s">
        <v>309</v>
      </c>
      <c r="B60" s="710"/>
      <c r="C60" s="710"/>
      <c r="D60" s="710"/>
      <c r="E60" s="710"/>
      <c r="F60" s="710"/>
      <c r="G60" s="309">
        <v>3</v>
      </c>
      <c r="H60" s="310">
        <v>0</v>
      </c>
      <c r="I60" s="310">
        <v>0</v>
      </c>
      <c r="J60" s="310">
        <v>0</v>
      </c>
      <c r="K60" s="310">
        <v>0</v>
      </c>
      <c r="L60" s="310">
        <v>0</v>
      </c>
      <c r="M60" s="295"/>
    </row>
    <row r="61" spans="1:13" x14ac:dyDescent="0.25">
      <c r="A61" s="293" t="s">
        <v>156</v>
      </c>
      <c r="B61" s="294"/>
      <c r="C61" s="294"/>
      <c r="D61" s="294"/>
      <c r="E61" s="294"/>
      <c r="F61" s="294"/>
      <c r="G61" s="306"/>
      <c r="H61" s="307"/>
      <c r="I61" s="307"/>
      <c r="J61" s="307"/>
      <c r="K61" s="307"/>
      <c r="L61" s="308"/>
      <c r="M61" s="295"/>
    </row>
    <row r="62" spans="1:13" x14ac:dyDescent="0.25">
      <c r="A62" s="710" t="s">
        <v>307</v>
      </c>
      <c r="B62" s="710"/>
      <c r="C62" s="710"/>
      <c r="D62" s="710"/>
      <c r="E62" s="710"/>
      <c r="F62" s="710"/>
      <c r="G62" s="309">
        <v>1</v>
      </c>
      <c r="H62" s="310">
        <v>3.9147670961347871</v>
      </c>
      <c r="I62" s="310">
        <v>4.0019286403085825</v>
      </c>
      <c r="J62" s="310">
        <v>4.5901639344262293</v>
      </c>
      <c r="K62" s="310">
        <v>4.9377018920166131</v>
      </c>
      <c r="L62" s="310">
        <v>4.9377018920166131</v>
      </c>
      <c r="M62" s="295"/>
    </row>
    <row r="63" spans="1:13" x14ac:dyDescent="0.25">
      <c r="A63" s="710" t="s">
        <v>308</v>
      </c>
      <c r="B63" s="710"/>
      <c r="C63" s="710"/>
      <c r="D63" s="710"/>
      <c r="E63" s="710"/>
      <c r="F63" s="710"/>
      <c r="G63" s="309">
        <v>2</v>
      </c>
      <c r="H63" s="310">
        <v>17.393458870168484</v>
      </c>
      <c r="I63" s="310">
        <v>18.129218900675024</v>
      </c>
      <c r="J63" s="310">
        <v>18.079625292740047</v>
      </c>
      <c r="K63" s="310">
        <v>17.674203968620212</v>
      </c>
      <c r="L63" s="310">
        <v>17.674203968620212</v>
      </c>
      <c r="M63" s="295"/>
    </row>
    <row r="64" spans="1:13" x14ac:dyDescent="0.25">
      <c r="A64" s="710" t="s">
        <v>309</v>
      </c>
      <c r="B64" s="710"/>
      <c r="C64" s="710"/>
      <c r="D64" s="710"/>
      <c r="E64" s="710"/>
      <c r="F64" s="710"/>
      <c r="G64" s="309">
        <v>3</v>
      </c>
      <c r="H64" s="310">
        <v>0</v>
      </c>
      <c r="I64" s="310">
        <v>0</v>
      </c>
      <c r="J64" s="310">
        <v>0</v>
      </c>
      <c r="K64" s="310">
        <v>0</v>
      </c>
      <c r="L64" s="310">
        <v>0</v>
      </c>
      <c r="M64" s="295"/>
    </row>
    <row r="65" spans="1:13" x14ac:dyDescent="0.25">
      <c r="A65" s="293" t="s">
        <v>113</v>
      </c>
      <c r="B65" s="294"/>
      <c r="C65" s="294"/>
      <c r="D65" s="294"/>
      <c r="E65" s="294"/>
      <c r="F65" s="294"/>
      <c r="G65" s="306"/>
      <c r="H65" s="307"/>
      <c r="I65" s="307"/>
      <c r="J65" s="307"/>
      <c r="K65" s="307"/>
      <c r="L65" s="308"/>
      <c r="M65" s="295"/>
    </row>
    <row r="66" spans="1:13" x14ac:dyDescent="0.25">
      <c r="A66" s="710" t="s">
        <v>307</v>
      </c>
      <c r="B66" s="710"/>
      <c r="C66" s="710"/>
      <c r="D66" s="710"/>
      <c r="E66" s="710"/>
      <c r="F66" s="710"/>
      <c r="G66" s="309">
        <v>1</v>
      </c>
      <c r="H66" s="310">
        <v>0.94152626362735381</v>
      </c>
      <c r="I66" s="310">
        <v>0.9161041465766635</v>
      </c>
      <c r="J66" s="310">
        <v>0.98360655737704916</v>
      </c>
      <c r="K66" s="310">
        <v>0.9229349330872173</v>
      </c>
      <c r="L66" s="310">
        <v>0.9229349330872173</v>
      </c>
      <c r="M66" s="295"/>
    </row>
    <row r="67" spans="1:13" x14ac:dyDescent="0.25">
      <c r="A67" s="710" t="s">
        <v>308</v>
      </c>
      <c r="B67" s="710"/>
      <c r="C67" s="710"/>
      <c r="D67" s="710"/>
      <c r="E67" s="710"/>
      <c r="F67" s="710"/>
      <c r="G67" s="309">
        <v>2</v>
      </c>
      <c r="H67" s="310">
        <v>1.4370664023785926</v>
      </c>
      <c r="I67" s="310">
        <v>1.3982642237222758</v>
      </c>
      <c r="J67" s="310">
        <v>1.4988290398126465</v>
      </c>
      <c r="K67" s="310">
        <v>1.6151361329026304</v>
      </c>
      <c r="L67" s="310">
        <v>1.6151361329026304</v>
      </c>
      <c r="M67" s="295"/>
    </row>
    <row r="68" spans="1:13" x14ac:dyDescent="0.25">
      <c r="A68" s="710" t="s">
        <v>309</v>
      </c>
      <c r="B68" s="710"/>
      <c r="C68" s="710"/>
      <c r="D68" s="710"/>
      <c r="E68" s="710"/>
      <c r="F68" s="710"/>
      <c r="G68" s="309">
        <v>3</v>
      </c>
      <c r="H68" s="310">
        <v>0</v>
      </c>
      <c r="I68" s="310">
        <v>0</v>
      </c>
      <c r="J68" s="310">
        <v>0</v>
      </c>
      <c r="K68" s="310">
        <v>0</v>
      </c>
      <c r="L68" s="310">
        <v>0</v>
      </c>
      <c r="M68" s="295"/>
    </row>
    <row r="69" spans="1:13" x14ac:dyDescent="0.25">
      <c r="A69" s="293" t="s">
        <v>114</v>
      </c>
      <c r="B69" s="294"/>
      <c r="C69" s="294"/>
      <c r="D69" s="294"/>
      <c r="E69" s="294"/>
      <c r="F69" s="294"/>
      <c r="G69" s="306"/>
      <c r="H69" s="307"/>
      <c r="I69" s="307"/>
      <c r="J69" s="307"/>
      <c r="K69" s="307"/>
      <c r="L69" s="308"/>
      <c r="M69" s="295"/>
    </row>
    <row r="70" spans="1:13" x14ac:dyDescent="0.25">
      <c r="A70" s="710" t="s">
        <v>307</v>
      </c>
      <c r="B70" s="710"/>
      <c r="C70" s="710"/>
      <c r="D70" s="710"/>
      <c r="E70" s="710"/>
      <c r="F70" s="710"/>
      <c r="G70" s="309">
        <v>1</v>
      </c>
      <c r="H70" s="310">
        <v>2.6263627353815657</v>
      </c>
      <c r="I70" s="310">
        <v>2.9411764705882355</v>
      </c>
      <c r="J70" s="310">
        <v>2.7166276346604215</v>
      </c>
      <c r="K70" s="310">
        <v>3.1379787724965391</v>
      </c>
      <c r="L70" s="310">
        <v>3.1379787724965391</v>
      </c>
      <c r="M70" s="295"/>
    </row>
    <row r="71" spans="1:13" x14ac:dyDescent="0.25">
      <c r="A71" s="710" t="s">
        <v>308</v>
      </c>
      <c r="B71" s="710"/>
      <c r="C71" s="710"/>
      <c r="D71" s="710"/>
      <c r="E71" s="710"/>
      <c r="F71" s="710"/>
      <c r="G71" s="309">
        <v>2</v>
      </c>
      <c r="H71" s="310">
        <v>6.392467789890981</v>
      </c>
      <c r="I71" s="310">
        <v>6.1234329797492766</v>
      </c>
      <c r="J71" s="310">
        <v>6.182669789227166</v>
      </c>
      <c r="K71" s="310">
        <v>5.7221965851407477</v>
      </c>
      <c r="L71" s="310">
        <v>5.7221965851407477</v>
      </c>
      <c r="M71" s="295"/>
    </row>
    <row r="72" spans="1:13" x14ac:dyDescent="0.25">
      <c r="A72" s="710" t="s">
        <v>309</v>
      </c>
      <c r="B72" s="710"/>
      <c r="C72" s="710"/>
      <c r="D72" s="710"/>
      <c r="E72" s="710"/>
      <c r="F72" s="710"/>
      <c r="G72" s="309">
        <v>3</v>
      </c>
      <c r="H72" s="310">
        <v>0</v>
      </c>
      <c r="I72" s="310">
        <v>0</v>
      </c>
      <c r="J72" s="310">
        <v>0</v>
      </c>
      <c r="K72" s="310">
        <v>0</v>
      </c>
      <c r="L72" s="310">
        <v>0</v>
      </c>
      <c r="M72" s="295"/>
    </row>
    <row r="73" spans="1:13" x14ac:dyDescent="0.25">
      <c r="A73" s="293" t="s">
        <v>115</v>
      </c>
      <c r="B73" s="294"/>
      <c r="C73" s="294"/>
      <c r="D73" s="294"/>
      <c r="E73" s="294"/>
      <c r="F73" s="294"/>
      <c r="G73" s="306"/>
      <c r="H73" s="307"/>
      <c r="I73" s="307"/>
      <c r="J73" s="307"/>
      <c r="K73" s="307"/>
      <c r="L73" s="308"/>
      <c r="M73" s="295"/>
    </row>
    <row r="74" spans="1:13" x14ac:dyDescent="0.25">
      <c r="A74" s="710" t="s">
        <v>307</v>
      </c>
      <c r="B74" s="710"/>
      <c r="C74" s="710"/>
      <c r="D74" s="710"/>
      <c r="E74" s="710"/>
      <c r="F74" s="710"/>
      <c r="G74" s="309">
        <v>1</v>
      </c>
      <c r="H74" s="310">
        <v>3.1714568880079286</v>
      </c>
      <c r="I74" s="310">
        <v>2.9893924783027965</v>
      </c>
      <c r="J74" s="310">
        <v>3.091334894613583</v>
      </c>
      <c r="K74" s="310">
        <v>3.3687125057683431</v>
      </c>
      <c r="L74" s="310">
        <v>3.3687125057683431</v>
      </c>
      <c r="M74" s="295"/>
    </row>
    <row r="75" spans="1:13" x14ac:dyDescent="0.25">
      <c r="A75" s="710" t="s">
        <v>308</v>
      </c>
      <c r="B75" s="710"/>
      <c r="C75" s="710"/>
      <c r="D75" s="710"/>
      <c r="E75" s="710"/>
      <c r="F75" s="710"/>
      <c r="G75" s="309">
        <v>2</v>
      </c>
      <c r="H75" s="310">
        <v>5.8473736372646181</v>
      </c>
      <c r="I75" s="310">
        <v>5.9787849566055931</v>
      </c>
      <c r="J75" s="310">
        <v>5.9953161592505859</v>
      </c>
      <c r="K75" s="310">
        <v>5.9990770650669125</v>
      </c>
      <c r="L75" s="310">
        <v>5.9990770650669125</v>
      </c>
      <c r="M75" s="295"/>
    </row>
    <row r="76" spans="1:13" x14ac:dyDescent="0.25">
      <c r="A76" s="710" t="s">
        <v>309</v>
      </c>
      <c r="B76" s="710"/>
      <c r="C76" s="710"/>
      <c r="D76" s="710"/>
      <c r="E76" s="710"/>
      <c r="F76" s="710"/>
      <c r="G76" s="309">
        <v>3</v>
      </c>
      <c r="H76" s="310">
        <v>0</v>
      </c>
      <c r="I76" s="310">
        <v>0</v>
      </c>
      <c r="J76" s="310">
        <v>0</v>
      </c>
      <c r="K76" s="310">
        <v>0</v>
      </c>
      <c r="L76" s="310">
        <v>0</v>
      </c>
      <c r="M76" s="295"/>
    </row>
    <row r="77" spans="1:13" x14ac:dyDescent="0.25">
      <c r="A77" s="293" t="s">
        <v>116</v>
      </c>
      <c r="B77" s="294"/>
      <c r="C77" s="294"/>
      <c r="D77" s="294"/>
      <c r="E77" s="294"/>
      <c r="F77" s="294"/>
      <c r="G77" s="306"/>
      <c r="H77" s="307"/>
      <c r="I77" s="307"/>
      <c r="J77" s="307"/>
      <c r="K77" s="307"/>
      <c r="L77" s="308"/>
      <c r="M77" s="295"/>
    </row>
    <row r="78" spans="1:13" x14ac:dyDescent="0.25">
      <c r="A78" s="710" t="s">
        <v>307</v>
      </c>
      <c r="B78" s="710"/>
      <c r="C78" s="710"/>
      <c r="D78" s="710"/>
      <c r="E78" s="710"/>
      <c r="F78" s="710"/>
      <c r="G78" s="309">
        <v>1</v>
      </c>
      <c r="H78" s="310">
        <v>9.9108027750247768E-2</v>
      </c>
      <c r="I78" s="310">
        <v>9.643201542912247E-2</v>
      </c>
      <c r="J78" s="310">
        <v>0.23419203747072601</v>
      </c>
      <c r="K78" s="310">
        <v>0.18458698661744347</v>
      </c>
      <c r="L78" s="310">
        <v>0.18458698661744347</v>
      </c>
      <c r="M78" s="295"/>
    </row>
    <row r="79" spans="1:13" x14ac:dyDescent="0.25">
      <c r="A79" s="710" t="s">
        <v>308</v>
      </c>
      <c r="B79" s="710"/>
      <c r="C79" s="710"/>
      <c r="D79" s="710"/>
      <c r="E79" s="710"/>
      <c r="F79" s="710"/>
      <c r="G79" s="309">
        <v>2</v>
      </c>
      <c r="H79" s="310">
        <v>0</v>
      </c>
      <c r="I79" s="310">
        <v>0</v>
      </c>
      <c r="J79" s="310">
        <v>0</v>
      </c>
      <c r="K79" s="310">
        <v>0</v>
      </c>
      <c r="L79" s="310">
        <v>0</v>
      </c>
      <c r="M79" s="295"/>
    </row>
    <row r="80" spans="1:13" x14ac:dyDescent="0.25">
      <c r="A80" s="710" t="s">
        <v>309</v>
      </c>
      <c r="B80" s="710"/>
      <c r="C80" s="710"/>
      <c r="D80" s="710"/>
      <c r="E80" s="710"/>
      <c r="F80" s="710"/>
      <c r="G80" s="309">
        <v>3</v>
      </c>
      <c r="H80" s="310">
        <v>0.39643211100099107</v>
      </c>
      <c r="I80" s="310">
        <v>0.38572806171648988</v>
      </c>
      <c r="J80" s="310">
        <v>0.23419203747072601</v>
      </c>
      <c r="K80" s="310">
        <v>0.23073373327180433</v>
      </c>
      <c r="L80" s="310">
        <v>0.23073373327180433</v>
      </c>
      <c r="M80" s="295"/>
    </row>
    <row r="81" spans="1:13" x14ac:dyDescent="0.25">
      <c r="A81" s="293" t="s">
        <v>111</v>
      </c>
      <c r="B81" s="294"/>
      <c r="C81" s="294"/>
      <c r="D81" s="294"/>
      <c r="E81" s="294"/>
      <c r="F81" s="294"/>
      <c r="G81" s="306"/>
      <c r="H81" s="307"/>
      <c r="I81" s="307"/>
      <c r="J81" s="307"/>
      <c r="K81" s="307"/>
      <c r="L81" s="308"/>
      <c r="M81" s="295"/>
    </row>
    <row r="82" spans="1:13" x14ac:dyDescent="0.25">
      <c r="A82" s="710" t="s">
        <v>307</v>
      </c>
      <c r="B82" s="710"/>
      <c r="C82" s="710"/>
      <c r="D82" s="710"/>
      <c r="E82" s="710"/>
      <c r="F82" s="710"/>
      <c r="G82" s="309">
        <v>1</v>
      </c>
      <c r="H82" s="310">
        <v>0.29732408325074333</v>
      </c>
      <c r="I82" s="310">
        <v>0.28929604628736738</v>
      </c>
      <c r="J82" s="310">
        <v>0.23419203747072601</v>
      </c>
      <c r="K82" s="310">
        <v>0.32302722658052607</v>
      </c>
      <c r="L82" s="310">
        <v>0.32302722658052607</v>
      </c>
      <c r="M82" s="295"/>
    </row>
    <row r="83" spans="1:13" x14ac:dyDescent="0.25">
      <c r="A83" s="710" t="s">
        <v>308</v>
      </c>
      <c r="B83" s="710"/>
      <c r="C83" s="710"/>
      <c r="D83" s="710"/>
      <c r="E83" s="710"/>
      <c r="F83" s="710"/>
      <c r="G83" s="309">
        <v>2</v>
      </c>
      <c r="H83" s="310">
        <v>0.44598612487611494</v>
      </c>
      <c r="I83" s="310">
        <v>0.43394406943105113</v>
      </c>
      <c r="J83" s="310">
        <v>0.42154566744730682</v>
      </c>
      <c r="K83" s="310">
        <v>0.41532071988924779</v>
      </c>
      <c r="L83" s="310">
        <v>0.41532071988924779</v>
      </c>
      <c r="M83" s="295"/>
    </row>
    <row r="84" spans="1:13" x14ac:dyDescent="0.25">
      <c r="A84" s="710" t="s">
        <v>309</v>
      </c>
      <c r="B84" s="710"/>
      <c r="C84" s="710"/>
      <c r="D84" s="710"/>
      <c r="E84" s="710"/>
      <c r="F84" s="710"/>
      <c r="G84" s="309">
        <v>3</v>
      </c>
      <c r="H84" s="310">
        <v>0</v>
      </c>
      <c r="I84" s="310">
        <v>0</v>
      </c>
      <c r="J84" s="310">
        <v>0</v>
      </c>
      <c r="K84" s="310">
        <v>0</v>
      </c>
      <c r="L84" s="310">
        <v>0</v>
      </c>
      <c r="M84" s="295"/>
    </row>
    <row r="85" spans="1:13" x14ac:dyDescent="0.25">
      <c r="A85" s="290"/>
      <c r="B85" s="291"/>
      <c r="C85" s="291"/>
      <c r="D85" s="291"/>
      <c r="E85" s="291"/>
      <c r="F85" s="292"/>
      <c r="G85" s="311"/>
      <c r="H85" s="312"/>
      <c r="I85" s="312"/>
      <c r="J85" s="312"/>
      <c r="K85" s="312"/>
      <c r="L85" s="312"/>
      <c r="M85" s="295"/>
    </row>
    <row r="86" spans="1:13" ht="13.8" x14ac:dyDescent="0.3">
      <c r="A86" s="739" t="s">
        <v>283</v>
      </c>
      <c r="B86" s="740"/>
      <c r="C86" s="740"/>
      <c r="D86" s="740"/>
      <c r="E86" s="740"/>
      <c r="F86" s="741"/>
      <c r="G86" s="313"/>
      <c r="H86" s="314"/>
      <c r="I86" s="314"/>
      <c r="J86" s="314"/>
      <c r="K86" s="314"/>
      <c r="L86" s="314"/>
      <c r="M86" s="295"/>
    </row>
    <row r="87" spans="1:13" x14ac:dyDescent="0.25">
      <c r="A87" s="714" t="s">
        <v>307</v>
      </c>
      <c r="B87" s="714"/>
      <c r="C87" s="714"/>
      <c r="D87" s="714"/>
      <c r="E87" s="714"/>
      <c r="F87" s="714"/>
      <c r="G87" s="315">
        <v>1</v>
      </c>
      <c r="H87" s="316">
        <v>32.507433102081265</v>
      </c>
      <c r="I87" s="316">
        <v>31.195756991321119</v>
      </c>
      <c r="J87" s="316">
        <v>31.756440281030446</v>
      </c>
      <c r="K87" s="316">
        <v>33.687125057683431</v>
      </c>
      <c r="L87" s="316">
        <v>33.687125057683431</v>
      </c>
      <c r="M87" s="295"/>
    </row>
    <row r="88" spans="1:13" x14ac:dyDescent="0.25">
      <c r="A88" s="714" t="s">
        <v>308</v>
      </c>
      <c r="B88" s="714"/>
      <c r="C88" s="714"/>
      <c r="D88" s="714"/>
      <c r="E88" s="714"/>
      <c r="F88" s="714"/>
      <c r="G88" s="315">
        <v>2</v>
      </c>
      <c r="H88" s="316">
        <v>67.443012884043611</v>
      </c>
      <c r="I88" s="316">
        <v>68.804243008678881</v>
      </c>
      <c r="J88" s="316">
        <v>68.24355971896955</v>
      </c>
      <c r="K88" s="316">
        <v>66.266728195662211</v>
      </c>
      <c r="L88" s="316">
        <v>66.266728195662211</v>
      </c>
      <c r="M88" s="295"/>
    </row>
    <row r="89" spans="1:13" x14ac:dyDescent="0.25">
      <c r="A89" s="714" t="s">
        <v>309</v>
      </c>
      <c r="B89" s="714"/>
      <c r="C89" s="714"/>
      <c r="D89" s="714"/>
      <c r="E89" s="714"/>
      <c r="F89" s="714"/>
      <c r="G89" s="315">
        <v>3</v>
      </c>
      <c r="H89" s="316">
        <v>4.9554013875123884E-2</v>
      </c>
      <c r="I89" s="316">
        <v>0</v>
      </c>
      <c r="J89" s="316">
        <v>0</v>
      </c>
      <c r="K89" s="316">
        <v>4.6146746654360866E-2</v>
      </c>
      <c r="L89" s="316">
        <v>4.6146746654360866E-2</v>
      </c>
      <c r="M89" s="295"/>
    </row>
    <row r="90" spans="1:13" ht="13.8" x14ac:dyDescent="0.3">
      <c r="A90" s="738" t="s">
        <v>284</v>
      </c>
      <c r="B90" s="738"/>
      <c r="C90" s="738"/>
      <c r="D90" s="738"/>
      <c r="E90" s="738"/>
      <c r="F90" s="738"/>
      <c r="G90" s="315"/>
      <c r="H90" s="317"/>
      <c r="I90" s="317"/>
      <c r="J90" s="317"/>
      <c r="K90" s="317"/>
      <c r="L90" s="317"/>
      <c r="M90" s="295"/>
    </row>
    <row r="91" spans="1:13" ht="13.8" x14ac:dyDescent="0.3">
      <c r="A91" s="738"/>
      <c r="B91" s="738"/>
      <c r="C91" s="738"/>
      <c r="D91" s="738"/>
      <c r="E91" s="738"/>
      <c r="F91" s="738"/>
      <c r="G91" s="315"/>
      <c r="H91" s="317">
        <v>100</v>
      </c>
      <c r="I91" s="317">
        <v>100</v>
      </c>
      <c r="J91" s="317">
        <v>100</v>
      </c>
      <c r="K91" s="317">
        <v>100</v>
      </c>
      <c r="L91" s="317">
        <v>100</v>
      </c>
      <c r="M91" s="295"/>
    </row>
  </sheetData>
  <mergeCells count="88">
    <mergeCell ref="A31:G31"/>
    <mergeCell ref="H31:K31"/>
    <mergeCell ref="H27:K27"/>
    <mergeCell ref="H29:K29"/>
    <mergeCell ref="H23:K23"/>
    <mergeCell ref="H24:K24"/>
    <mergeCell ref="A30:G30"/>
    <mergeCell ref="A29:G29"/>
    <mergeCell ref="A28:G28"/>
    <mergeCell ref="A27:G27"/>
    <mergeCell ref="H28:K28"/>
    <mergeCell ref="H30:K30"/>
    <mergeCell ref="A91:F91"/>
    <mergeCell ref="A90:F90"/>
    <mergeCell ref="A86:F86"/>
    <mergeCell ref="A89:F89"/>
    <mergeCell ref="A87:F87"/>
    <mergeCell ref="A46:F46"/>
    <mergeCell ref="A47:F47"/>
    <mergeCell ref="A48:F48"/>
    <mergeCell ref="A8:K8"/>
    <mergeCell ref="A10:K10"/>
    <mergeCell ref="A25:G25"/>
    <mergeCell ref="A24:G24"/>
    <mergeCell ref="H25:K25"/>
    <mergeCell ref="A26:G26"/>
    <mergeCell ref="H26:K26"/>
    <mergeCell ref="A23:G23"/>
    <mergeCell ref="A3:F3"/>
    <mergeCell ref="G3:K3"/>
    <mergeCell ref="A18:K18"/>
    <mergeCell ref="G4:K4"/>
    <mergeCell ref="A22:K22"/>
    <mergeCell ref="A4:F4"/>
    <mergeCell ref="A19:K19"/>
    <mergeCell ref="A20:K20"/>
    <mergeCell ref="A9:K9"/>
    <mergeCell ref="A21:K21"/>
    <mergeCell ref="A11:K11"/>
    <mergeCell ref="A12:K12"/>
    <mergeCell ref="A13:K13"/>
    <mergeCell ref="A14:K14"/>
    <mergeCell ref="K1:L1"/>
    <mergeCell ref="A6:F6"/>
    <mergeCell ref="G6:K6"/>
    <mergeCell ref="A7:K7"/>
    <mergeCell ref="A5:F5"/>
    <mergeCell ref="G5:K5"/>
    <mergeCell ref="A88:F88"/>
    <mergeCell ref="A38:F38"/>
    <mergeCell ref="A39:F39"/>
    <mergeCell ref="A40:F40"/>
    <mergeCell ref="A42:F42"/>
    <mergeCell ref="A43:F43"/>
    <mergeCell ref="A44:F44"/>
    <mergeCell ref="A50:F50"/>
    <mergeCell ref="A51:F51"/>
    <mergeCell ref="A52:F52"/>
    <mergeCell ref="A54:F54"/>
    <mergeCell ref="A15:K15"/>
    <mergeCell ref="A16:K16"/>
    <mergeCell ref="A17:K17"/>
    <mergeCell ref="A35:F35"/>
    <mergeCell ref="A36:F36"/>
    <mergeCell ref="C33:K33"/>
    <mergeCell ref="A60:F60"/>
    <mergeCell ref="A62:F62"/>
    <mergeCell ref="A63:F63"/>
    <mergeCell ref="A64:F64"/>
    <mergeCell ref="A55:F55"/>
    <mergeCell ref="A56:F56"/>
    <mergeCell ref="A58:F58"/>
    <mergeCell ref="A59:F59"/>
    <mergeCell ref="A71:F71"/>
    <mergeCell ref="A72:F72"/>
    <mergeCell ref="A74:F74"/>
    <mergeCell ref="A75:F75"/>
    <mergeCell ref="A66:F66"/>
    <mergeCell ref="A67:F67"/>
    <mergeCell ref="A68:F68"/>
    <mergeCell ref="A70:F70"/>
    <mergeCell ref="A82:F82"/>
    <mergeCell ref="A83:F83"/>
    <mergeCell ref="A84:F84"/>
    <mergeCell ref="A76:F76"/>
    <mergeCell ref="A78:F78"/>
    <mergeCell ref="A79:F79"/>
    <mergeCell ref="A80:F80"/>
  </mergeCells>
  <phoneticPr fontId="18" type="noConversion"/>
  <pageMargins left="0.75" right="0.75" top="1" bottom="1" header="0.5" footer="0.5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6"/>
  </sheetPr>
  <dimension ref="A1:N34"/>
  <sheetViews>
    <sheetView workbookViewId="0">
      <selection activeCell="P3" sqref="P3"/>
    </sheetView>
  </sheetViews>
  <sheetFormatPr defaultRowHeight="13.2" x14ac:dyDescent="0.25"/>
  <sheetData>
    <row r="1" spans="1:14" ht="15.6" x14ac:dyDescent="0.3">
      <c r="A1" s="335"/>
      <c r="B1" s="335"/>
      <c r="C1" s="335"/>
      <c r="D1" s="336"/>
      <c r="E1" s="335"/>
      <c r="F1" s="335"/>
      <c r="G1" s="335"/>
      <c r="H1" s="335"/>
      <c r="I1" s="335"/>
      <c r="J1" s="335"/>
      <c r="K1" s="759" t="s">
        <v>285</v>
      </c>
      <c r="L1" s="759"/>
      <c r="M1" s="338"/>
    </row>
    <row r="2" spans="1:14" ht="15.6" x14ac:dyDescent="0.3">
      <c r="A2" s="335"/>
      <c r="B2" s="335"/>
      <c r="C2" s="335"/>
      <c r="D2" s="336"/>
      <c r="E2" s="335"/>
      <c r="F2" s="335"/>
      <c r="G2" s="335"/>
      <c r="H2" s="335"/>
      <c r="I2" s="335"/>
      <c r="J2" s="335"/>
      <c r="K2" s="337"/>
      <c r="L2" s="337"/>
      <c r="M2" s="338"/>
    </row>
    <row r="3" spans="1:14" x14ac:dyDescent="0.25">
      <c r="A3" s="760" t="s">
        <v>276</v>
      </c>
      <c r="B3" s="761"/>
      <c r="C3" s="761"/>
      <c r="D3" s="761"/>
      <c r="E3" s="761"/>
      <c r="F3" s="762"/>
      <c r="G3" s="763" t="s">
        <v>331</v>
      </c>
      <c r="H3" s="764"/>
      <c r="I3" s="764"/>
      <c r="J3" s="764"/>
      <c r="K3" s="765"/>
      <c r="L3" s="335"/>
      <c r="M3" s="335"/>
    </row>
    <row r="4" spans="1:14" x14ac:dyDescent="0.25">
      <c r="A4" s="756" t="s">
        <v>213</v>
      </c>
      <c r="B4" s="757"/>
      <c r="C4" s="757"/>
      <c r="D4" s="757"/>
      <c r="E4" s="757"/>
      <c r="F4" s="758"/>
      <c r="G4" s="753">
        <v>2010</v>
      </c>
      <c r="H4" s="754"/>
      <c r="I4" s="754"/>
      <c r="J4" s="754"/>
      <c r="K4" s="755"/>
      <c r="L4" s="335"/>
      <c r="M4" s="335"/>
    </row>
    <row r="5" spans="1:14" x14ac:dyDescent="0.25">
      <c r="A5" s="756" t="s">
        <v>214</v>
      </c>
      <c r="B5" s="757"/>
      <c r="C5" s="757"/>
      <c r="D5" s="757"/>
      <c r="E5" s="757"/>
      <c r="F5" s="758"/>
      <c r="G5" s="753">
        <v>2</v>
      </c>
      <c r="H5" s="754"/>
      <c r="I5" s="754"/>
      <c r="J5" s="754"/>
      <c r="K5" s="755"/>
      <c r="L5" s="335"/>
      <c r="M5" s="335"/>
    </row>
    <row r="6" spans="1:14" x14ac:dyDescent="0.25">
      <c r="A6" s="756" t="s">
        <v>277</v>
      </c>
      <c r="B6" s="757"/>
      <c r="C6" s="757"/>
      <c r="D6" s="757"/>
      <c r="E6" s="757"/>
      <c r="F6" s="758"/>
      <c r="G6" s="753" t="s">
        <v>287</v>
      </c>
      <c r="H6" s="754"/>
      <c r="I6" s="754"/>
      <c r="J6" s="754"/>
      <c r="K6" s="755"/>
      <c r="L6" s="335"/>
      <c r="M6" s="335"/>
    </row>
    <row r="7" spans="1:14" x14ac:dyDescent="0.25">
      <c r="A7" s="335"/>
      <c r="B7" s="335"/>
      <c r="C7" s="746" t="s">
        <v>281</v>
      </c>
      <c r="D7" s="746"/>
      <c r="E7" s="746"/>
      <c r="F7" s="746"/>
      <c r="G7" s="746"/>
      <c r="H7" s="746"/>
      <c r="I7" s="746"/>
      <c r="J7" s="746"/>
      <c r="K7" s="746"/>
      <c r="L7" s="342"/>
      <c r="M7" s="341"/>
    </row>
    <row r="8" spans="1:14" x14ac:dyDescent="0.25">
      <c r="A8" s="335"/>
      <c r="B8" s="335"/>
      <c r="C8" s="335"/>
      <c r="D8" s="335"/>
      <c r="E8" s="335"/>
      <c r="F8" s="335"/>
      <c r="G8" s="335"/>
      <c r="H8" s="335"/>
      <c r="I8" s="335"/>
      <c r="J8" s="343"/>
      <c r="K8" s="343"/>
      <c r="L8" s="335"/>
      <c r="M8" s="341"/>
    </row>
    <row r="9" spans="1:14" ht="81.75" customHeight="1" x14ac:dyDescent="0.25">
      <c r="A9" s="747" t="s">
        <v>282</v>
      </c>
      <c r="B9" s="748"/>
      <c r="C9" s="748"/>
      <c r="D9" s="748"/>
      <c r="E9" s="748"/>
      <c r="F9" s="749"/>
      <c r="G9" s="344" t="s">
        <v>280</v>
      </c>
      <c r="H9" s="345" t="s">
        <v>296</v>
      </c>
      <c r="I9" s="345" t="s">
        <v>297</v>
      </c>
      <c r="J9" s="346" t="s">
        <v>298</v>
      </c>
      <c r="K9" s="347" t="s">
        <v>406</v>
      </c>
      <c r="L9" s="347"/>
      <c r="M9" s="341"/>
      <c r="N9" s="355" t="s">
        <v>334</v>
      </c>
    </row>
    <row r="10" spans="1:14" x14ac:dyDescent="0.25">
      <c r="A10" s="750" t="s">
        <v>299</v>
      </c>
      <c r="B10" s="751"/>
      <c r="C10" s="751"/>
      <c r="D10" s="751"/>
      <c r="E10" s="751"/>
      <c r="F10" s="752"/>
      <c r="G10" s="348"/>
      <c r="H10" s="349">
        <v>1994</v>
      </c>
      <c r="I10" s="349">
        <v>2022</v>
      </c>
      <c r="J10" s="349">
        <v>2079</v>
      </c>
      <c r="K10" s="349">
        <v>2139</v>
      </c>
      <c r="L10" s="349"/>
      <c r="M10" s="341"/>
    </row>
    <row r="11" spans="1:14" x14ac:dyDescent="0.25">
      <c r="A11" s="339" t="s">
        <v>118</v>
      </c>
      <c r="B11" s="340"/>
      <c r="C11" s="340"/>
      <c r="D11" s="340"/>
      <c r="E11" s="340"/>
      <c r="F11" s="340"/>
      <c r="G11" s="350"/>
      <c r="H11" s="351"/>
      <c r="I11" s="351"/>
      <c r="J11" s="351"/>
      <c r="K11" s="351"/>
      <c r="L11" s="352"/>
      <c r="M11" s="341"/>
      <c r="N11" s="354">
        <f>AVERAGE('Раздел 2 (стр 1-4)'!C134:F134)</f>
        <v>0.44612047453098169</v>
      </c>
    </row>
    <row r="12" spans="1:14" x14ac:dyDescent="0.25">
      <c r="A12" s="766" t="s">
        <v>415</v>
      </c>
      <c r="B12" s="766"/>
      <c r="C12" s="766"/>
      <c r="D12" s="766"/>
      <c r="E12" s="766"/>
      <c r="F12" s="766"/>
      <c r="G12" s="572">
        <v>1</v>
      </c>
      <c r="H12" s="573">
        <v>44.477911646586342</v>
      </c>
      <c r="I12" s="573">
        <v>54.922027290448341</v>
      </c>
      <c r="J12" s="573">
        <v>57.1157495256167</v>
      </c>
      <c r="K12" s="573">
        <v>59.55161139654367</v>
      </c>
      <c r="L12" s="353"/>
      <c r="M12" s="341"/>
    </row>
    <row r="13" spans="1:14" x14ac:dyDescent="0.25">
      <c r="A13" s="766" t="s">
        <v>416</v>
      </c>
      <c r="B13" s="766"/>
      <c r="C13" s="766"/>
      <c r="D13" s="766"/>
      <c r="E13" s="766"/>
      <c r="F13" s="766"/>
      <c r="G13" s="572">
        <v>2</v>
      </c>
      <c r="H13" s="573">
        <v>55.421686746987952</v>
      </c>
      <c r="I13" s="573">
        <v>45.029239766081872</v>
      </c>
      <c r="J13" s="573">
        <v>42.836812144212523</v>
      </c>
      <c r="K13" s="573">
        <v>40.40168145726296</v>
      </c>
      <c r="L13" s="353"/>
      <c r="M13" s="341"/>
    </row>
    <row r="14" spans="1:14" x14ac:dyDescent="0.25">
      <c r="A14" s="766" t="s">
        <v>417</v>
      </c>
      <c r="B14" s="766"/>
      <c r="C14" s="766"/>
      <c r="D14" s="766"/>
      <c r="E14" s="766"/>
      <c r="F14" s="766"/>
      <c r="G14" s="572">
        <v>3</v>
      </c>
      <c r="H14" s="573">
        <v>0.10040160642570281</v>
      </c>
      <c r="I14" s="573">
        <v>4.8732943469785572E-2</v>
      </c>
      <c r="J14" s="573">
        <v>4.743833017077799E-2</v>
      </c>
      <c r="K14" s="573">
        <v>4.6707146193367584E-2</v>
      </c>
      <c r="L14" s="353"/>
      <c r="M14" s="341"/>
    </row>
    <row r="15" spans="1:14" x14ac:dyDescent="0.25">
      <c r="A15" s="339" t="s">
        <v>78</v>
      </c>
      <c r="B15" s="340"/>
      <c r="C15" s="340"/>
      <c r="D15" s="340"/>
      <c r="E15" s="340"/>
      <c r="F15" s="340"/>
      <c r="G15" s="350"/>
      <c r="H15" s="351"/>
      <c r="I15" s="351"/>
      <c r="J15" s="351"/>
      <c r="K15" s="351"/>
      <c r="L15" s="352"/>
      <c r="M15" s="341"/>
      <c r="N15" s="356">
        <f>AVERAGE('Раздел 2 (стр 1-4)'!J134:M134)</f>
        <v>0.59905120948853197</v>
      </c>
    </row>
    <row r="16" spans="1:14" x14ac:dyDescent="0.25">
      <c r="A16" s="767" t="s">
        <v>418</v>
      </c>
      <c r="B16" s="767"/>
      <c r="C16" s="767"/>
      <c r="D16" s="767"/>
      <c r="E16" s="767"/>
      <c r="F16" s="767"/>
      <c r="G16" s="574">
        <v>1</v>
      </c>
      <c r="H16" s="575">
        <v>31.932773109243698</v>
      </c>
      <c r="I16" s="575">
        <v>32.5</v>
      </c>
      <c r="J16" s="575">
        <v>42.622950819672134</v>
      </c>
      <c r="K16" s="575">
        <v>47.540983606557376</v>
      </c>
      <c r="L16" s="353"/>
      <c r="M16" s="341"/>
    </row>
    <row r="17" spans="1:14" x14ac:dyDescent="0.25">
      <c r="A17" s="767" t="s">
        <v>419</v>
      </c>
      <c r="B17" s="767"/>
      <c r="C17" s="767"/>
      <c r="D17" s="767"/>
      <c r="E17" s="767"/>
      <c r="F17" s="767"/>
      <c r="G17" s="574">
        <v>2</v>
      </c>
      <c r="H17" s="575">
        <v>68.067226890756302</v>
      </c>
      <c r="I17" s="575">
        <v>67.5</v>
      </c>
      <c r="J17" s="575">
        <v>57.377049180327866</v>
      </c>
      <c r="K17" s="575">
        <v>52.459016393442624</v>
      </c>
      <c r="L17" s="353"/>
      <c r="M17" s="341"/>
    </row>
    <row r="18" spans="1:14" x14ac:dyDescent="0.25">
      <c r="A18" s="767" t="s">
        <v>420</v>
      </c>
      <c r="B18" s="767"/>
      <c r="C18" s="767"/>
      <c r="D18" s="767"/>
      <c r="E18" s="767"/>
      <c r="F18" s="767"/>
      <c r="G18" s="574">
        <v>3</v>
      </c>
      <c r="H18" s="575">
        <v>0</v>
      </c>
      <c r="I18" s="575">
        <v>0</v>
      </c>
      <c r="J18" s="575">
        <v>0</v>
      </c>
      <c r="K18" s="575">
        <v>0</v>
      </c>
      <c r="L18" s="353"/>
      <c r="M18" s="341"/>
    </row>
    <row r="19" spans="1:14" x14ac:dyDescent="0.25">
      <c r="A19" s="339" t="s">
        <v>84</v>
      </c>
      <c r="B19" s="340"/>
      <c r="C19" s="340"/>
      <c r="D19" s="340"/>
      <c r="E19" s="340"/>
      <c r="F19" s="340"/>
      <c r="G19" s="350"/>
      <c r="H19" s="351"/>
      <c r="I19" s="351"/>
      <c r="J19" s="351"/>
      <c r="K19" s="351"/>
      <c r="L19" s="352"/>
      <c r="M19" s="341"/>
      <c r="N19" s="357">
        <f>AVERAGE('Раздел 2 (стр 1-4)'!Q134:T134)</f>
        <v>0.34737793582629306</v>
      </c>
    </row>
    <row r="20" spans="1:14" x14ac:dyDescent="0.25">
      <c r="A20" s="768" t="s">
        <v>421</v>
      </c>
      <c r="B20" s="768"/>
      <c r="C20" s="768"/>
      <c r="D20" s="768"/>
      <c r="E20" s="768"/>
      <c r="F20" s="768"/>
      <c r="G20" s="576">
        <v>1</v>
      </c>
      <c r="H20" s="577">
        <v>49.165120593692023</v>
      </c>
      <c r="I20" s="577">
        <v>58.483754512635379</v>
      </c>
      <c r="J20" s="577">
        <v>63.636363636363633</v>
      </c>
      <c r="K20" s="577">
        <v>65.614035087719301</v>
      </c>
      <c r="L20" s="353"/>
      <c r="M20" s="341"/>
    </row>
    <row r="21" spans="1:14" x14ac:dyDescent="0.25">
      <c r="A21" s="768" t="s">
        <v>422</v>
      </c>
      <c r="B21" s="768"/>
      <c r="C21" s="768"/>
      <c r="D21" s="768"/>
      <c r="E21" s="768"/>
      <c r="F21" s="768"/>
      <c r="G21" s="576">
        <v>2</v>
      </c>
      <c r="H21" s="577">
        <v>50.834879406307977</v>
      </c>
      <c r="I21" s="577">
        <v>41.335740072202164</v>
      </c>
      <c r="J21" s="577">
        <v>36.007130124777184</v>
      </c>
      <c r="K21" s="577">
        <v>34.035087719298247</v>
      </c>
      <c r="L21" s="353"/>
      <c r="M21" s="341"/>
    </row>
    <row r="22" spans="1:14" x14ac:dyDescent="0.25">
      <c r="A22" s="768" t="s">
        <v>423</v>
      </c>
      <c r="B22" s="768"/>
      <c r="C22" s="768"/>
      <c r="D22" s="768"/>
      <c r="E22" s="768"/>
      <c r="F22" s="768"/>
      <c r="G22" s="576">
        <v>3</v>
      </c>
      <c r="H22" s="577">
        <v>0</v>
      </c>
      <c r="I22" s="577">
        <v>0.18050541516245489</v>
      </c>
      <c r="J22" s="577">
        <v>0.35650623885918004</v>
      </c>
      <c r="K22" s="577">
        <v>0.35087719298245612</v>
      </c>
      <c r="L22" s="353"/>
      <c r="M22" s="341"/>
    </row>
    <row r="23" spans="1:14" x14ac:dyDescent="0.25">
      <c r="A23" s="339" t="s">
        <v>77</v>
      </c>
      <c r="B23" s="340"/>
      <c r="C23" s="340"/>
      <c r="D23" s="340"/>
      <c r="E23" s="340"/>
      <c r="F23" s="340"/>
      <c r="G23" s="361"/>
      <c r="H23" s="362"/>
      <c r="I23" s="362"/>
      <c r="J23" s="362"/>
      <c r="K23" s="362"/>
      <c r="L23" s="352"/>
      <c r="M23" s="341"/>
      <c r="N23" s="358">
        <f>AVERAGE('Раздел 2 (стр 1-4)'!X134:AA134)</f>
        <v>0.28816269469520212</v>
      </c>
    </row>
    <row r="24" spans="1:14" x14ac:dyDescent="0.25">
      <c r="A24" s="769" t="s">
        <v>335</v>
      </c>
      <c r="B24" s="769"/>
      <c r="C24" s="769"/>
      <c r="D24" s="769"/>
      <c r="E24" s="769"/>
      <c r="F24" s="769"/>
      <c r="G24" s="578">
        <v>1</v>
      </c>
      <c r="H24" s="579">
        <v>44.981412639405207</v>
      </c>
      <c r="I24" s="579">
        <v>67.266187050359719</v>
      </c>
      <c r="J24" s="579">
        <v>71.785714285714292</v>
      </c>
      <c r="K24" s="579">
        <v>71.98581560283688</v>
      </c>
      <c r="L24" s="353"/>
      <c r="M24" s="341"/>
    </row>
    <row r="25" spans="1:14" x14ac:dyDescent="0.25">
      <c r="A25" s="769" t="s">
        <v>336</v>
      </c>
      <c r="B25" s="769"/>
      <c r="C25" s="769"/>
      <c r="D25" s="769"/>
      <c r="E25" s="769"/>
      <c r="F25" s="769"/>
      <c r="G25" s="578">
        <v>2</v>
      </c>
      <c r="H25" s="579">
        <v>55.018587360594793</v>
      </c>
      <c r="I25" s="579">
        <v>32.733812949640289</v>
      </c>
      <c r="J25" s="579">
        <v>28.214285714285715</v>
      </c>
      <c r="K25" s="579">
        <v>28.01418439716312</v>
      </c>
      <c r="L25" s="353"/>
      <c r="M25" s="341"/>
    </row>
    <row r="26" spans="1:14" x14ac:dyDescent="0.25">
      <c r="A26" s="769" t="s">
        <v>337</v>
      </c>
      <c r="B26" s="769"/>
      <c r="C26" s="769"/>
      <c r="D26" s="769"/>
      <c r="E26" s="769"/>
      <c r="F26" s="769"/>
      <c r="G26" s="578">
        <v>3</v>
      </c>
      <c r="H26" s="579">
        <v>0</v>
      </c>
      <c r="I26" s="579">
        <v>0</v>
      </c>
      <c r="J26" s="579">
        <v>0</v>
      </c>
      <c r="K26" s="579">
        <v>0</v>
      </c>
      <c r="L26" s="353"/>
      <c r="M26" s="341"/>
    </row>
    <row r="27" spans="1:14" x14ac:dyDescent="0.25">
      <c r="A27" s="339" t="s">
        <v>156</v>
      </c>
      <c r="B27" s="340"/>
      <c r="C27" s="340"/>
      <c r="D27" s="340"/>
      <c r="E27" s="340"/>
      <c r="F27" s="340"/>
      <c r="G27" s="350"/>
      <c r="H27" s="351"/>
      <c r="I27" s="351"/>
      <c r="J27" s="351"/>
      <c r="K27" s="351"/>
      <c r="L27" s="352"/>
      <c r="M27" s="341"/>
      <c r="N27" s="359">
        <f>AVERAGE('Раздел 2 (стр 1-4)'!AE134:AH134)</f>
        <v>0.22478128343596418</v>
      </c>
    </row>
    <row r="28" spans="1:14" x14ac:dyDescent="0.25">
      <c r="A28" s="771" t="s">
        <v>424</v>
      </c>
      <c r="B28" s="771"/>
      <c r="C28" s="771"/>
      <c r="D28" s="771"/>
      <c r="E28" s="771"/>
      <c r="F28" s="771"/>
      <c r="G28" s="580">
        <v>1</v>
      </c>
      <c r="H28" s="581">
        <v>71.261682242990659</v>
      </c>
      <c r="I28" s="581">
        <v>75.604395604395606</v>
      </c>
      <c r="J28" s="581">
        <v>75.416666666666671</v>
      </c>
      <c r="K28" s="581">
        <v>77.066115702479337</v>
      </c>
      <c r="L28" s="353"/>
      <c r="M28" s="341"/>
    </row>
    <row r="29" spans="1:14" x14ac:dyDescent="0.25">
      <c r="A29" s="771" t="s">
        <v>425</v>
      </c>
      <c r="B29" s="771"/>
      <c r="C29" s="771"/>
      <c r="D29" s="771"/>
      <c r="E29" s="771"/>
      <c r="F29" s="771"/>
      <c r="G29" s="580">
        <v>2</v>
      </c>
      <c r="H29" s="581">
        <v>28.504672897196262</v>
      </c>
      <c r="I29" s="581">
        <v>24.395604395604394</v>
      </c>
      <c r="J29" s="581">
        <v>24.583333333333332</v>
      </c>
      <c r="K29" s="581">
        <v>22.93388429752066</v>
      </c>
      <c r="L29" s="353"/>
      <c r="M29" s="341"/>
    </row>
    <row r="30" spans="1:14" x14ac:dyDescent="0.25">
      <c r="A30" s="771" t="s">
        <v>426</v>
      </c>
      <c r="B30" s="771"/>
      <c r="C30" s="771"/>
      <c r="D30" s="771"/>
      <c r="E30" s="771"/>
      <c r="F30" s="771"/>
      <c r="G30" s="580">
        <v>3</v>
      </c>
      <c r="H30" s="581">
        <v>0.23364485981308411</v>
      </c>
      <c r="I30" s="581">
        <v>0</v>
      </c>
      <c r="J30" s="581">
        <v>0</v>
      </c>
      <c r="K30" s="581">
        <v>0</v>
      </c>
      <c r="L30" s="353"/>
      <c r="M30" s="341"/>
    </row>
    <row r="31" spans="1:14" x14ac:dyDescent="0.25">
      <c r="A31" s="339" t="s">
        <v>114</v>
      </c>
      <c r="B31" s="340"/>
      <c r="C31" s="340"/>
      <c r="D31" s="340"/>
      <c r="E31" s="340"/>
      <c r="F31" s="340"/>
      <c r="G31" s="350"/>
      <c r="H31" s="351"/>
      <c r="I31" s="351"/>
      <c r="J31" s="351"/>
      <c r="K31" s="351"/>
      <c r="L31" s="352"/>
      <c r="M31" s="341"/>
      <c r="N31" s="360">
        <f>AVERAGE('Раздел 2 (стр 1-4)'!AL134:AO134)</f>
        <v>0.59938586184815845</v>
      </c>
    </row>
    <row r="32" spans="1:14" x14ac:dyDescent="0.25">
      <c r="A32" s="770" t="s">
        <v>418</v>
      </c>
      <c r="B32" s="770"/>
      <c r="C32" s="770"/>
      <c r="D32" s="770"/>
      <c r="E32" s="770"/>
      <c r="F32" s="770"/>
      <c r="G32" s="582">
        <v>1</v>
      </c>
      <c r="H32" s="583">
        <v>47.19101123595506</v>
      </c>
      <c r="I32" s="583">
        <v>56.830601092896174</v>
      </c>
      <c r="J32" s="583">
        <v>56.451612903225808</v>
      </c>
      <c r="K32" s="583">
        <v>56.149732620320854</v>
      </c>
      <c r="L32" s="353"/>
      <c r="M32" s="341"/>
    </row>
    <row r="33" spans="1:13" x14ac:dyDescent="0.25">
      <c r="A33" s="770" t="s">
        <v>419</v>
      </c>
      <c r="B33" s="770"/>
      <c r="C33" s="770"/>
      <c r="D33" s="770"/>
      <c r="E33" s="770"/>
      <c r="F33" s="770"/>
      <c r="G33" s="582">
        <v>2</v>
      </c>
      <c r="H33" s="583">
        <v>52.80898876404494</v>
      </c>
      <c r="I33" s="583">
        <v>43.169398907103826</v>
      </c>
      <c r="J33" s="583">
        <v>43.548387096774192</v>
      </c>
      <c r="K33" s="583">
        <v>43.850267379679146</v>
      </c>
      <c r="L33" s="353"/>
      <c r="M33" s="341"/>
    </row>
    <row r="34" spans="1:13" x14ac:dyDescent="0.25">
      <c r="A34" s="770" t="s">
        <v>420</v>
      </c>
      <c r="B34" s="770"/>
      <c r="C34" s="770"/>
      <c r="D34" s="770"/>
      <c r="E34" s="770"/>
      <c r="F34" s="770"/>
      <c r="G34" s="582">
        <v>3</v>
      </c>
      <c r="H34" s="583">
        <v>0</v>
      </c>
      <c r="I34" s="583">
        <v>0</v>
      </c>
      <c r="J34" s="583">
        <v>0</v>
      </c>
      <c r="K34" s="583">
        <v>0</v>
      </c>
      <c r="L34" s="353"/>
      <c r="M34" s="341"/>
    </row>
  </sheetData>
  <mergeCells count="30">
    <mergeCell ref="A25:F25"/>
    <mergeCell ref="A26:F26"/>
    <mergeCell ref="A33:F33"/>
    <mergeCell ref="A34:F34"/>
    <mergeCell ref="A28:F28"/>
    <mergeCell ref="A29:F29"/>
    <mergeCell ref="A30:F30"/>
    <mergeCell ref="A32:F32"/>
    <mergeCell ref="A17:F17"/>
    <mergeCell ref="A18:F18"/>
    <mergeCell ref="A20:F20"/>
    <mergeCell ref="A21:F21"/>
    <mergeCell ref="A22:F22"/>
    <mergeCell ref="A24:F24"/>
    <mergeCell ref="A3:F3"/>
    <mergeCell ref="G3:K3"/>
    <mergeCell ref="A12:F12"/>
    <mergeCell ref="A13:F13"/>
    <mergeCell ref="A14:F14"/>
    <mergeCell ref="A16:F16"/>
    <mergeCell ref="C7:K7"/>
    <mergeCell ref="A9:F9"/>
    <mergeCell ref="A10:F10"/>
    <mergeCell ref="G4:K4"/>
    <mergeCell ref="A4:F4"/>
    <mergeCell ref="K1:L1"/>
    <mergeCell ref="A6:F6"/>
    <mergeCell ref="G6:K6"/>
    <mergeCell ref="A5:F5"/>
    <mergeCell ref="G5:K5"/>
  </mergeCells>
  <phoneticPr fontId="18" type="noConversion"/>
  <pageMargins left="0.75" right="0.75" top="1" bottom="1" header="0.5" footer="0.5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7"/>
  </sheetPr>
  <dimension ref="A1:M91"/>
  <sheetViews>
    <sheetView workbookViewId="0">
      <selection activeCell="P3" sqref="P3"/>
    </sheetView>
  </sheetViews>
  <sheetFormatPr defaultRowHeight="13.2" x14ac:dyDescent="0.25"/>
  <sheetData>
    <row r="1" spans="1:13" ht="15.6" x14ac:dyDescent="0.3">
      <c r="A1" s="395"/>
      <c r="B1" s="395"/>
      <c r="C1" s="395"/>
      <c r="D1" s="396"/>
      <c r="E1" s="395"/>
      <c r="F1" s="395"/>
      <c r="G1" s="395"/>
      <c r="H1" s="395"/>
      <c r="I1" s="395"/>
      <c r="J1" s="395"/>
      <c r="K1" s="801" t="s">
        <v>285</v>
      </c>
      <c r="L1" s="801"/>
      <c r="M1" s="398"/>
    </row>
    <row r="2" spans="1:13" ht="15.6" x14ac:dyDescent="0.3">
      <c r="A2" s="395"/>
      <c r="B2" s="395"/>
      <c r="C2" s="395"/>
      <c r="D2" s="396"/>
      <c r="E2" s="395"/>
      <c r="F2" s="395"/>
      <c r="G2" s="395"/>
      <c r="H2" s="395"/>
      <c r="I2" s="395"/>
      <c r="J2" s="395"/>
      <c r="K2" s="397"/>
      <c r="L2" s="397"/>
      <c r="M2" s="398"/>
    </row>
    <row r="3" spans="1:13" x14ac:dyDescent="0.25">
      <c r="A3" s="802" t="s">
        <v>276</v>
      </c>
      <c r="B3" s="803"/>
      <c r="C3" s="803"/>
      <c r="D3" s="803"/>
      <c r="E3" s="803"/>
      <c r="F3" s="804"/>
      <c r="G3" s="805" t="s">
        <v>339</v>
      </c>
      <c r="H3" s="806"/>
      <c r="I3" s="806"/>
      <c r="J3" s="806"/>
      <c r="K3" s="807"/>
      <c r="L3" s="395"/>
      <c r="M3" s="395"/>
    </row>
    <row r="4" spans="1:13" x14ac:dyDescent="0.25">
      <c r="A4" s="775" t="s">
        <v>213</v>
      </c>
      <c r="B4" s="776"/>
      <c r="C4" s="776"/>
      <c r="D4" s="776"/>
      <c r="E4" s="776"/>
      <c r="F4" s="777"/>
      <c r="G4" s="772">
        <v>2010</v>
      </c>
      <c r="H4" s="773"/>
      <c r="I4" s="773"/>
      <c r="J4" s="773"/>
      <c r="K4" s="774"/>
      <c r="L4" s="395"/>
      <c r="M4" s="395"/>
    </row>
    <row r="5" spans="1:13" x14ac:dyDescent="0.25">
      <c r="A5" s="775" t="s">
        <v>214</v>
      </c>
      <c r="B5" s="776"/>
      <c r="C5" s="776"/>
      <c r="D5" s="776"/>
      <c r="E5" s="776"/>
      <c r="F5" s="777"/>
      <c r="G5" s="772">
        <v>4</v>
      </c>
      <c r="H5" s="773"/>
      <c r="I5" s="773"/>
      <c r="J5" s="773"/>
      <c r="K5" s="774"/>
      <c r="L5" s="395"/>
      <c r="M5" s="395"/>
    </row>
    <row r="6" spans="1:13" x14ac:dyDescent="0.25">
      <c r="A6" s="775" t="s">
        <v>277</v>
      </c>
      <c r="B6" s="776"/>
      <c r="C6" s="776"/>
      <c r="D6" s="776"/>
      <c r="E6" s="776"/>
      <c r="F6" s="777"/>
      <c r="G6" s="772" t="s">
        <v>287</v>
      </c>
      <c r="H6" s="773"/>
      <c r="I6" s="773"/>
      <c r="J6" s="773"/>
      <c r="K6" s="774"/>
      <c r="L6" s="395"/>
      <c r="M6" s="395"/>
    </row>
    <row r="7" spans="1:13" x14ac:dyDescent="0.25">
      <c r="A7" s="779" t="s">
        <v>86</v>
      </c>
      <c r="B7" s="780"/>
      <c r="C7" s="780"/>
      <c r="D7" s="780"/>
      <c r="E7" s="780"/>
      <c r="F7" s="780"/>
      <c r="G7" s="780"/>
      <c r="H7" s="780"/>
      <c r="I7" s="780"/>
      <c r="J7" s="780"/>
      <c r="K7" s="781"/>
      <c r="L7" s="396"/>
      <c r="M7" s="395"/>
    </row>
    <row r="8" spans="1:13" x14ac:dyDescent="0.25">
      <c r="A8" s="775" t="s">
        <v>83</v>
      </c>
      <c r="B8" s="776"/>
      <c r="C8" s="776"/>
      <c r="D8" s="776"/>
      <c r="E8" s="776"/>
      <c r="F8" s="776"/>
      <c r="G8" s="776"/>
      <c r="H8" s="776"/>
      <c r="I8" s="776"/>
      <c r="J8" s="776"/>
      <c r="K8" s="777"/>
      <c r="L8" s="396"/>
      <c r="M8" s="395"/>
    </row>
    <row r="9" spans="1:13" x14ac:dyDescent="0.25">
      <c r="A9" s="775" t="s">
        <v>78</v>
      </c>
      <c r="B9" s="776"/>
      <c r="C9" s="776"/>
      <c r="D9" s="776"/>
      <c r="E9" s="776"/>
      <c r="F9" s="776"/>
      <c r="G9" s="776"/>
      <c r="H9" s="776"/>
      <c r="I9" s="776"/>
      <c r="J9" s="776"/>
      <c r="K9" s="777"/>
      <c r="L9" s="396"/>
      <c r="M9" s="395"/>
    </row>
    <row r="10" spans="1:13" x14ac:dyDescent="0.25">
      <c r="A10" s="775" t="s">
        <v>77</v>
      </c>
      <c r="B10" s="776"/>
      <c r="C10" s="776"/>
      <c r="D10" s="776"/>
      <c r="E10" s="776"/>
      <c r="F10" s="776"/>
      <c r="G10" s="776"/>
      <c r="H10" s="776"/>
      <c r="I10" s="776"/>
      <c r="J10" s="776"/>
      <c r="K10" s="777"/>
      <c r="L10" s="396"/>
      <c r="M10" s="395"/>
    </row>
    <row r="11" spans="1:13" x14ac:dyDescent="0.25">
      <c r="A11" s="775" t="s">
        <v>113</v>
      </c>
      <c r="B11" s="776"/>
      <c r="C11" s="776"/>
      <c r="D11" s="776"/>
      <c r="E11" s="776"/>
      <c r="F11" s="776"/>
      <c r="G11" s="776"/>
      <c r="H11" s="776"/>
      <c r="I11" s="776"/>
      <c r="J11" s="776"/>
      <c r="K11" s="777"/>
      <c r="L11" s="396"/>
      <c r="M11" s="395"/>
    </row>
    <row r="12" spans="1:13" x14ac:dyDescent="0.25">
      <c r="A12" s="775" t="s">
        <v>114</v>
      </c>
      <c r="B12" s="776"/>
      <c r="C12" s="776"/>
      <c r="D12" s="776"/>
      <c r="E12" s="776"/>
      <c r="F12" s="776"/>
      <c r="G12" s="776"/>
      <c r="H12" s="776"/>
      <c r="I12" s="776"/>
      <c r="J12" s="776"/>
      <c r="K12" s="777"/>
      <c r="L12" s="396"/>
      <c r="M12" s="395"/>
    </row>
    <row r="13" spans="1:13" x14ac:dyDescent="0.25">
      <c r="A13" s="775" t="s">
        <v>115</v>
      </c>
      <c r="B13" s="776"/>
      <c r="C13" s="776"/>
      <c r="D13" s="776"/>
      <c r="E13" s="776"/>
      <c r="F13" s="776"/>
      <c r="G13" s="776"/>
      <c r="H13" s="776"/>
      <c r="I13" s="776"/>
      <c r="J13" s="776"/>
      <c r="K13" s="777"/>
      <c r="L13" s="396"/>
      <c r="M13" s="395"/>
    </row>
    <row r="14" spans="1:13" x14ac:dyDescent="0.25">
      <c r="A14" s="775" t="s">
        <v>84</v>
      </c>
      <c r="B14" s="776"/>
      <c r="C14" s="776"/>
      <c r="D14" s="776"/>
      <c r="E14" s="776"/>
      <c r="F14" s="776"/>
      <c r="G14" s="776"/>
      <c r="H14" s="776"/>
      <c r="I14" s="776"/>
      <c r="J14" s="776"/>
      <c r="K14" s="777"/>
      <c r="L14" s="396"/>
      <c r="M14" s="395"/>
    </row>
    <row r="15" spans="1:13" x14ac:dyDescent="0.25">
      <c r="A15" s="775" t="s">
        <v>156</v>
      </c>
      <c r="B15" s="776"/>
      <c r="C15" s="776"/>
      <c r="D15" s="776"/>
      <c r="E15" s="776"/>
      <c r="F15" s="776"/>
      <c r="G15" s="776"/>
      <c r="H15" s="776"/>
      <c r="I15" s="776"/>
      <c r="J15" s="776"/>
      <c r="K15" s="777"/>
      <c r="L15" s="396"/>
      <c r="M15" s="395"/>
    </row>
    <row r="16" spans="1:13" x14ac:dyDescent="0.25">
      <c r="A16" s="775" t="s">
        <v>116</v>
      </c>
      <c r="B16" s="776"/>
      <c r="C16" s="776"/>
      <c r="D16" s="776"/>
      <c r="E16" s="776"/>
      <c r="F16" s="776"/>
      <c r="G16" s="776"/>
      <c r="H16" s="776"/>
      <c r="I16" s="776"/>
      <c r="J16" s="776"/>
      <c r="K16" s="777"/>
      <c r="L16" s="396"/>
      <c r="M16" s="395"/>
    </row>
    <row r="17" spans="1:13" x14ac:dyDescent="0.25">
      <c r="A17" s="775" t="s">
        <v>117</v>
      </c>
      <c r="B17" s="776"/>
      <c r="C17" s="776"/>
      <c r="D17" s="776"/>
      <c r="E17" s="776"/>
      <c r="F17" s="776"/>
      <c r="G17" s="776"/>
      <c r="H17" s="776"/>
      <c r="I17" s="776"/>
      <c r="J17" s="776"/>
      <c r="K17" s="777"/>
      <c r="L17" s="396"/>
      <c r="M17" s="404"/>
    </row>
    <row r="18" spans="1:13" x14ac:dyDescent="0.25">
      <c r="A18" s="775" t="s">
        <v>111</v>
      </c>
      <c r="B18" s="776"/>
      <c r="C18" s="776"/>
      <c r="D18" s="776"/>
      <c r="E18" s="776"/>
      <c r="F18" s="776"/>
      <c r="G18" s="776"/>
      <c r="H18" s="776"/>
      <c r="I18" s="776"/>
      <c r="J18" s="776"/>
      <c r="K18" s="777"/>
      <c r="L18" s="396"/>
      <c r="M18" s="404"/>
    </row>
    <row r="19" spans="1:13" x14ac:dyDescent="0.25">
      <c r="A19" s="798" t="s">
        <v>215</v>
      </c>
      <c r="B19" s="799"/>
      <c r="C19" s="799"/>
      <c r="D19" s="799"/>
      <c r="E19" s="799"/>
      <c r="F19" s="799"/>
      <c r="G19" s="799"/>
      <c r="H19" s="799"/>
      <c r="I19" s="799"/>
      <c r="J19" s="799"/>
      <c r="K19" s="800"/>
      <c r="L19" s="396"/>
      <c r="M19" s="404"/>
    </row>
    <row r="20" spans="1:13" x14ac:dyDescent="0.25">
      <c r="A20" s="798" t="s">
        <v>278</v>
      </c>
      <c r="B20" s="799"/>
      <c r="C20" s="799"/>
      <c r="D20" s="799"/>
      <c r="E20" s="799"/>
      <c r="F20" s="799"/>
      <c r="G20" s="799"/>
      <c r="H20" s="799"/>
      <c r="I20" s="799"/>
      <c r="J20" s="799"/>
      <c r="K20" s="800"/>
      <c r="L20" s="396"/>
      <c r="M20" s="404"/>
    </row>
    <row r="21" spans="1:13" x14ac:dyDescent="0.25">
      <c r="A21" s="798" t="s">
        <v>279</v>
      </c>
      <c r="B21" s="799"/>
      <c r="C21" s="799"/>
      <c r="D21" s="799"/>
      <c r="E21" s="799"/>
      <c r="F21" s="799"/>
      <c r="G21" s="799"/>
      <c r="H21" s="799"/>
      <c r="I21" s="799"/>
      <c r="J21" s="799"/>
      <c r="K21" s="800"/>
      <c r="L21" s="396"/>
      <c r="M21" s="404"/>
    </row>
    <row r="22" spans="1:13" x14ac:dyDescent="0.25">
      <c r="A22" s="779" t="s">
        <v>216</v>
      </c>
      <c r="B22" s="780"/>
      <c r="C22" s="780"/>
      <c r="D22" s="780"/>
      <c r="E22" s="780"/>
      <c r="F22" s="780"/>
      <c r="G22" s="780"/>
      <c r="H22" s="780"/>
      <c r="I22" s="780"/>
      <c r="J22" s="780"/>
      <c r="K22" s="781"/>
      <c r="L22" s="396"/>
      <c r="M22" s="404"/>
    </row>
    <row r="23" spans="1:13" x14ac:dyDescent="0.25">
      <c r="A23" s="779" t="s">
        <v>275</v>
      </c>
      <c r="B23" s="780"/>
      <c r="C23" s="780"/>
      <c r="D23" s="780"/>
      <c r="E23" s="780"/>
      <c r="F23" s="780"/>
      <c r="G23" s="781"/>
      <c r="H23" s="782" t="s">
        <v>280</v>
      </c>
      <c r="I23" s="783"/>
      <c r="J23" s="783"/>
      <c r="K23" s="784"/>
      <c r="L23" s="395"/>
      <c r="M23" s="404"/>
    </row>
    <row r="24" spans="1:13" x14ac:dyDescent="0.25">
      <c r="A24" s="775" t="s">
        <v>288</v>
      </c>
      <c r="B24" s="776"/>
      <c r="C24" s="776"/>
      <c r="D24" s="776"/>
      <c r="E24" s="776"/>
      <c r="F24" s="776"/>
      <c r="G24" s="777"/>
      <c r="H24" s="772">
        <v>2171</v>
      </c>
      <c r="I24" s="773"/>
      <c r="J24" s="773"/>
      <c r="K24" s="774"/>
      <c r="L24" s="395"/>
      <c r="M24" s="404"/>
    </row>
    <row r="25" spans="1:13" x14ac:dyDescent="0.25">
      <c r="A25" s="775" t="s">
        <v>289</v>
      </c>
      <c r="B25" s="776"/>
      <c r="C25" s="776"/>
      <c r="D25" s="776"/>
      <c r="E25" s="776"/>
      <c r="F25" s="776"/>
      <c r="G25" s="777"/>
      <c r="H25" s="772">
        <v>836214</v>
      </c>
      <c r="I25" s="773"/>
      <c r="J25" s="773"/>
      <c r="K25" s="774"/>
      <c r="L25" s="395"/>
      <c r="M25" s="404"/>
    </row>
    <row r="26" spans="1:13" x14ac:dyDescent="0.25">
      <c r="A26" s="775" t="s">
        <v>290</v>
      </c>
      <c r="B26" s="776"/>
      <c r="C26" s="776"/>
      <c r="D26" s="776"/>
      <c r="E26" s="776"/>
      <c r="F26" s="776"/>
      <c r="G26" s="777"/>
      <c r="H26" s="797">
        <v>3884665.47</v>
      </c>
      <c r="I26" s="797"/>
      <c r="J26" s="797"/>
      <c r="K26" s="797"/>
      <c r="L26" s="395"/>
      <c r="M26" s="404"/>
    </row>
    <row r="27" spans="1:13" x14ac:dyDescent="0.25">
      <c r="A27" s="775" t="s">
        <v>291</v>
      </c>
      <c r="B27" s="776"/>
      <c r="C27" s="776"/>
      <c r="D27" s="776"/>
      <c r="E27" s="776"/>
      <c r="F27" s="776"/>
      <c r="G27" s="777"/>
      <c r="H27" s="772">
        <v>2171</v>
      </c>
      <c r="I27" s="773"/>
      <c r="J27" s="773"/>
      <c r="K27" s="774"/>
      <c r="L27" s="395"/>
      <c r="M27" s="404"/>
    </row>
    <row r="28" spans="1:13" x14ac:dyDescent="0.25">
      <c r="A28" s="775" t="s">
        <v>292</v>
      </c>
      <c r="B28" s="776"/>
      <c r="C28" s="776"/>
      <c r="D28" s="776"/>
      <c r="E28" s="776"/>
      <c r="F28" s="776"/>
      <c r="G28" s="777"/>
      <c r="H28" s="772">
        <v>2171</v>
      </c>
      <c r="I28" s="773"/>
      <c r="J28" s="773"/>
      <c r="K28" s="774"/>
      <c r="L28" s="395"/>
      <c r="M28" s="404"/>
    </row>
    <row r="29" spans="1:13" x14ac:dyDescent="0.25">
      <c r="A29" s="775" t="s">
        <v>293</v>
      </c>
      <c r="B29" s="776"/>
      <c r="C29" s="776"/>
      <c r="D29" s="776"/>
      <c r="E29" s="776"/>
      <c r="F29" s="776"/>
      <c r="G29" s="777"/>
      <c r="H29" s="772">
        <v>3884665471.8189998</v>
      </c>
      <c r="I29" s="773"/>
      <c r="J29" s="773"/>
      <c r="K29" s="774"/>
      <c r="L29" s="395"/>
      <c r="M29" s="404"/>
    </row>
    <row r="30" spans="1:13" x14ac:dyDescent="0.25">
      <c r="A30" s="775" t="s">
        <v>294</v>
      </c>
      <c r="B30" s="776"/>
      <c r="C30" s="776"/>
      <c r="D30" s="776"/>
      <c r="E30" s="776"/>
      <c r="F30" s="776"/>
      <c r="G30" s="777"/>
      <c r="H30" s="772">
        <v>3884665471.8189998</v>
      </c>
      <c r="I30" s="773"/>
      <c r="J30" s="773"/>
      <c r="K30" s="774"/>
      <c r="L30" s="395"/>
      <c r="M30" s="404"/>
    </row>
    <row r="31" spans="1:13" x14ac:dyDescent="0.25">
      <c r="A31" s="775" t="s">
        <v>295</v>
      </c>
      <c r="B31" s="776"/>
      <c r="C31" s="776"/>
      <c r="D31" s="776"/>
      <c r="E31" s="776"/>
      <c r="F31" s="776"/>
      <c r="G31" s="777"/>
      <c r="H31" s="772">
        <v>2130</v>
      </c>
      <c r="I31" s="773"/>
      <c r="J31" s="773"/>
      <c r="K31" s="774"/>
      <c r="L31" s="395"/>
      <c r="M31" s="404"/>
    </row>
    <row r="32" spans="1:13" x14ac:dyDescent="0.25">
      <c r="A32" s="405"/>
      <c r="B32" s="405"/>
      <c r="C32" s="405"/>
      <c r="D32" s="405"/>
      <c r="E32" s="405"/>
      <c r="F32" s="405"/>
      <c r="G32" s="405"/>
      <c r="H32" s="406"/>
      <c r="I32" s="406"/>
      <c r="J32" s="406"/>
      <c r="K32" s="406"/>
      <c r="L32" s="395"/>
      <c r="M32" s="404"/>
    </row>
    <row r="33" spans="1:13" x14ac:dyDescent="0.25">
      <c r="A33" s="395"/>
      <c r="B33" s="395"/>
      <c r="C33" s="778" t="s">
        <v>281</v>
      </c>
      <c r="D33" s="778"/>
      <c r="E33" s="778"/>
      <c r="F33" s="778"/>
      <c r="G33" s="778"/>
      <c r="H33" s="778"/>
      <c r="I33" s="778"/>
      <c r="J33" s="778"/>
      <c r="K33" s="778"/>
      <c r="L33" s="407"/>
      <c r="M33" s="404"/>
    </row>
    <row r="34" spans="1:13" x14ac:dyDescent="0.25">
      <c r="A34" s="395"/>
      <c r="B34" s="395"/>
      <c r="C34" s="395"/>
      <c r="D34" s="395"/>
      <c r="E34" s="395"/>
      <c r="F34" s="395"/>
      <c r="G34" s="395"/>
      <c r="H34" s="395"/>
      <c r="I34" s="395"/>
      <c r="J34" s="408"/>
      <c r="K34" s="408"/>
      <c r="L34" s="395"/>
      <c r="M34" s="404"/>
    </row>
    <row r="35" spans="1:13" ht="79.2" x14ac:dyDescent="0.25">
      <c r="A35" s="785" t="s">
        <v>282</v>
      </c>
      <c r="B35" s="786"/>
      <c r="C35" s="786"/>
      <c r="D35" s="786"/>
      <c r="E35" s="786"/>
      <c r="F35" s="787"/>
      <c r="G35" s="409" t="s">
        <v>280</v>
      </c>
      <c r="H35" s="410" t="s">
        <v>297</v>
      </c>
      <c r="I35" s="410" t="s">
        <v>298</v>
      </c>
      <c r="J35" s="411" t="s">
        <v>406</v>
      </c>
      <c r="K35" s="412" t="s">
        <v>413</v>
      </c>
      <c r="L35" s="412" t="s">
        <v>427</v>
      </c>
      <c r="M35" s="404"/>
    </row>
    <row r="36" spans="1:13" ht="12.75" customHeight="1" x14ac:dyDescent="0.25">
      <c r="A36" s="788" t="s">
        <v>299</v>
      </c>
      <c r="B36" s="789"/>
      <c r="C36" s="789"/>
      <c r="D36" s="789"/>
      <c r="E36" s="789"/>
      <c r="F36" s="790"/>
      <c r="G36" s="413"/>
      <c r="H36" s="414">
        <v>2023</v>
      </c>
      <c r="I36" s="414">
        <v>2079</v>
      </c>
      <c r="J36" s="414">
        <v>2139</v>
      </c>
      <c r="K36" s="414">
        <v>2171</v>
      </c>
      <c r="L36" s="414"/>
      <c r="M36" s="404"/>
    </row>
    <row r="37" spans="1:13" x14ac:dyDescent="0.25">
      <c r="A37" s="402" t="s">
        <v>118</v>
      </c>
      <c r="B37" s="403"/>
      <c r="C37" s="403"/>
      <c r="D37" s="403"/>
      <c r="E37" s="403"/>
      <c r="F37" s="403"/>
      <c r="G37" s="415"/>
      <c r="H37" s="416"/>
      <c r="I37" s="416"/>
      <c r="J37" s="416"/>
      <c r="K37" s="416"/>
      <c r="L37" s="417"/>
      <c r="M37" s="404"/>
    </row>
    <row r="38" spans="1:13" x14ac:dyDescent="0.25">
      <c r="A38" s="796" t="s">
        <v>340</v>
      </c>
      <c r="B38" s="796"/>
      <c r="C38" s="796"/>
      <c r="D38" s="796"/>
      <c r="E38" s="796"/>
      <c r="F38" s="796"/>
      <c r="G38" s="418">
        <v>1</v>
      </c>
      <c r="H38" s="419">
        <v>31.989924433249371</v>
      </c>
      <c r="I38" s="419">
        <v>39.892051030421982</v>
      </c>
      <c r="J38" s="419">
        <v>39.256788947117677</v>
      </c>
      <c r="K38" s="419">
        <v>40.516431924882632</v>
      </c>
      <c r="L38" s="419"/>
      <c r="M38" s="404"/>
    </row>
    <row r="39" spans="1:13" x14ac:dyDescent="0.25">
      <c r="A39" s="796" t="s">
        <v>341</v>
      </c>
      <c r="B39" s="796"/>
      <c r="C39" s="796"/>
      <c r="D39" s="796"/>
      <c r="E39" s="796"/>
      <c r="F39" s="796"/>
      <c r="G39" s="418">
        <v>2</v>
      </c>
      <c r="H39" s="419">
        <v>68.010075566750629</v>
      </c>
      <c r="I39" s="419">
        <v>60.00981354268891</v>
      </c>
      <c r="J39" s="419">
        <v>60.600285850404951</v>
      </c>
      <c r="K39" s="419">
        <v>59.436619718309856</v>
      </c>
      <c r="L39" s="419"/>
      <c r="M39" s="404"/>
    </row>
    <row r="40" spans="1:13" x14ac:dyDescent="0.25">
      <c r="A40" s="796" t="s">
        <v>342</v>
      </c>
      <c r="B40" s="796"/>
      <c r="C40" s="796"/>
      <c r="D40" s="796"/>
      <c r="E40" s="796"/>
      <c r="F40" s="796"/>
      <c r="G40" s="418">
        <v>3</v>
      </c>
      <c r="H40" s="419">
        <v>0</v>
      </c>
      <c r="I40" s="419">
        <v>9.8135426889106966E-2</v>
      </c>
      <c r="J40" s="419">
        <v>0.14292520247737017</v>
      </c>
      <c r="K40" s="419">
        <v>4.6948356807511735E-2</v>
      </c>
      <c r="L40" s="419"/>
      <c r="M40" s="404"/>
    </row>
    <row r="41" spans="1:13" x14ac:dyDescent="0.25">
      <c r="A41" s="402" t="s">
        <v>83</v>
      </c>
      <c r="B41" s="403"/>
      <c r="C41" s="403"/>
      <c r="D41" s="403"/>
      <c r="E41" s="403"/>
      <c r="F41" s="403"/>
      <c r="G41" s="415"/>
      <c r="H41" s="416"/>
      <c r="I41" s="416"/>
      <c r="J41" s="416"/>
      <c r="K41" s="416"/>
      <c r="L41" s="417"/>
      <c r="M41" s="404"/>
    </row>
    <row r="42" spans="1:13" x14ac:dyDescent="0.25">
      <c r="A42" s="796" t="s">
        <v>340</v>
      </c>
      <c r="B42" s="796"/>
      <c r="C42" s="796"/>
      <c r="D42" s="796"/>
      <c r="E42" s="796"/>
      <c r="F42" s="796"/>
      <c r="G42" s="418">
        <v>1</v>
      </c>
      <c r="H42" s="419">
        <v>1.0579345088161209</v>
      </c>
      <c r="I42" s="419">
        <v>1.0794896957801767</v>
      </c>
      <c r="J42" s="419">
        <v>1.3816102906145784</v>
      </c>
      <c r="K42" s="419">
        <v>1.5492957746478873</v>
      </c>
      <c r="L42" s="419"/>
      <c r="M42" s="404"/>
    </row>
    <row r="43" spans="1:13" x14ac:dyDescent="0.25">
      <c r="A43" s="796" t="s">
        <v>341</v>
      </c>
      <c r="B43" s="796"/>
      <c r="C43" s="796"/>
      <c r="D43" s="796"/>
      <c r="E43" s="796"/>
      <c r="F43" s="796"/>
      <c r="G43" s="418">
        <v>2</v>
      </c>
      <c r="H43" s="419">
        <v>5.4408060453400502</v>
      </c>
      <c r="I43" s="419">
        <v>5.0539744847890091</v>
      </c>
      <c r="J43" s="419">
        <v>4.9070986183897096</v>
      </c>
      <c r="K43" s="419">
        <v>4.694835680751174</v>
      </c>
      <c r="L43" s="419"/>
      <c r="M43" s="404"/>
    </row>
    <row r="44" spans="1:13" x14ac:dyDescent="0.25">
      <c r="A44" s="796" t="s">
        <v>342</v>
      </c>
      <c r="B44" s="796"/>
      <c r="C44" s="796"/>
      <c r="D44" s="796"/>
      <c r="E44" s="796"/>
      <c r="F44" s="796"/>
      <c r="G44" s="418">
        <v>3</v>
      </c>
      <c r="H44" s="419">
        <v>0</v>
      </c>
      <c r="I44" s="419">
        <v>0</v>
      </c>
      <c r="J44" s="419">
        <v>0</v>
      </c>
      <c r="K44" s="419">
        <v>0</v>
      </c>
      <c r="L44" s="419"/>
      <c r="M44" s="404"/>
    </row>
    <row r="45" spans="1:13" x14ac:dyDescent="0.25">
      <c r="A45" s="402" t="s">
        <v>78</v>
      </c>
      <c r="B45" s="403"/>
      <c r="C45" s="403"/>
      <c r="D45" s="403"/>
      <c r="E45" s="403"/>
      <c r="F45" s="403"/>
      <c r="G45" s="415"/>
      <c r="H45" s="416"/>
      <c r="I45" s="416"/>
      <c r="J45" s="416"/>
      <c r="K45" s="416"/>
      <c r="L45" s="417"/>
      <c r="M45" s="404"/>
    </row>
    <row r="46" spans="1:13" x14ac:dyDescent="0.25">
      <c r="A46" s="796" t="s">
        <v>340</v>
      </c>
      <c r="B46" s="796"/>
      <c r="C46" s="796"/>
      <c r="D46" s="796"/>
      <c r="E46" s="796"/>
      <c r="F46" s="796"/>
      <c r="G46" s="418">
        <v>1</v>
      </c>
      <c r="H46" s="419">
        <v>1.7632241813602014</v>
      </c>
      <c r="I46" s="419">
        <v>2.4533856722276743</v>
      </c>
      <c r="J46" s="419">
        <v>2.2391615054787994</v>
      </c>
      <c r="K46" s="419">
        <v>2.5821596244131455</v>
      </c>
      <c r="L46" s="419"/>
      <c r="M46" s="404"/>
    </row>
    <row r="47" spans="1:13" x14ac:dyDescent="0.25">
      <c r="A47" s="796" t="s">
        <v>341</v>
      </c>
      <c r="B47" s="796"/>
      <c r="C47" s="796"/>
      <c r="D47" s="796"/>
      <c r="E47" s="796"/>
      <c r="F47" s="796"/>
      <c r="G47" s="418">
        <v>2</v>
      </c>
      <c r="H47" s="419">
        <v>4.2317380352644838</v>
      </c>
      <c r="I47" s="419">
        <v>3.4347399411187438</v>
      </c>
      <c r="J47" s="419">
        <v>3.5731300619342545</v>
      </c>
      <c r="K47" s="419">
        <v>3.1455399061032865</v>
      </c>
      <c r="L47" s="419"/>
      <c r="M47" s="404"/>
    </row>
    <row r="48" spans="1:13" x14ac:dyDescent="0.25">
      <c r="A48" s="796" t="s">
        <v>342</v>
      </c>
      <c r="B48" s="796"/>
      <c r="C48" s="796"/>
      <c r="D48" s="796"/>
      <c r="E48" s="796"/>
      <c r="F48" s="796"/>
      <c r="G48" s="418">
        <v>3</v>
      </c>
      <c r="H48" s="419">
        <v>0</v>
      </c>
      <c r="I48" s="419">
        <v>0</v>
      </c>
      <c r="J48" s="419">
        <v>0</v>
      </c>
      <c r="K48" s="419">
        <v>0</v>
      </c>
      <c r="L48" s="419"/>
      <c r="M48" s="404"/>
    </row>
    <row r="49" spans="1:13" x14ac:dyDescent="0.25">
      <c r="A49" s="402" t="s">
        <v>84</v>
      </c>
      <c r="B49" s="403"/>
      <c r="C49" s="403"/>
      <c r="D49" s="403"/>
      <c r="E49" s="403"/>
      <c r="F49" s="403"/>
      <c r="G49" s="415"/>
      <c r="H49" s="416"/>
      <c r="I49" s="416"/>
      <c r="J49" s="416"/>
      <c r="K49" s="416"/>
      <c r="L49" s="417"/>
      <c r="M49" s="404"/>
    </row>
    <row r="50" spans="1:13" x14ac:dyDescent="0.25">
      <c r="A50" s="796" t="s">
        <v>340</v>
      </c>
      <c r="B50" s="796"/>
      <c r="C50" s="796"/>
      <c r="D50" s="796"/>
      <c r="E50" s="796"/>
      <c r="F50" s="796"/>
      <c r="G50" s="418">
        <v>1</v>
      </c>
      <c r="H50" s="419">
        <v>7.0025188916876573</v>
      </c>
      <c r="I50" s="419">
        <v>8.9303238469087347</v>
      </c>
      <c r="J50" s="419">
        <v>8.5755121486422112</v>
      </c>
      <c r="K50" s="419">
        <v>9.9061032863849761</v>
      </c>
      <c r="L50" s="419"/>
      <c r="M50" s="404"/>
    </row>
    <row r="51" spans="1:13" x14ac:dyDescent="0.25">
      <c r="A51" s="796" t="s">
        <v>341</v>
      </c>
      <c r="B51" s="796"/>
      <c r="C51" s="796"/>
      <c r="D51" s="796"/>
      <c r="E51" s="796"/>
      <c r="F51" s="796"/>
      <c r="G51" s="418">
        <v>2</v>
      </c>
      <c r="H51" s="419">
        <v>20.100755667506299</v>
      </c>
      <c r="I51" s="419">
        <v>18.056918547595682</v>
      </c>
      <c r="J51" s="419">
        <v>18.008575512148642</v>
      </c>
      <c r="K51" s="419">
        <v>16.760563380281692</v>
      </c>
      <c r="L51" s="419"/>
      <c r="M51" s="404"/>
    </row>
    <row r="52" spans="1:13" x14ac:dyDescent="0.25">
      <c r="A52" s="796" t="s">
        <v>342</v>
      </c>
      <c r="B52" s="796"/>
      <c r="C52" s="796"/>
      <c r="D52" s="796"/>
      <c r="E52" s="796"/>
      <c r="F52" s="796"/>
      <c r="G52" s="418">
        <v>3</v>
      </c>
      <c r="H52" s="419">
        <v>0</v>
      </c>
      <c r="I52" s="419">
        <v>9.8135426889106966E-2</v>
      </c>
      <c r="J52" s="419">
        <v>4.7641734159123393E-2</v>
      </c>
      <c r="K52" s="419">
        <v>0</v>
      </c>
      <c r="L52" s="419"/>
      <c r="M52" s="404"/>
    </row>
    <row r="53" spans="1:13" x14ac:dyDescent="0.25">
      <c r="A53" s="402" t="s">
        <v>117</v>
      </c>
      <c r="B53" s="403"/>
      <c r="C53" s="403"/>
      <c r="D53" s="403"/>
      <c r="E53" s="403"/>
      <c r="F53" s="403"/>
      <c r="G53" s="415"/>
      <c r="H53" s="416"/>
      <c r="I53" s="416"/>
      <c r="J53" s="416"/>
      <c r="K53" s="416"/>
      <c r="L53" s="417"/>
      <c r="M53" s="404"/>
    </row>
    <row r="54" spans="1:13" x14ac:dyDescent="0.25">
      <c r="A54" s="796" t="s">
        <v>340</v>
      </c>
      <c r="B54" s="796"/>
      <c r="C54" s="796"/>
      <c r="D54" s="796"/>
      <c r="E54" s="796"/>
      <c r="F54" s="796"/>
      <c r="G54" s="418">
        <v>1</v>
      </c>
      <c r="H54" s="419">
        <v>0.70528967254408059</v>
      </c>
      <c r="I54" s="419">
        <v>0.44160942100098133</v>
      </c>
      <c r="J54" s="419">
        <v>0.57170080990948069</v>
      </c>
      <c r="K54" s="419">
        <v>0.51643192488262912</v>
      </c>
      <c r="L54" s="419"/>
      <c r="M54" s="404"/>
    </row>
    <row r="55" spans="1:13" x14ac:dyDescent="0.25">
      <c r="A55" s="796" t="s">
        <v>341</v>
      </c>
      <c r="B55" s="796"/>
      <c r="C55" s="796"/>
      <c r="D55" s="796"/>
      <c r="E55" s="796"/>
      <c r="F55" s="796"/>
      <c r="G55" s="418">
        <v>2</v>
      </c>
      <c r="H55" s="419">
        <v>3.4760705289672544</v>
      </c>
      <c r="I55" s="419">
        <v>3.6310107948969579</v>
      </c>
      <c r="J55" s="419">
        <v>3.4778465936160075</v>
      </c>
      <c r="K55" s="419">
        <v>3.568075117370892</v>
      </c>
      <c r="L55" s="419"/>
      <c r="M55" s="404"/>
    </row>
    <row r="56" spans="1:13" x14ac:dyDescent="0.25">
      <c r="A56" s="796" t="s">
        <v>342</v>
      </c>
      <c r="B56" s="796"/>
      <c r="C56" s="796"/>
      <c r="D56" s="796"/>
      <c r="E56" s="796"/>
      <c r="F56" s="796"/>
      <c r="G56" s="418">
        <v>3</v>
      </c>
      <c r="H56" s="419">
        <v>0</v>
      </c>
      <c r="I56" s="419">
        <v>0</v>
      </c>
      <c r="J56" s="419">
        <v>0</v>
      </c>
      <c r="K56" s="419">
        <v>0</v>
      </c>
      <c r="L56" s="419"/>
      <c r="M56" s="404"/>
    </row>
    <row r="57" spans="1:13" x14ac:dyDescent="0.25">
      <c r="A57" s="402" t="s">
        <v>77</v>
      </c>
      <c r="B57" s="403"/>
      <c r="C57" s="403"/>
      <c r="D57" s="403"/>
      <c r="E57" s="403"/>
      <c r="F57" s="403"/>
      <c r="G57" s="415"/>
      <c r="H57" s="416"/>
      <c r="I57" s="416"/>
      <c r="J57" s="416"/>
      <c r="K57" s="416"/>
      <c r="L57" s="417"/>
      <c r="M57" s="404"/>
    </row>
    <row r="58" spans="1:13" x14ac:dyDescent="0.25">
      <c r="A58" s="796" t="s">
        <v>340</v>
      </c>
      <c r="B58" s="796"/>
      <c r="C58" s="796"/>
      <c r="D58" s="796"/>
      <c r="E58" s="796"/>
      <c r="F58" s="796"/>
      <c r="G58" s="418">
        <v>1</v>
      </c>
      <c r="H58" s="419">
        <v>3.8790931989924435</v>
      </c>
      <c r="I58" s="419">
        <v>5.986261040235525</v>
      </c>
      <c r="J58" s="419">
        <v>6.0028585040495477</v>
      </c>
      <c r="K58" s="419">
        <v>5.492957746478873</v>
      </c>
      <c r="L58" s="419"/>
      <c r="M58" s="404"/>
    </row>
    <row r="59" spans="1:13" x14ac:dyDescent="0.25">
      <c r="A59" s="796" t="s">
        <v>341</v>
      </c>
      <c r="B59" s="796"/>
      <c r="C59" s="796"/>
      <c r="D59" s="796"/>
      <c r="E59" s="796"/>
      <c r="F59" s="796"/>
      <c r="G59" s="418">
        <v>2</v>
      </c>
      <c r="H59" s="419">
        <v>9.6221662468513856</v>
      </c>
      <c r="I59" s="419">
        <v>7.2620215897939158</v>
      </c>
      <c r="J59" s="419">
        <v>7.0509766555502624</v>
      </c>
      <c r="K59" s="419">
        <v>7.464788732394366</v>
      </c>
      <c r="L59" s="419"/>
      <c r="M59" s="404"/>
    </row>
    <row r="60" spans="1:13" x14ac:dyDescent="0.25">
      <c r="A60" s="796" t="s">
        <v>342</v>
      </c>
      <c r="B60" s="796"/>
      <c r="C60" s="796"/>
      <c r="D60" s="796"/>
      <c r="E60" s="796"/>
      <c r="F60" s="796"/>
      <c r="G60" s="418">
        <v>3</v>
      </c>
      <c r="H60" s="419">
        <v>0</v>
      </c>
      <c r="I60" s="419">
        <v>0</v>
      </c>
      <c r="J60" s="419">
        <v>4.7641734159123393E-2</v>
      </c>
      <c r="K60" s="419">
        <v>0</v>
      </c>
      <c r="L60" s="419"/>
      <c r="M60" s="404"/>
    </row>
    <row r="61" spans="1:13" x14ac:dyDescent="0.25">
      <c r="A61" s="402" t="s">
        <v>156</v>
      </c>
      <c r="B61" s="403"/>
      <c r="C61" s="403"/>
      <c r="D61" s="403"/>
      <c r="E61" s="403"/>
      <c r="F61" s="403"/>
      <c r="G61" s="415"/>
      <c r="H61" s="416"/>
      <c r="I61" s="416"/>
      <c r="J61" s="416"/>
      <c r="K61" s="416"/>
      <c r="L61" s="417"/>
      <c r="M61" s="404"/>
    </row>
    <row r="62" spans="1:13" x14ac:dyDescent="0.25">
      <c r="A62" s="796" t="s">
        <v>340</v>
      </c>
      <c r="B62" s="796"/>
      <c r="C62" s="796"/>
      <c r="D62" s="796"/>
      <c r="E62" s="796"/>
      <c r="F62" s="796"/>
      <c r="G62" s="418">
        <v>1</v>
      </c>
      <c r="H62" s="419">
        <v>10.831234256926953</v>
      </c>
      <c r="I62" s="419">
        <v>12.904808635917567</v>
      </c>
      <c r="J62" s="419">
        <v>12.815626488804192</v>
      </c>
      <c r="K62" s="419">
        <v>12.488262910798122</v>
      </c>
      <c r="L62" s="419"/>
      <c r="M62" s="404"/>
    </row>
    <row r="63" spans="1:13" x14ac:dyDescent="0.25">
      <c r="A63" s="796" t="s">
        <v>341</v>
      </c>
      <c r="B63" s="796"/>
      <c r="C63" s="796"/>
      <c r="D63" s="796"/>
      <c r="E63" s="796"/>
      <c r="F63" s="796"/>
      <c r="G63" s="418">
        <v>2</v>
      </c>
      <c r="H63" s="419">
        <v>10.428211586901764</v>
      </c>
      <c r="I63" s="419">
        <v>9.1756624141315015</v>
      </c>
      <c r="J63" s="419">
        <v>9.7189137684611726</v>
      </c>
      <c r="K63" s="419">
        <v>10.046948356807512</v>
      </c>
      <c r="L63" s="419"/>
      <c r="M63" s="404"/>
    </row>
    <row r="64" spans="1:13" x14ac:dyDescent="0.25">
      <c r="A64" s="796" t="s">
        <v>342</v>
      </c>
      <c r="B64" s="796"/>
      <c r="C64" s="796"/>
      <c r="D64" s="796"/>
      <c r="E64" s="796"/>
      <c r="F64" s="796"/>
      <c r="G64" s="418">
        <v>3</v>
      </c>
      <c r="H64" s="419">
        <v>0</v>
      </c>
      <c r="I64" s="419">
        <v>0</v>
      </c>
      <c r="J64" s="419">
        <v>0</v>
      </c>
      <c r="K64" s="419">
        <v>0</v>
      </c>
      <c r="L64" s="419"/>
      <c r="M64" s="404"/>
    </row>
    <row r="65" spans="1:13" x14ac:dyDescent="0.25">
      <c r="A65" s="402" t="s">
        <v>113</v>
      </c>
      <c r="B65" s="403"/>
      <c r="C65" s="403"/>
      <c r="D65" s="403"/>
      <c r="E65" s="403"/>
      <c r="F65" s="403"/>
      <c r="G65" s="415"/>
      <c r="H65" s="416"/>
      <c r="I65" s="416"/>
      <c r="J65" s="416"/>
      <c r="K65" s="416"/>
      <c r="L65" s="417"/>
      <c r="M65" s="404"/>
    </row>
    <row r="66" spans="1:13" x14ac:dyDescent="0.25">
      <c r="A66" s="796" t="s">
        <v>340</v>
      </c>
      <c r="B66" s="796"/>
      <c r="C66" s="796"/>
      <c r="D66" s="796"/>
      <c r="E66" s="796"/>
      <c r="F66" s="796"/>
      <c r="G66" s="418">
        <v>1</v>
      </c>
      <c r="H66" s="419">
        <v>0.75566750629722923</v>
      </c>
      <c r="I66" s="419">
        <v>0.88321884200196266</v>
      </c>
      <c r="J66" s="419">
        <v>0.90519294902334446</v>
      </c>
      <c r="K66" s="419">
        <v>0.892018779342723</v>
      </c>
      <c r="L66" s="419"/>
      <c r="M66" s="404"/>
    </row>
    <row r="67" spans="1:13" x14ac:dyDescent="0.25">
      <c r="A67" s="796" t="s">
        <v>341</v>
      </c>
      <c r="B67" s="796"/>
      <c r="C67" s="796"/>
      <c r="D67" s="796"/>
      <c r="E67" s="796"/>
      <c r="F67" s="796"/>
      <c r="G67" s="418">
        <v>2</v>
      </c>
      <c r="H67" s="419">
        <v>1.6624685138539044</v>
      </c>
      <c r="I67" s="419">
        <v>1.4720314033366044</v>
      </c>
      <c r="J67" s="419">
        <v>1.5721772272510719</v>
      </c>
      <c r="K67" s="419">
        <v>1.596244131455399</v>
      </c>
      <c r="L67" s="419"/>
      <c r="M67" s="404"/>
    </row>
    <row r="68" spans="1:13" x14ac:dyDescent="0.25">
      <c r="A68" s="796" t="s">
        <v>342</v>
      </c>
      <c r="B68" s="796"/>
      <c r="C68" s="796"/>
      <c r="D68" s="796"/>
      <c r="E68" s="796"/>
      <c r="F68" s="796"/>
      <c r="G68" s="418">
        <v>3</v>
      </c>
      <c r="H68" s="419">
        <v>0</v>
      </c>
      <c r="I68" s="419">
        <v>0</v>
      </c>
      <c r="J68" s="419">
        <v>0</v>
      </c>
      <c r="K68" s="419">
        <v>0</v>
      </c>
      <c r="L68" s="419"/>
      <c r="M68" s="404"/>
    </row>
    <row r="69" spans="1:13" x14ac:dyDescent="0.25">
      <c r="A69" s="402" t="s">
        <v>114</v>
      </c>
      <c r="B69" s="403"/>
      <c r="C69" s="403"/>
      <c r="D69" s="403"/>
      <c r="E69" s="403"/>
      <c r="F69" s="403"/>
      <c r="G69" s="415"/>
      <c r="H69" s="416"/>
      <c r="I69" s="416"/>
      <c r="J69" s="416"/>
      <c r="K69" s="416"/>
      <c r="L69" s="417"/>
      <c r="M69" s="404"/>
    </row>
    <row r="70" spans="1:13" x14ac:dyDescent="0.25">
      <c r="A70" s="796" t="s">
        <v>340</v>
      </c>
      <c r="B70" s="796"/>
      <c r="C70" s="796"/>
      <c r="D70" s="796"/>
      <c r="E70" s="796"/>
      <c r="F70" s="796"/>
      <c r="G70" s="418">
        <v>1</v>
      </c>
      <c r="H70" s="419">
        <v>3.2745591939546599</v>
      </c>
      <c r="I70" s="419">
        <v>3.6800785083415111</v>
      </c>
      <c r="J70" s="419">
        <v>3.4302048594568841</v>
      </c>
      <c r="K70" s="419">
        <v>3.427230046948357</v>
      </c>
      <c r="L70" s="419"/>
      <c r="M70" s="404"/>
    </row>
    <row r="71" spans="1:13" x14ac:dyDescent="0.25">
      <c r="A71" s="796" t="s">
        <v>341</v>
      </c>
      <c r="B71" s="796"/>
      <c r="C71" s="796"/>
      <c r="D71" s="796"/>
      <c r="E71" s="796"/>
      <c r="F71" s="796"/>
      <c r="G71" s="418">
        <v>2</v>
      </c>
      <c r="H71" s="419">
        <v>5.6926952141057932</v>
      </c>
      <c r="I71" s="419">
        <v>5.4465161923454364</v>
      </c>
      <c r="J71" s="419">
        <v>5.5264411624583136</v>
      </c>
      <c r="K71" s="419">
        <v>5.352112676056338</v>
      </c>
      <c r="L71" s="419"/>
      <c r="M71" s="404"/>
    </row>
    <row r="72" spans="1:13" x14ac:dyDescent="0.25">
      <c r="A72" s="796" t="s">
        <v>342</v>
      </c>
      <c r="B72" s="796"/>
      <c r="C72" s="796"/>
      <c r="D72" s="796"/>
      <c r="E72" s="796"/>
      <c r="F72" s="796"/>
      <c r="G72" s="418">
        <v>3</v>
      </c>
      <c r="H72" s="419">
        <v>0</v>
      </c>
      <c r="I72" s="419">
        <v>0</v>
      </c>
      <c r="J72" s="419">
        <v>0</v>
      </c>
      <c r="K72" s="419">
        <v>4.6948356807511735E-2</v>
      </c>
      <c r="L72" s="419"/>
      <c r="M72" s="404"/>
    </row>
    <row r="73" spans="1:13" x14ac:dyDescent="0.25">
      <c r="A73" s="402" t="s">
        <v>115</v>
      </c>
      <c r="B73" s="403"/>
      <c r="C73" s="403"/>
      <c r="D73" s="403"/>
      <c r="E73" s="403"/>
      <c r="F73" s="403"/>
      <c r="G73" s="415"/>
      <c r="H73" s="416"/>
      <c r="I73" s="416"/>
      <c r="J73" s="416"/>
      <c r="K73" s="416"/>
      <c r="L73" s="417"/>
      <c r="M73" s="404"/>
    </row>
    <row r="74" spans="1:13" x14ac:dyDescent="0.25">
      <c r="A74" s="796" t="s">
        <v>340</v>
      </c>
      <c r="B74" s="796"/>
      <c r="C74" s="796"/>
      <c r="D74" s="796"/>
      <c r="E74" s="796"/>
      <c r="F74" s="796"/>
      <c r="G74" s="418">
        <v>1</v>
      </c>
      <c r="H74" s="419">
        <v>2.4685138539042821</v>
      </c>
      <c r="I74" s="419">
        <v>3.0912659470068693</v>
      </c>
      <c r="J74" s="419">
        <v>3.0967127203430205</v>
      </c>
      <c r="K74" s="419">
        <v>3.380281690140845</v>
      </c>
      <c r="L74" s="419"/>
      <c r="M74" s="404"/>
    </row>
    <row r="75" spans="1:13" x14ac:dyDescent="0.25">
      <c r="A75" s="796" t="s">
        <v>341</v>
      </c>
      <c r="B75" s="796"/>
      <c r="C75" s="796"/>
      <c r="D75" s="796"/>
      <c r="E75" s="796"/>
      <c r="F75" s="796"/>
      <c r="G75" s="418">
        <v>2</v>
      </c>
      <c r="H75" s="419">
        <v>6.3476070528967252</v>
      </c>
      <c r="I75" s="419">
        <v>5.6918547595682041</v>
      </c>
      <c r="J75" s="419">
        <v>5.8599333015721768</v>
      </c>
      <c r="K75" s="419">
        <v>5.915492957746479</v>
      </c>
      <c r="L75" s="419"/>
      <c r="M75" s="404"/>
    </row>
    <row r="76" spans="1:13" x14ac:dyDescent="0.25">
      <c r="A76" s="796" t="s">
        <v>342</v>
      </c>
      <c r="B76" s="796"/>
      <c r="C76" s="796"/>
      <c r="D76" s="796"/>
      <c r="E76" s="796"/>
      <c r="F76" s="796"/>
      <c r="G76" s="418">
        <v>3</v>
      </c>
      <c r="H76" s="419">
        <v>0</v>
      </c>
      <c r="I76" s="419">
        <v>0</v>
      </c>
      <c r="J76" s="419">
        <v>4.7641734159123393E-2</v>
      </c>
      <c r="K76" s="419">
        <v>0</v>
      </c>
      <c r="L76" s="419"/>
      <c r="M76" s="404"/>
    </row>
    <row r="77" spans="1:13" x14ac:dyDescent="0.25">
      <c r="A77" s="402" t="s">
        <v>116</v>
      </c>
      <c r="B77" s="403"/>
      <c r="C77" s="403"/>
      <c r="D77" s="403"/>
      <c r="E77" s="403"/>
      <c r="F77" s="403"/>
      <c r="G77" s="415"/>
      <c r="H77" s="416"/>
      <c r="I77" s="416"/>
      <c r="J77" s="416"/>
      <c r="K77" s="416"/>
      <c r="L77" s="417"/>
      <c r="M77" s="404"/>
    </row>
    <row r="78" spans="1:13" x14ac:dyDescent="0.25">
      <c r="A78" s="796" t="s">
        <v>340</v>
      </c>
      <c r="B78" s="796"/>
      <c r="C78" s="796"/>
      <c r="D78" s="796"/>
      <c r="E78" s="796"/>
      <c r="F78" s="796"/>
      <c r="G78" s="418">
        <v>1</v>
      </c>
      <c r="H78" s="419">
        <v>5.0377833753148617E-2</v>
      </c>
      <c r="I78" s="419">
        <v>0.14720314033366044</v>
      </c>
      <c r="J78" s="419">
        <v>0</v>
      </c>
      <c r="K78" s="419">
        <v>4.6948356807511735E-2</v>
      </c>
      <c r="L78" s="419"/>
      <c r="M78" s="404"/>
    </row>
    <row r="79" spans="1:13" x14ac:dyDescent="0.25">
      <c r="A79" s="796" t="s">
        <v>341</v>
      </c>
      <c r="B79" s="796"/>
      <c r="C79" s="796"/>
      <c r="D79" s="796"/>
      <c r="E79" s="796"/>
      <c r="F79" s="796"/>
      <c r="G79" s="418">
        <v>2</v>
      </c>
      <c r="H79" s="419">
        <v>0.45340050377833752</v>
      </c>
      <c r="I79" s="419">
        <v>0.3434739941118744</v>
      </c>
      <c r="J79" s="419">
        <v>0.47641734159123394</v>
      </c>
      <c r="K79" s="419">
        <v>0.37558685446009388</v>
      </c>
      <c r="L79" s="419"/>
      <c r="M79" s="404"/>
    </row>
    <row r="80" spans="1:13" x14ac:dyDescent="0.25">
      <c r="A80" s="796" t="s">
        <v>342</v>
      </c>
      <c r="B80" s="796"/>
      <c r="C80" s="796"/>
      <c r="D80" s="796"/>
      <c r="E80" s="796"/>
      <c r="F80" s="796"/>
      <c r="G80" s="418">
        <v>3</v>
      </c>
      <c r="H80" s="419">
        <v>0</v>
      </c>
      <c r="I80" s="419">
        <v>0</v>
      </c>
      <c r="J80" s="419">
        <v>0</v>
      </c>
      <c r="K80" s="419">
        <v>0</v>
      </c>
      <c r="L80" s="419"/>
      <c r="M80" s="404"/>
    </row>
    <row r="81" spans="1:13" x14ac:dyDescent="0.25">
      <c r="A81" s="402" t="s">
        <v>111</v>
      </c>
      <c r="B81" s="403"/>
      <c r="C81" s="403"/>
      <c r="D81" s="403"/>
      <c r="E81" s="403"/>
      <c r="F81" s="403"/>
      <c r="G81" s="415"/>
      <c r="H81" s="416"/>
      <c r="I81" s="416"/>
      <c r="J81" s="416"/>
      <c r="K81" s="416"/>
      <c r="L81" s="417"/>
      <c r="M81" s="404"/>
    </row>
    <row r="82" spans="1:13" x14ac:dyDescent="0.25">
      <c r="A82" s="796" t="s">
        <v>340</v>
      </c>
      <c r="B82" s="796"/>
      <c r="C82" s="796"/>
      <c r="D82" s="796"/>
      <c r="E82" s="796"/>
      <c r="F82" s="796"/>
      <c r="G82" s="418">
        <v>1</v>
      </c>
      <c r="H82" s="419">
        <v>0.20151133501259447</v>
      </c>
      <c r="I82" s="419">
        <v>0.29440628066732089</v>
      </c>
      <c r="J82" s="419">
        <v>0.23820867079561697</v>
      </c>
      <c r="K82" s="419">
        <v>0.23474178403755869</v>
      </c>
      <c r="L82" s="419"/>
      <c r="M82" s="404"/>
    </row>
    <row r="83" spans="1:13" x14ac:dyDescent="0.25">
      <c r="A83" s="796" t="s">
        <v>341</v>
      </c>
      <c r="B83" s="796"/>
      <c r="C83" s="796"/>
      <c r="D83" s="796"/>
      <c r="E83" s="796"/>
      <c r="F83" s="796"/>
      <c r="G83" s="418">
        <v>2</v>
      </c>
      <c r="H83" s="419">
        <v>0.55415617128463479</v>
      </c>
      <c r="I83" s="419">
        <v>0.44160942100098133</v>
      </c>
      <c r="J83" s="419">
        <v>0.42877560743211052</v>
      </c>
      <c r="K83" s="419">
        <v>0.51643192488262912</v>
      </c>
      <c r="L83" s="419"/>
      <c r="M83" s="404"/>
    </row>
    <row r="84" spans="1:13" x14ac:dyDescent="0.25">
      <c r="A84" s="796" t="s">
        <v>342</v>
      </c>
      <c r="B84" s="796"/>
      <c r="C84" s="796"/>
      <c r="D84" s="796"/>
      <c r="E84" s="796"/>
      <c r="F84" s="796"/>
      <c r="G84" s="418">
        <v>3</v>
      </c>
      <c r="H84" s="419">
        <v>0</v>
      </c>
      <c r="I84" s="419">
        <v>0</v>
      </c>
      <c r="J84" s="419">
        <v>0</v>
      </c>
      <c r="K84" s="419">
        <v>0</v>
      </c>
      <c r="L84" s="419"/>
      <c r="M84" s="404"/>
    </row>
    <row r="85" spans="1:13" x14ac:dyDescent="0.25">
      <c r="A85" s="399"/>
      <c r="B85" s="400"/>
      <c r="C85" s="400"/>
      <c r="D85" s="400"/>
      <c r="E85" s="400"/>
      <c r="F85" s="401"/>
      <c r="G85" s="420"/>
      <c r="H85" s="421"/>
      <c r="I85" s="421"/>
      <c r="J85" s="421"/>
      <c r="K85" s="421"/>
      <c r="L85" s="421"/>
      <c r="M85" s="404"/>
    </row>
    <row r="86" spans="1:13" ht="13.8" x14ac:dyDescent="0.3">
      <c r="A86" s="792" t="s">
        <v>283</v>
      </c>
      <c r="B86" s="793"/>
      <c r="C86" s="793"/>
      <c r="D86" s="793"/>
      <c r="E86" s="793"/>
      <c r="F86" s="794"/>
      <c r="G86" s="422"/>
      <c r="H86" s="423"/>
      <c r="I86" s="423"/>
      <c r="J86" s="423"/>
      <c r="K86" s="423"/>
      <c r="L86" s="423"/>
      <c r="M86" s="404"/>
    </row>
    <row r="87" spans="1:13" x14ac:dyDescent="0.25">
      <c r="A87" s="795" t="s">
        <v>340</v>
      </c>
      <c r="B87" s="795"/>
      <c r="C87" s="795"/>
      <c r="D87" s="795"/>
      <c r="E87" s="795"/>
      <c r="F87" s="795"/>
      <c r="G87" s="424">
        <v>1</v>
      </c>
      <c r="H87" s="425">
        <v>31.989924433249371</v>
      </c>
      <c r="I87" s="425">
        <v>39.892051030421982</v>
      </c>
      <c r="J87" s="425">
        <v>39.256788947117677</v>
      </c>
      <c r="K87" s="425">
        <v>40.516431924882632</v>
      </c>
      <c r="L87" s="425"/>
      <c r="M87" s="404"/>
    </row>
    <row r="88" spans="1:13" x14ac:dyDescent="0.25">
      <c r="A88" s="795" t="s">
        <v>341</v>
      </c>
      <c r="B88" s="795"/>
      <c r="C88" s="795"/>
      <c r="D88" s="795"/>
      <c r="E88" s="795"/>
      <c r="F88" s="795"/>
      <c r="G88" s="424">
        <v>2</v>
      </c>
      <c r="H88" s="425">
        <v>68.010075566750629</v>
      </c>
      <c r="I88" s="425">
        <v>60.00981354268891</v>
      </c>
      <c r="J88" s="425">
        <v>60.600285850404951</v>
      </c>
      <c r="K88" s="425">
        <v>59.436619718309856</v>
      </c>
      <c r="L88" s="425"/>
      <c r="M88" s="404"/>
    </row>
    <row r="89" spans="1:13" x14ac:dyDescent="0.25">
      <c r="A89" s="795" t="s">
        <v>342</v>
      </c>
      <c r="B89" s="795"/>
      <c r="C89" s="795"/>
      <c r="D89" s="795"/>
      <c r="E89" s="795"/>
      <c r="F89" s="795"/>
      <c r="G89" s="424">
        <v>3</v>
      </c>
      <c r="H89" s="425">
        <v>0</v>
      </c>
      <c r="I89" s="425">
        <v>9.8135426889106966E-2</v>
      </c>
      <c r="J89" s="425">
        <v>0.14292520247737017</v>
      </c>
      <c r="K89" s="425">
        <v>4.6948356807511735E-2</v>
      </c>
      <c r="L89" s="425"/>
      <c r="M89" s="404"/>
    </row>
    <row r="90" spans="1:13" ht="13.8" x14ac:dyDescent="0.3">
      <c r="A90" s="791" t="s">
        <v>284</v>
      </c>
      <c r="B90" s="791"/>
      <c r="C90" s="791"/>
      <c r="D90" s="791"/>
      <c r="E90" s="791"/>
      <c r="F90" s="791"/>
      <c r="G90" s="424"/>
      <c r="H90" s="426"/>
      <c r="I90" s="426"/>
      <c r="J90" s="426"/>
      <c r="K90" s="426"/>
      <c r="L90" s="426"/>
      <c r="M90" s="404"/>
    </row>
    <row r="91" spans="1:13" ht="13.8" x14ac:dyDescent="0.3">
      <c r="A91" s="791"/>
      <c r="B91" s="791"/>
      <c r="C91" s="791"/>
      <c r="D91" s="791"/>
      <c r="E91" s="791"/>
      <c r="F91" s="791"/>
      <c r="G91" s="424"/>
      <c r="H91" s="426">
        <v>100</v>
      </c>
      <c r="I91" s="426">
        <v>100</v>
      </c>
      <c r="J91" s="426">
        <v>100</v>
      </c>
      <c r="K91" s="426">
        <v>100</v>
      </c>
      <c r="L91" s="426"/>
      <c r="M91" s="404"/>
    </row>
  </sheetData>
  <mergeCells count="88">
    <mergeCell ref="A75:F75"/>
    <mergeCell ref="A82:F82"/>
    <mergeCell ref="A83:F83"/>
    <mergeCell ref="A84:F84"/>
    <mergeCell ref="A76:F76"/>
    <mergeCell ref="A78:F78"/>
    <mergeCell ref="A79:F79"/>
    <mergeCell ref="A80:F80"/>
    <mergeCell ref="A67:F67"/>
    <mergeCell ref="A68:F68"/>
    <mergeCell ref="A70:F70"/>
    <mergeCell ref="A71:F71"/>
    <mergeCell ref="A72:F72"/>
    <mergeCell ref="A74:F74"/>
    <mergeCell ref="A59:F59"/>
    <mergeCell ref="A60:F60"/>
    <mergeCell ref="A62:F62"/>
    <mergeCell ref="A63:F63"/>
    <mergeCell ref="A64:F64"/>
    <mergeCell ref="A66:F66"/>
    <mergeCell ref="A51:F51"/>
    <mergeCell ref="A52:F52"/>
    <mergeCell ref="A54:F54"/>
    <mergeCell ref="A55:F55"/>
    <mergeCell ref="A56:F56"/>
    <mergeCell ref="A58:F58"/>
    <mergeCell ref="A38:F38"/>
    <mergeCell ref="A39:F39"/>
    <mergeCell ref="A40:F40"/>
    <mergeCell ref="A42:F42"/>
    <mergeCell ref="A43:F43"/>
    <mergeCell ref="A44:F44"/>
    <mergeCell ref="A12:K12"/>
    <mergeCell ref="A13:K13"/>
    <mergeCell ref="A14:K14"/>
    <mergeCell ref="A15:K15"/>
    <mergeCell ref="A16:K16"/>
    <mergeCell ref="A17:K17"/>
    <mergeCell ref="K1:L1"/>
    <mergeCell ref="A6:F6"/>
    <mergeCell ref="G6:K6"/>
    <mergeCell ref="A7:K7"/>
    <mergeCell ref="A5:F5"/>
    <mergeCell ref="G5:K5"/>
    <mergeCell ref="A3:F3"/>
    <mergeCell ref="G3:K3"/>
    <mergeCell ref="G4:K4"/>
    <mergeCell ref="A22:K22"/>
    <mergeCell ref="A4:F4"/>
    <mergeCell ref="A19:K19"/>
    <mergeCell ref="A20:K20"/>
    <mergeCell ref="A9:K9"/>
    <mergeCell ref="A21:K21"/>
    <mergeCell ref="A8:K8"/>
    <mergeCell ref="A10:K10"/>
    <mergeCell ref="A11:K11"/>
    <mergeCell ref="A25:G25"/>
    <mergeCell ref="A24:G24"/>
    <mergeCell ref="H25:K25"/>
    <mergeCell ref="A26:G26"/>
    <mergeCell ref="H26:K26"/>
    <mergeCell ref="A18:K18"/>
    <mergeCell ref="A91:F91"/>
    <mergeCell ref="A90:F90"/>
    <mergeCell ref="A86:F86"/>
    <mergeCell ref="A89:F89"/>
    <mergeCell ref="A87:F87"/>
    <mergeCell ref="A46:F46"/>
    <mergeCell ref="A47:F47"/>
    <mergeCell ref="A48:F48"/>
    <mergeCell ref="A88:F88"/>
    <mergeCell ref="A50:F50"/>
    <mergeCell ref="A30:G30"/>
    <mergeCell ref="A29:G29"/>
    <mergeCell ref="A28:G28"/>
    <mergeCell ref="A27:G27"/>
    <mergeCell ref="A35:F35"/>
    <mergeCell ref="A36:F36"/>
    <mergeCell ref="H28:K28"/>
    <mergeCell ref="H30:K30"/>
    <mergeCell ref="A31:G31"/>
    <mergeCell ref="H31:K31"/>
    <mergeCell ref="C33:K33"/>
    <mergeCell ref="A23:G23"/>
    <mergeCell ref="H27:K27"/>
    <mergeCell ref="H29:K29"/>
    <mergeCell ref="H23:K23"/>
    <mergeCell ref="H24:K24"/>
  </mergeCells>
  <phoneticPr fontId="18" type="noConversion"/>
  <pageMargins left="0.75" right="0.75" top="1" bottom="1" header="0.5" footer="0.5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7"/>
  </sheetPr>
  <dimension ref="A1:M91"/>
  <sheetViews>
    <sheetView workbookViewId="0">
      <selection activeCell="P3" sqref="P3"/>
    </sheetView>
  </sheetViews>
  <sheetFormatPr defaultRowHeight="13.2" x14ac:dyDescent="0.25"/>
  <sheetData>
    <row r="1" spans="1:13" ht="15.6" x14ac:dyDescent="0.3">
      <c r="A1" s="363"/>
      <c r="B1" s="363"/>
      <c r="C1" s="363"/>
      <c r="D1" s="364"/>
      <c r="E1" s="363"/>
      <c r="F1" s="363"/>
      <c r="G1" s="363"/>
      <c r="H1" s="363"/>
      <c r="I1" s="363"/>
      <c r="J1" s="363"/>
      <c r="K1" s="837" t="s">
        <v>285</v>
      </c>
      <c r="L1" s="837"/>
      <c r="M1" s="366"/>
    </row>
    <row r="2" spans="1:13" ht="15.6" x14ac:dyDescent="0.3">
      <c r="A2" s="363"/>
      <c r="B2" s="363"/>
      <c r="C2" s="363"/>
      <c r="D2" s="364"/>
      <c r="E2" s="363"/>
      <c r="F2" s="363"/>
      <c r="G2" s="363"/>
      <c r="H2" s="363"/>
      <c r="I2" s="363"/>
      <c r="J2" s="363"/>
      <c r="K2" s="365"/>
      <c r="L2" s="365"/>
      <c r="M2" s="366"/>
    </row>
    <row r="3" spans="1:13" x14ac:dyDescent="0.25">
      <c r="A3" s="838" t="s">
        <v>276</v>
      </c>
      <c r="B3" s="839"/>
      <c r="C3" s="839"/>
      <c r="D3" s="839"/>
      <c r="E3" s="839"/>
      <c r="F3" s="840"/>
      <c r="G3" s="841" t="s">
        <v>339</v>
      </c>
      <c r="H3" s="842"/>
      <c r="I3" s="842"/>
      <c r="J3" s="842"/>
      <c r="K3" s="843"/>
      <c r="L3" s="363"/>
      <c r="M3" s="363"/>
    </row>
    <row r="4" spans="1:13" x14ac:dyDescent="0.25">
      <c r="A4" s="811" t="s">
        <v>213</v>
      </c>
      <c r="B4" s="812"/>
      <c r="C4" s="812"/>
      <c r="D4" s="812"/>
      <c r="E4" s="812"/>
      <c r="F4" s="813"/>
      <c r="G4" s="808">
        <v>2010</v>
      </c>
      <c r="H4" s="809"/>
      <c r="I4" s="809"/>
      <c r="J4" s="809"/>
      <c r="K4" s="810"/>
      <c r="L4" s="363"/>
      <c r="M4" s="363"/>
    </row>
    <row r="5" spans="1:13" x14ac:dyDescent="0.25">
      <c r="A5" s="811" t="s">
        <v>214</v>
      </c>
      <c r="B5" s="812"/>
      <c r="C5" s="812"/>
      <c r="D5" s="812"/>
      <c r="E5" s="812"/>
      <c r="F5" s="813"/>
      <c r="G5" s="808">
        <v>4</v>
      </c>
      <c r="H5" s="809"/>
      <c r="I5" s="809"/>
      <c r="J5" s="809"/>
      <c r="K5" s="810"/>
      <c r="L5" s="363"/>
      <c r="M5" s="363"/>
    </row>
    <row r="6" spans="1:13" x14ac:dyDescent="0.25">
      <c r="A6" s="811" t="s">
        <v>277</v>
      </c>
      <c r="B6" s="812"/>
      <c r="C6" s="812"/>
      <c r="D6" s="812"/>
      <c r="E6" s="812"/>
      <c r="F6" s="813"/>
      <c r="G6" s="808" t="s">
        <v>287</v>
      </c>
      <c r="H6" s="809"/>
      <c r="I6" s="809"/>
      <c r="J6" s="809"/>
      <c r="K6" s="810"/>
      <c r="L6" s="363"/>
      <c r="M6" s="363"/>
    </row>
    <row r="7" spans="1:13" x14ac:dyDescent="0.25">
      <c r="A7" s="815" t="s">
        <v>86</v>
      </c>
      <c r="B7" s="816"/>
      <c r="C7" s="816"/>
      <c r="D7" s="816"/>
      <c r="E7" s="816"/>
      <c r="F7" s="816"/>
      <c r="G7" s="816"/>
      <c r="H7" s="816"/>
      <c r="I7" s="816"/>
      <c r="J7" s="816"/>
      <c r="K7" s="817"/>
      <c r="L7" s="364"/>
      <c r="M7" s="363"/>
    </row>
    <row r="8" spans="1:13" x14ac:dyDescent="0.25">
      <c r="A8" s="811" t="s">
        <v>83</v>
      </c>
      <c r="B8" s="812"/>
      <c r="C8" s="812"/>
      <c r="D8" s="812"/>
      <c r="E8" s="812"/>
      <c r="F8" s="812"/>
      <c r="G8" s="812"/>
      <c r="H8" s="812"/>
      <c r="I8" s="812"/>
      <c r="J8" s="812"/>
      <c r="K8" s="813"/>
      <c r="L8" s="364"/>
      <c r="M8" s="363"/>
    </row>
    <row r="9" spans="1:13" x14ac:dyDescent="0.25">
      <c r="A9" s="811" t="s">
        <v>78</v>
      </c>
      <c r="B9" s="812"/>
      <c r="C9" s="812"/>
      <c r="D9" s="812"/>
      <c r="E9" s="812"/>
      <c r="F9" s="812"/>
      <c r="G9" s="812"/>
      <c r="H9" s="812"/>
      <c r="I9" s="812"/>
      <c r="J9" s="812"/>
      <c r="K9" s="813"/>
      <c r="L9" s="364"/>
      <c r="M9" s="363"/>
    </row>
    <row r="10" spans="1:13" x14ac:dyDescent="0.25">
      <c r="A10" s="811" t="s">
        <v>77</v>
      </c>
      <c r="B10" s="812"/>
      <c r="C10" s="812"/>
      <c r="D10" s="812"/>
      <c r="E10" s="812"/>
      <c r="F10" s="812"/>
      <c r="G10" s="812"/>
      <c r="H10" s="812"/>
      <c r="I10" s="812"/>
      <c r="J10" s="812"/>
      <c r="K10" s="813"/>
      <c r="L10" s="364"/>
      <c r="M10" s="363"/>
    </row>
    <row r="11" spans="1:13" x14ac:dyDescent="0.25">
      <c r="A11" s="811" t="s">
        <v>113</v>
      </c>
      <c r="B11" s="812"/>
      <c r="C11" s="812"/>
      <c r="D11" s="812"/>
      <c r="E11" s="812"/>
      <c r="F11" s="812"/>
      <c r="G11" s="812"/>
      <c r="H11" s="812"/>
      <c r="I11" s="812"/>
      <c r="J11" s="812"/>
      <c r="K11" s="813"/>
      <c r="L11" s="364"/>
      <c r="M11" s="363"/>
    </row>
    <row r="12" spans="1:13" x14ac:dyDescent="0.25">
      <c r="A12" s="811" t="s">
        <v>114</v>
      </c>
      <c r="B12" s="812"/>
      <c r="C12" s="812"/>
      <c r="D12" s="812"/>
      <c r="E12" s="812"/>
      <c r="F12" s="812"/>
      <c r="G12" s="812"/>
      <c r="H12" s="812"/>
      <c r="I12" s="812"/>
      <c r="J12" s="812"/>
      <c r="K12" s="813"/>
      <c r="L12" s="364"/>
      <c r="M12" s="363"/>
    </row>
    <row r="13" spans="1:13" x14ac:dyDescent="0.25">
      <c r="A13" s="811" t="s">
        <v>115</v>
      </c>
      <c r="B13" s="812"/>
      <c r="C13" s="812"/>
      <c r="D13" s="812"/>
      <c r="E13" s="812"/>
      <c r="F13" s="812"/>
      <c r="G13" s="812"/>
      <c r="H13" s="812"/>
      <c r="I13" s="812"/>
      <c r="J13" s="812"/>
      <c r="K13" s="813"/>
      <c r="L13" s="364"/>
      <c r="M13" s="363"/>
    </row>
    <row r="14" spans="1:13" x14ac:dyDescent="0.25">
      <c r="A14" s="811" t="s">
        <v>84</v>
      </c>
      <c r="B14" s="812"/>
      <c r="C14" s="812"/>
      <c r="D14" s="812"/>
      <c r="E14" s="812"/>
      <c r="F14" s="812"/>
      <c r="G14" s="812"/>
      <c r="H14" s="812"/>
      <c r="I14" s="812"/>
      <c r="J14" s="812"/>
      <c r="K14" s="813"/>
      <c r="L14" s="364"/>
      <c r="M14" s="363"/>
    </row>
    <row r="15" spans="1:13" x14ac:dyDescent="0.25">
      <c r="A15" s="811" t="s">
        <v>156</v>
      </c>
      <c r="B15" s="812"/>
      <c r="C15" s="812"/>
      <c r="D15" s="812"/>
      <c r="E15" s="812"/>
      <c r="F15" s="812"/>
      <c r="G15" s="812"/>
      <c r="H15" s="812"/>
      <c r="I15" s="812"/>
      <c r="J15" s="812"/>
      <c r="K15" s="813"/>
      <c r="L15" s="364"/>
      <c r="M15" s="363"/>
    </row>
    <row r="16" spans="1:13" x14ac:dyDescent="0.25">
      <c r="A16" s="811" t="s">
        <v>116</v>
      </c>
      <c r="B16" s="812"/>
      <c r="C16" s="812"/>
      <c r="D16" s="812"/>
      <c r="E16" s="812"/>
      <c r="F16" s="812"/>
      <c r="G16" s="812"/>
      <c r="H16" s="812"/>
      <c r="I16" s="812"/>
      <c r="J16" s="812"/>
      <c r="K16" s="813"/>
      <c r="L16" s="364"/>
      <c r="M16" s="363"/>
    </row>
    <row r="17" spans="1:13" x14ac:dyDescent="0.25">
      <c r="A17" s="811" t="s">
        <v>117</v>
      </c>
      <c r="B17" s="812"/>
      <c r="C17" s="812"/>
      <c r="D17" s="812"/>
      <c r="E17" s="812"/>
      <c r="F17" s="812"/>
      <c r="G17" s="812"/>
      <c r="H17" s="812"/>
      <c r="I17" s="812"/>
      <c r="J17" s="812"/>
      <c r="K17" s="813"/>
      <c r="L17" s="364"/>
      <c r="M17" s="372"/>
    </row>
    <row r="18" spans="1:13" x14ac:dyDescent="0.25">
      <c r="A18" s="811" t="s">
        <v>111</v>
      </c>
      <c r="B18" s="812"/>
      <c r="C18" s="812"/>
      <c r="D18" s="812"/>
      <c r="E18" s="812"/>
      <c r="F18" s="812"/>
      <c r="G18" s="812"/>
      <c r="H18" s="812"/>
      <c r="I18" s="812"/>
      <c r="J18" s="812"/>
      <c r="K18" s="813"/>
      <c r="L18" s="364"/>
      <c r="M18" s="372"/>
    </row>
    <row r="19" spans="1:13" x14ac:dyDescent="0.25">
      <c r="A19" s="834" t="s">
        <v>215</v>
      </c>
      <c r="B19" s="835"/>
      <c r="C19" s="835"/>
      <c r="D19" s="835"/>
      <c r="E19" s="835"/>
      <c r="F19" s="835"/>
      <c r="G19" s="835"/>
      <c r="H19" s="835"/>
      <c r="I19" s="835"/>
      <c r="J19" s="835"/>
      <c r="K19" s="836"/>
      <c r="L19" s="364"/>
      <c r="M19" s="372"/>
    </row>
    <row r="20" spans="1:13" x14ac:dyDescent="0.25">
      <c r="A20" s="834" t="s">
        <v>278</v>
      </c>
      <c r="B20" s="835"/>
      <c r="C20" s="835"/>
      <c r="D20" s="835"/>
      <c r="E20" s="835"/>
      <c r="F20" s="835"/>
      <c r="G20" s="835"/>
      <c r="H20" s="835"/>
      <c r="I20" s="835"/>
      <c r="J20" s="835"/>
      <c r="K20" s="836"/>
      <c r="L20" s="364"/>
      <c r="M20" s="372"/>
    </row>
    <row r="21" spans="1:13" x14ac:dyDescent="0.25">
      <c r="A21" s="834" t="s">
        <v>279</v>
      </c>
      <c r="B21" s="835"/>
      <c r="C21" s="835"/>
      <c r="D21" s="835"/>
      <c r="E21" s="835"/>
      <c r="F21" s="835"/>
      <c r="G21" s="835"/>
      <c r="H21" s="835"/>
      <c r="I21" s="835"/>
      <c r="J21" s="835"/>
      <c r="K21" s="836"/>
      <c r="L21" s="364"/>
      <c r="M21" s="372"/>
    </row>
    <row r="22" spans="1:13" x14ac:dyDescent="0.25">
      <c r="A22" s="815" t="s">
        <v>216</v>
      </c>
      <c r="B22" s="816"/>
      <c r="C22" s="816"/>
      <c r="D22" s="816"/>
      <c r="E22" s="816"/>
      <c r="F22" s="816"/>
      <c r="G22" s="816"/>
      <c r="H22" s="816"/>
      <c r="I22" s="816"/>
      <c r="J22" s="816"/>
      <c r="K22" s="817"/>
      <c r="L22" s="364"/>
      <c r="M22" s="372"/>
    </row>
    <row r="23" spans="1:13" x14ac:dyDescent="0.25">
      <c r="A23" s="815" t="s">
        <v>275</v>
      </c>
      <c r="B23" s="816"/>
      <c r="C23" s="816"/>
      <c r="D23" s="816"/>
      <c r="E23" s="816"/>
      <c r="F23" s="816"/>
      <c r="G23" s="817"/>
      <c r="H23" s="818" t="s">
        <v>280</v>
      </c>
      <c r="I23" s="819"/>
      <c r="J23" s="819"/>
      <c r="K23" s="820"/>
      <c r="L23" s="363"/>
      <c r="M23" s="372"/>
    </row>
    <row r="24" spans="1:13" x14ac:dyDescent="0.25">
      <c r="A24" s="811" t="s">
        <v>288</v>
      </c>
      <c r="B24" s="812"/>
      <c r="C24" s="812"/>
      <c r="D24" s="812"/>
      <c r="E24" s="812"/>
      <c r="F24" s="812"/>
      <c r="G24" s="813"/>
      <c r="H24" s="808">
        <v>2171</v>
      </c>
      <c r="I24" s="809"/>
      <c r="J24" s="809"/>
      <c r="K24" s="810"/>
      <c r="L24" s="363"/>
      <c r="M24" s="372"/>
    </row>
    <row r="25" spans="1:13" x14ac:dyDescent="0.25">
      <c r="A25" s="811" t="s">
        <v>289</v>
      </c>
      <c r="B25" s="812"/>
      <c r="C25" s="812"/>
      <c r="D25" s="812"/>
      <c r="E25" s="812"/>
      <c r="F25" s="812"/>
      <c r="G25" s="813"/>
      <c r="H25" s="808">
        <v>836214</v>
      </c>
      <c r="I25" s="809"/>
      <c r="J25" s="809"/>
      <c r="K25" s="810"/>
      <c r="L25" s="363"/>
      <c r="M25" s="372"/>
    </row>
    <row r="26" spans="1:13" x14ac:dyDescent="0.25">
      <c r="A26" s="811" t="s">
        <v>290</v>
      </c>
      <c r="B26" s="812"/>
      <c r="C26" s="812"/>
      <c r="D26" s="812"/>
      <c r="E26" s="812"/>
      <c r="F26" s="812"/>
      <c r="G26" s="813"/>
      <c r="H26" s="833">
        <v>3884665.47</v>
      </c>
      <c r="I26" s="833"/>
      <c r="J26" s="833"/>
      <c r="K26" s="833"/>
      <c r="L26" s="363"/>
      <c r="M26" s="372"/>
    </row>
    <row r="27" spans="1:13" x14ac:dyDescent="0.25">
      <c r="A27" s="811" t="s">
        <v>291</v>
      </c>
      <c r="B27" s="812"/>
      <c r="C27" s="812"/>
      <c r="D27" s="812"/>
      <c r="E27" s="812"/>
      <c r="F27" s="812"/>
      <c r="G27" s="813"/>
      <c r="H27" s="808">
        <v>2171</v>
      </c>
      <c r="I27" s="809"/>
      <c r="J27" s="809"/>
      <c r="K27" s="810"/>
      <c r="L27" s="363"/>
      <c r="M27" s="372"/>
    </row>
    <row r="28" spans="1:13" x14ac:dyDescent="0.25">
      <c r="A28" s="811" t="s">
        <v>292</v>
      </c>
      <c r="B28" s="812"/>
      <c r="C28" s="812"/>
      <c r="D28" s="812"/>
      <c r="E28" s="812"/>
      <c r="F28" s="812"/>
      <c r="G28" s="813"/>
      <c r="H28" s="808">
        <v>2171</v>
      </c>
      <c r="I28" s="809"/>
      <c r="J28" s="809"/>
      <c r="K28" s="810"/>
      <c r="L28" s="363"/>
      <c r="M28" s="372"/>
    </row>
    <row r="29" spans="1:13" x14ac:dyDescent="0.25">
      <c r="A29" s="811" t="s">
        <v>293</v>
      </c>
      <c r="B29" s="812"/>
      <c r="C29" s="812"/>
      <c r="D29" s="812"/>
      <c r="E29" s="812"/>
      <c r="F29" s="812"/>
      <c r="G29" s="813"/>
      <c r="H29" s="808">
        <v>3884665471.8189998</v>
      </c>
      <c r="I29" s="809"/>
      <c r="J29" s="809"/>
      <c r="K29" s="810"/>
      <c r="L29" s="363"/>
      <c r="M29" s="372"/>
    </row>
    <row r="30" spans="1:13" x14ac:dyDescent="0.25">
      <c r="A30" s="811" t="s">
        <v>294</v>
      </c>
      <c r="B30" s="812"/>
      <c r="C30" s="812"/>
      <c r="D30" s="812"/>
      <c r="E30" s="812"/>
      <c r="F30" s="812"/>
      <c r="G30" s="813"/>
      <c r="H30" s="808">
        <v>3884665471.8189998</v>
      </c>
      <c r="I30" s="809"/>
      <c r="J30" s="809"/>
      <c r="K30" s="810"/>
      <c r="L30" s="363"/>
      <c r="M30" s="372"/>
    </row>
    <row r="31" spans="1:13" x14ac:dyDescent="0.25">
      <c r="A31" s="811" t="s">
        <v>295</v>
      </c>
      <c r="B31" s="812"/>
      <c r="C31" s="812"/>
      <c r="D31" s="812"/>
      <c r="E31" s="812"/>
      <c r="F31" s="812"/>
      <c r="G31" s="813"/>
      <c r="H31" s="808">
        <v>2130</v>
      </c>
      <c r="I31" s="809"/>
      <c r="J31" s="809"/>
      <c r="K31" s="810"/>
      <c r="L31" s="363"/>
      <c r="M31" s="372"/>
    </row>
    <row r="32" spans="1:13" x14ac:dyDescent="0.25">
      <c r="A32" s="373"/>
      <c r="B32" s="373"/>
      <c r="C32" s="373"/>
      <c r="D32" s="373"/>
      <c r="E32" s="373"/>
      <c r="F32" s="373"/>
      <c r="G32" s="373"/>
      <c r="H32" s="374"/>
      <c r="I32" s="374"/>
      <c r="J32" s="374"/>
      <c r="K32" s="374"/>
      <c r="L32" s="363"/>
      <c r="M32" s="372"/>
    </row>
    <row r="33" spans="1:13" x14ac:dyDescent="0.25">
      <c r="A33" s="363"/>
      <c r="B33" s="363"/>
      <c r="C33" s="814" t="s">
        <v>281</v>
      </c>
      <c r="D33" s="814"/>
      <c r="E33" s="814"/>
      <c r="F33" s="814"/>
      <c r="G33" s="814"/>
      <c r="H33" s="814"/>
      <c r="I33" s="814"/>
      <c r="J33" s="814"/>
      <c r="K33" s="814"/>
      <c r="L33" s="375"/>
      <c r="M33" s="372"/>
    </row>
    <row r="34" spans="1:13" x14ac:dyDescent="0.25">
      <c r="A34" s="363"/>
      <c r="B34" s="363"/>
      <c r="C34" s="363"/>
      <c r="D34" s="363"/>
      <c r="E34" s="363"/>
      <c r="F34" s="363"/>
      <c r="G34" s="363"/>
      <c r="H34" s="363"/>
      <c r="I34" s="363"/>
      <c r="J34" s="376"/>
      <c r="K34" s="376"/>
      <c r="L34" s="363"/>
      <c r="M34" s="372"/>
    </row>
    <row r="35" spans="1:13" ht="79.2" x14ac:dyDescent="0.25">
      <c r="A35" s="821" t="s">
        <v>282</v>
      </c>
      <c r="B35" s="822"/>
      <c r="C35" s="822"/>
      <c r="D35" s="822"/>
      <c r="E35" s="822"/>
      <c r="F35" s="823"/>
      <c r="G35" s="377" t="s">
        <v>280</v>
      </c>
      <c r="H35" s="378" t="s">
        <v>297</v>
      </c>
      <c r="I35" s="378" t="s">
        <v>298</v>
      </c>
      <c r="J35" s="379" t="s">
        <v>406</v>
      </c>
      <c r="K35" s="380" t="s">
        <v>413</v>
      </c>
      <c r="L35" s="380" t="s">
        <v>427</v>
      </c>
      <c r="M35" s="372"/>
    </row>
    <row r="36" spans="1:13" ht="12.75" customHeight="1" x14ac:dyDescent="0.25">
      <c r="A36" s="824" t="s">
        <v>299</v>
      </c>
      <c r="B36" s="825"/>
      <c r="C36" s="825"/>
      <c r="D36" s="825"/>
      <c r="E36" s="825"/>
      <c r="F36" s="826"/>
      <c r="G36" s="381"/>
      <c r="H36" s="382">
        <v>2023</v>
      </c>
      <c r="I36" s="382">
        <v>2079</v>
      </c>
      <c r="J36" s="382">
        <v>2139</v>
      </c>
      <c r="K36" s="382">
        <v>2171</v>
      </c>
      <c r="L36" s="382"/>
      <c r="M36" s="372"/>
    </row>
    <row r="37" spans="1:13" x14ac:dyDescent="0.25">
      <c r="A37" s="370" t="s">
        <v>118</v>
      </c>
      <c r="B37" s="371"/>
      <c r="C37" s="371"/>
      <c r="D37" s="371"/>
      <c r="E37" s="371"/>
      <c r="F37" s="371"/>
      <c r="G37" s="383"/>
      <c r="H37" s="384"/>
      <c r="I37" s="384"/>
      <c r="J37" s="384"/>
      <c r="K37" s="384"/>
      <c r="L37" s="385"/>
      <c r="M37" s="372"/>
    </row>
    <row r="38" spans="1:13" x14ac:dyDescent="0.25">
      <c r="A38" s="832" t="s">
        <v>343</v>
      </c>
      <c r="B38" s="832"/>
      <c r="C38" s="832"/>
      <c r="D38" s="832"/>
      <c r="E38" s="832"/>
      <c r="F38" s="832"/>
      <c r="G38" s="386">
        <v>1</v>
      </c>
      <c r="H38" s="387">
        <v>51.889168765743072</v>
      </c>
      <c r="I38" s="387">
        <v>59.224730127576052</v>
      </c>
      <c r="J38" s="387">
        <v>59.456884230585992</v>
      </c>
      <c r="K38" s="387">
        <v>59.953051643192488</v>
      </c>
      <c r="L38" s="387"/>
      <c r="M38" s="372"/>
    </row>
    <row r="39" spans="1:13" x14ac:dyDescent="0.25">
      <c r="A39" s="832" t="s">
        <v>344</v>
      </c>
      <c r="B39" s="832"/>
      <c r="C39" s="832"/>
      <c r="D39" s="832"/>
      <c r="E39" s="832"/>
      <c r="F39" s="832"/>
      <c r="G39" s="386">
        <v>2</v>
      </c>
      <c r="H39" s="387">
        <v>47.758186397984886</v>
      </c>
      <c r="I39" s="387">
        <v>40.578999018645732</v>
      </c>
      <c r="J39" s="387">
        <v>40.352548832777515</v>
      </c>
      <c r="K39" s="387">
        <v>39.859154929577464</v>
      </c>
      <c r="L39" s="387"/>
      <c r="M39" s="372"/>
    </row>
    <row r="40" spans="1:13" x14ac:dyDescent="0.25">
      <c r="A40" s="832" t="s">
        <v>345</v>
      </c>
      <c r="B40" s="832"/>
      <c r="C40" s="832"/>
      <c r="D40" s="832"/>
      <c r="E40" s="832"/>
      <c r="F40" s="832"/>
      <c r="G40" s="386">
        <v>3</v>
      </c>
      <c r="H40" s="387">
        <v>0.3526448362720403</v>
      </c>
      <c r="I40" s="387">
        <v>0.19627085377821393</v>
      </c>
      <c r="J40" s="387">
        <v>0.19056693663649357</v>
      </c>
      <c r="K40" s="387">
        <v>0.18779342723004694</v>
      </c>
      <c r="L40" s="387"/>
      <c r="M40" s="372"/>
    </row>
    <row r="41" spans="1:13" x14ac:dyDescent="0.25">
      <c r="A41" s="370" t="s">
        <v>83</v>
      </c>
      <c r="B41" s="371"/>
      <c r="C41" s="371"/>
      <c r="D41" s="371"/>
      <c r="E41" s="371"/>
      <c r="F41" s="371"/>
      <c r="G41" s="383"/>
      <c r="H41" s="384"/>
      <c r="I41" s="384"/>
      <c r="J41" s="384"/>
      <c r="K41" s="384"/>
      <c r="L41" s="385"/>
      <c r="M41" s="372"/>
    </row>
    <row r="42" spans="1:13" x14ac:dyDescent="0.25">
      <c r="A42" s="832" t="s">
        <v>343</v>
      </c>
      <c r="B42" s="832"/>
      <c r="C42" s="832"/>
      <c r="D42" s="832"/>
      <c r="E42" s="832"/>
      <c r="F42" s="832"/>
      <c r="G42" s="386">
        <v>1</v>
      </c>
      <c r="H42" s="387">
        <v>2.1158690176322419</v>
      </c>
      <c r="I42" s="387">
        <v>1.9627085377821394</v>
      </c>
      <c r="J42" s="387">
        <v>2.5250119104335398</v>
      </c>
      <c r="K42" s="387">
        <v>2.7230046948356805</v>
      </c>
      <c r="L42" s="387"/>
      <c r="M42" s="372"/>
    </row>
    <row r="43" spans="1:13" x14ac:dyDescent="0.25">
      <c r="A43" s="832" t="s">
        <v>344</v>
      </c>
      <c r="B43" s="832"/>
      <c r="C43" s="832"/>
      <c r="D43" s="832"/>
      <c r="E43" s="832"/>
      <c r="F43" s="832"/>
      <c r="G43" s="386">
        <v>2</v>
      </c>
      <c r="H43" s="387">
        <v>4.3828715365239299</v>
      </c>
      <c r="I43" s="387">
        <v>4.1216879293424924</v>
      </c>
      <c r="J43" s="387">
        <v>3.7636969985707478</v>
      </c>
      <c r="K43" s="387">
        <v>3.5211267605633805</v>
      </c>
      <c r="L43" s="387"/>
      <c r="M43" s="372"/>
    </row>
    <row r="44" spans="1:13" x14ac:dyDescent="0.25">
      <c r="A44" s="832" t="s">
        <v>345</v>
      </c>
      <c r="B44" s="832"/>
      <c r="C44" s="832"/>
      <c r="D44" s="832"/>
      <c r="E44" s="832"/>
      <c r="F44" s="832"/>
      <c r="G44" s="386">
        <v>3</v>
      </c>
      <c r="H44" s="387">
        <v>0</v>
      </c>
      <c r="I44" s="387">
        <v>4.9067713444553483E-2</v>
      </c>
      <c r="J44" s="387">
        <v>0</v>
      </c>
      <c r="K44" s="387">
        <v>0</v>
      </c>
      <c r="L44" s="387"/>
      <c r="M44" s="372"/>
    </row>
    <row r="45" spans="1:13" x14ac:dyDescent="0.25">
      <c r="A45" s="370" t="s">
        <v>78</v>
      </c>
      <c r="B45" s="371"/>
      <c r="C45" s="371"/>
      <c r="D45" s="371"/>
      <c r="E45" s="371"/>
      <c r="F45" s="371"/>
      <c r="G45" s="383"/>
      <c r="H45" s="384"/>
      <c r="I45" s="384"/>
      <c r="J45" s="384"/>
      <c r="K45" s="384"/>
      <c r="L45" s="385"/>
      <c r="M45" s="372"/>
    </row>
    <row r="46" spans="1:13" x14ac:dyDescent="0.25">
      <c r="A46" s="832" t="s">
        <v>343</v>
      </c>
      <c r="B46" s="832"/>
      <c r="C46" s="832"/>
      <c r="D46" s="832"/>
      <c r="E46" s="832"/>
      <c r="F46" s="832"/>
      <c r="G46" s="386">
        <v>1</v>
      </c>
      <c r="H46" s="387">
        <v>3.677581863979849</v>
      </c>
      <c r="I46" s="387">
        <v>4.023552502453386</v>
      </c>
      <c r="J46" s="387">
        <v>3.9066222010481182</v>
      </c>
      <c r="K46" s="387">
        <v>4.225352112676056</v>
      </c>
      <c r="L46" s="387"/>
      <c r="M46" s="372"/>
    </row>
    <row r="47" spans="1:13" x14ac:dyDescent="0.25">
      <c r="A47" s="832" t="s">
        <v>344</v>
      </c>
      <c r="B47" s="832"/>
      <c r="C47" s="832"/>
      <c r="D47" s="832"/>
      <c r="E47" s="832"/>
      <c r="F47" s="832"/>
      <c r="G47" s="386">
        <v>2</v>
      </c>
      <c r="H47" s="387">
        <v>2.2670025188916876</v>
      </c>
      <c r="I47" s="387">
        <v>1.8645731108930323</v>
      </c>
      <c r="J47" s="387">
        <v>1.9056693663649358</v>
      </c>
      <c r="K47" s="387">
        <v>1.5023474178403755</v>
      </c>
      <c r="L47" s="387"/>
      <c r="M47" s="372"/>
    </row>
    <row r="48" spans="1:13" x14ac:dyDescent="0.25">
      <c r="A48" s="832" t="s">
        <v>345</v>
      </c>
      <c r="B48" s="832"/>
      <c r="C48" s="832"/>
      <c r="D48" s="832"/>
      <c r="E48" s="832"/>
      <c r="F48" s="832"/>
      <c r="G48" s="386">
        <v>3</v>
      </c>
      <c r="H48" s="387">
        <v>5.0377833753148617E-2</v>
      </c>
      <c r="I48" s="387">
        <v>0</v>
      </c>
      <c r="J48" s="387">
        <v>0</v>
      </c>
      <c r="K48" s="387">
        <v>0</v>
      </c>
      <c r="L48" s="387"/>
      <c r="M48" s="372"/>
    </row>
    <row r="49" spans="1:13" x14ac:dyDescent="0.25">
      <c r="A49" s="370" t="s">
        <v>84</v>
      </c>
      <c r="B49" s="371"/>
      <c r="C49" s="371"/>
      <c r="D49" s="371"/>
      <c r="E49" s="371"/>
      <c r="F49" s="371"/>
      <c r="G49" s="383"/>
      <c r="H49" s="384"/>
      <c r="I49" s="384"/>
      <c r="J49" s="384"/>
      <c r="K49" s="384"/>
      <c r="L49" s="385"/>
      <c r="M49" s="372"/>
    </row>
    <row r="50" spans="1:13" x14ac:dyDescent="0.25">
      <c r="A50" s="832" t="s">
        <v>343</v>
      </c>
      <c r="B50" s="832"/>
      <c r="C50" s="832"/>
      <c r="D50" s="832"/>
      <c r="E50" s="832"/>
      <c r="F50" s="832"/>
      <c r="G50" s="386">
        <v>1</v>
      </c>
      <c r="H50" s="387">
        <v>12.443324937027707</v>
      </c>
      <c r="I50" s="387">
        <v>15.750736015701669</v>
      </c>
      <c r="J50" s="387">
        <v>15.578847070033349</v>
      </c>
      <c r="K50" s="387">
        <v>15.539906103286384</v>
      </c>
      <c r="L50" s="387"/>
      <c r="M50" s="372"/>
    </row>
    <row r="51" spans="1:13" x14ac:dyDescent="0.25">
      <c r="A51" s="832" t="s">
        <v>344</v>
      </c>
      <c r="B51" s="832"/>
      <c r="C51" s="832"/>
      <c r="D51" s="832"/>
      <c r="E51" s="832"/>
      <c r="F51" s="832"/>
      <c r="G51" s="386">
        <v>2</v>
      </c>
      <c r="H51" s="387">
        <v>14.55919395465995</v>
      </c>
      <c r="I51" s="387">
        <v>11.236506378802748</v>
      </c>
      <c r="J51" s="387">
        <v>10.909957122439257</v>
      </c>
      <c r="K51" s="387">
        <v>11.032863849765258</v>
      </c>
      <c r="L51" s="387"/>
      <c r="M51" s="372"/>
    </row>
    <row r="52" spans="1:13" x14ac:dyDescent="0.25">
      <c r="A52" s="832" t="s">
        <v>345</v>
      </c>
      <c r="B52" s="832"/>
      <c r="C52" s="832"/>
      <c r="D52" s="832"/>
      <c r="E52" s="832"/>
      <c r="F52" s="832"/>
      <c r="G52" s="386">
        <v>3</v>
      </c>
      <c r="H52" s="387">
        <v>0.10075566750629723</v>
      </c>
      <c r="I52" s="387">
        <v>9.8135426889106966E-2</v>
      </c>
      <c r="J52" s="387">
        <v>0.14292520247737017</v>
      </c>
      <c r="K52" s="387">
        <v>9.3896713615023469E-2</v>
      </c>
      <c r="L52" s="387"/>
      <c r="M52" s="372"/>
    </row>
    <row r="53" spans="1:13" x14ac:dyDescent="0.25">
      <c r="A53" s="370" t="s">
        <v>117</v>
      </c>
      <c r="B53" s="371"/>
      <c r="C53" s="371"/>
      <c r="D53" s="371"/>
      <c r="E53" s="371"/>
      <c r="F53" s="371"/>
      <c r="G53" s="383"/>
      <c r="H53" s="384"/>
      <c r="I53" s="384"/>
      <c r="J53" s="384"/>
      <c r="K53" s="384"/>
      <c r="L53" s="385"/>
      <c r="M53" s="372"/>
    </row>
    <row r="54" spans="1:13" x14ac:dyDescent="0.25">
      <c r="A54" s="832" t="s">
        <v>343</v>
      </c>
      <c r="B54" s="832"/>
      <c r="C54" s="832"/>
      <c r="D54" s="832"/>
      <c r="E54" s="832"/>
      <c r="F54" s="832"/>
      <c r="G54" s="386">
        <v>1</v>
      </c>
      <c r="H54" s="387">
        <v>2.1158690176322419</v>
      </c>
      <c r="I54" s="387">
        <v>1.1285574092247301</v>
      </c>
      <c r="J54" s="387">
        <v>1.1910433539780847</v>
      </c>
      <c r="K54" s="387">
        <v>1.5492957746478873</v>
      </c>
      <c r="L54" s="387"/>
      <c r="M54" s="372"/>
    </row>
    <row r="55" spans="1:13" x14ac:dyDescent="0.25">
      <c r="A55" s="832" t="s">
        <v>344</v>
      </c>
      <c r="B55" s="832"/>
      <c r="C55" s="832"/>
      <c r="D55" s="832"/>
      <c r="E55" s="832"/>
      <c r="F55" s="832"/>
      <c r="G55" s="386">
        <v>2</v>
      </c>
      <c r="H55" s="387">
        <v>2.065491183879093</v>
      </c>
      <c r="I55" s="387">
        <v>2.9440628066732089</v>
      </c>
      <c r="J55" s="387">
        <v>2.8585040495474034</v>
      </c>
      <c r="K55" s="387">
        <v>2.488262910798122</v>
      </c>
      <c r="L55" s="387"/>
      <c r="M55" s="372"/>
    </row>
    <row r="56" spans="1:13" x14ac:dyDescent="0.25">
      <c r="A56" s="832" t="s">
        <v>345</v>
      </c>
      <c r="B56" s="832"/>
      <c r="C56" s="832"/>
      <c r="D56" s="832"/>
      <c r="E56" s="832"/>
      <c r="F56" s="832"/>
      <c r="G56" s="386">
        <v>3</v>
      </c>
      <c r="H56" s="387">
        <v>0</v>
      </c>
      <c r="I56" s="387">
        <v>0</v>
      </c>
      <c r="J56" s="387">
        <v>0</v>
      </c>
      <c r="K56" s="387">
        <v>4.6948356807511735E-2</v>
      </c>
      <c r="L56" s="387"/>
      <c r="M56" s="372"/>
    </row>
    <row r="57" spans="1:13" x14ac:dyDescent="0.25">
      <c r="A57" s="370" t="s">
        <v>77</v>
      </c>
      <c r="B57" s="371"/>
      <c r="C57" s="371"/>
      <c r="D57" s="371"/>
      <c r="E57" s="371"/>
      <c r="F57" s="371"/>
      <c r="G57" s="383"/>
      <c r="H57" s="384"/>
      <c r="I57" s="384"/>
      <c r="J57" s="384"/>
      <c r="K57" s="384"/>
      <c r="L57" s="385"/>
      <c r="M57" s="372"/>
    </row>
    <row r="58" spans="1:13" x14ac:dyDescent="0.25">
      <c r="A58" s="832" t="s">
        <v>343</v>
      </c>
      <c r="B58" s="832"/>
      <c r="C58" s="832"/>
      <c r="D58" s="832"/>
      <c r="E58" s="832"/>
      <c r="F58" s="832"/>
      <c r="G58" s="386">
        <v>1</v>
      </c>
      <c r="H58" s="387">
        <v>6.1460957178841307</v>
      </c>
      <c r="I58" s="387">
        <v>8.3415112855740929</v>
      </c>
      <c r="J58" s="387">
        <v>8.3373034778465929</v>
      </c>
      <c r="K58" s="387">
        <v>8.0281690140845079</v>
      </c>
      <c r="L58" s="387"/>
      <c r="M58" s="372"/>
    </row>
    <row r="59" spans="1:13" x14ac:dyDescent="0.25">
      <c r="A59" s="832" t="s">
        <v>344</v>
      </c>
      <c r="B59" s="832"/>
      <c r="C59" s="832"/>
      <c r="D59" s="832"/>
      <c r="E59" s="832"/>
      <c r="F59" s="832"/>
      <c r="G59" s="386">
        <v>2</v>
      </c>
      <c r="H59" s="387">
        <v>7.2544080604534003</v>
      </c>
      <c r="I59" s="387">
        <v>4.8577036310107946</v>
      </c>
      <c r="J59" s="387">
        <v>4.7641734159123388</v>
      </c>
      <c r="K59" s="387">
        <v>4.929577464788732</v>
      </c>
      <c r="L59" s="387"/>
      <c r="M59" s="372"/>
    </row>
    <row r="60" spans="1:13" x14ac:dyDescent="0.25">
      <c r="A60" s="832" t="s">
        <v>345</v>
      </c>
      <c r="B60" s="832"/>
      <c r="C60" s="832"/>
      <c r="D60" s="832"/>
      <c r="E60" s="832"/>
      <c r="F60" s="832"/>
      <c r="G60" s="386">
        <v>3</v>
      </c>
      <c r="H60" s="387">
        <v>0.10075566750629723</v>
      </c>
      <c r="I60" s="387">
        <v>4.9067713444553483E-2</v>
      </c>
      <c r="J60" s="387">
        <v>0</v>
      </c>
      <c r="K60" s="387">
        <v>0</v>
      </c>
      <c r="L60" s="387"/>
      <c r="M60" s="372"/>
    </row>
    <row r="61" spans="1:13" x14ac:dyDescent="0.25">
      <c r="A61" s="370" t="s">
        <v>156</v>
      </c>
      <c r="B61" s="371"/>
      <c r="C61" s="371"/>
      <c r="D61" s="371"/>
      <c r="E61" s="371"/>
      <c r="F61" s="371"/>
      <c r="G61" s="383"/>
      <c r="H61" s="384"/>
      <c r="I61" s="384"/>
      <c r="J61" s="384"/>
      <c r="K61" s="384"/>
      <c r="L61" s="385"/>
      <c r="M61" s="372"/>
    </row>
    <row r="62" spans="1:13" x14ac:dyDescent="0.25">
      <c r="A62" s="832" t="s">
        <v>343</v>
      </c>
      <c r="B62" s="832"/>
      <c r="C62" s="832"/>
      <c r="D62" s="832"/>
      <c r="E62" s="832"/>
      <c r="F62" s="832"/>
      <c r="G62" s="386">
        <v>1</v>
      </c>
      <c r="H62" s="387">
        <v>14.055415617128464</v>
      </c>
      <c r="I62" s="387">
        <v>15.897939156035328</v>
      </c>
      <c r="J62" s="387">
        <v>16.055264411624584</v>
      </c>
      <c r="K62" s="387">
        <v>15.96244131455399</v>
      </c>
      <c r="L62" s="387"/>
      <c r="M62" s="372"/>
    </row>
    <row r="63" spans="1:13" x14ac:dyDescent="0.25">
      <c r="A63" s="832" t="s">
        <v>344</v>
      </c>
      <c r="B63" s="832"/>
      <c r="C63" s="832"/>
      <c r="D63" s="832"/>
      <c r="E63" s="832"/>
      <c r="F63" s="832"/>
      <c r="G63" s="386">
        <v>2</v>
      </c>
      <c r="H63" s="387">
        <v>7.1536523929471034</v>
      </c>
      <c r="I63" s="387">
        <v>6.1825318940137386</v>
      </c>
      <c r="J63" s="387">
        <v>6.4792758456407817</v>
      </c>
      <c r="K63" s="387">
        <v>6.5258215962441311</v>
      </c>
      <c r="L63" s="387"/>
      <c r="M63" s="372"/>
    </row>
    <row r="64" spans="1:13" x14ac:dyDescent="0.25">
      <c r="A64" s="832" t="s">
        <v>345</v>
      </c>
      <c r="B64" s="832"/>
      <c r="C64" s="832"/>
      <c r="D64" s="832"/>
      <c r="E64" s="832"/>
      <c r="F64" s="832"/>
      <c r="G64" s="386">
        <v>3</v>
      </c>
      <c r="H64" s="387">
        <v>5.0377833753148617E-2</v>
      </c>
      <c r="I64" s="387">
        <v>0</v>
      </c>
      <c r="J64" s="387">
        <v>0</v>
      </c>
      <c r="K64" s="387">
        <v>4.6948356807511735E-2</v>
      </c>
      <c r="L64" s="387"/>
      <c r="M64" s="372"/>
    </row>
    <row r="65" spans="1:13" x14ac:dyDescent="0.25">
      <c r="A65" s="370" t="s">
        <v>113</v>
      </c>
      <c r="B65" s="371"/>
      <c r="C65" s="371"/>
      <c r="D65" s="371"/>
      <c r="E65" s="371"/>
      <c r="F65" s="371"/>
      <c r="G65" s="383"/>
      <c r="H65" s="384"/>
      <c r="I65" s="384"/>
      <c r="J65" s="384"/>
      <c r="K65" s="384"/>
      <c r="L65" s="385"/>
      <c r="M65" s="372"/>
    </row>
    <row r="66" spans="1:13" x14ac:dyDescent="0.25">
      <c r="A66" s="832" t="s">
        <v>343</v>
      </c>
      <c r="B66" s="832"/>
      <c r="C66" s="832"/>
      <c r="D66" s="832"/>
      <c r="E66" s="832"/>
      <c r="F66" s="832"/>
      <c r="G66" s="386">
        <v>1</v>
      </c>
      <c r="H66" s="387">
        <v>1.4105793450881612</v>
      </c>
      <c r="I66" s="387">
        <v>1.4720314033366044</v>
      </c>
      <c r="J66" s="387">
        <v>1.6198189614101954</v>
      </c>
      <c r="K66" s="387">
        <v>1.7370892018779343</v>
      </c>
      <c r="L66" s="387"/>
      <c r="M66" s="372"/>
    </row>
    <row r="67" spans="1:13" x14ac:dyDescent="0.25">
      <c r="A67" s="832" t="s">
        <v>344</v>
      </c>
      <c r="B67" s="832"/>
      <c r="C67" s="832"/>
      <c r="D67" s="832"/>
      <c r="E67" s="832"/>
      <c r="F67" s="832"/>
      <c r="G67" s="386">
        <v>2</v>
      </c>
      <c r="H67" s="387">
        <v>1.0075566750629723</v>
      </c>
      <c r="I67" s="387">
        <v>0.88321884200196266</v>
      </c>
      <c r="J67" s="387">
        <v>0.85755121486422103</v>
      </c>
      <c r="K67" s="387">
        <v>0.75117370892018775</v>
      </c>
      <c r="L67" s="387"/>
      <c r="M67" s="372"/>
    </row>
    <row r="68" spans="1:13" x14ac:dyDescent="0.25">
      <c r="A68" s="832" t="s">
        <v>345</v>
      </c>
      <c r="B68" s="832"/>
      <c r="C68" s="832"/>
      <c r="D68" s="832"/>
      <c r="E68" s="832"/>
      <c r="F68" s="832"/>
      <c r="G68" s="386">
        <v>3</v>
      </c>
      <c r="H68" s="387">
        <v>0</v>
      </c>
      <c r="I68" s="387">
        <v>0</v>
      </c>
      <c r="J68" s="387">
        <v>0</v>
      </c>
      <c r="K68" s="387">
        <v>0</v>
      </c>
      <c r="L68" s="387"/>
      <c r="M68" s="372"/>
    </row>
    <row r="69" spans="1:13" x14ac:dyDescent="0.25">
      <c r="A69" s="370" t="s">
        <v>114</v>
      </c>
      <c r="B69" s="371"/>
      <c r="C69" s="371"/>
      <c r="D69" s="371"/>
      <c r="E69" s="371"/>
      <c r="F69" s="371"/>
      <c r="G69" s="383"/>
      <c r="H69" s="384"/>
      <c r="I69" s="384"/>
      <c r="J69" s="384"/>
      <c r="K69" s="384"/>
      <c r="L69" s="385"/>
      <c r="M69" s="372"/>
    </row>
    <row r="70" spans="1:13" x14ac:dyDescent="0.25">
      <c r="A70" s="832" t="s">
        <v>343</v>
      </c>
      <c r="B70" s="832"/>
      <c r="C70" s="832"/>
      <c r="D70" s="832"/>
      <c r="E70" s="832"/>
      <c r="F70" s="832"/>
      <c r="G70" s="386">
        <v>1</v>
      </c>
      <c r="H70" s="387">
        <v>5.3904282115869018</v>
      </c>
      <c r="I70" s="387">
        <v>5.6427870461236509</v>
      </c>
      <c r="J70" s="387">
        <v>5.431157694140067</v>
      </c>
      <c r="K70" s="387">
        <v>5.070422535211268</v>
      </c>
      <c r="L70" s="387"/>
      <c r="M70" s="372"/>
    </row>
    <row r="71" spans="1:13" x14ac:dyDescent="0.25">
      <c r="A71" s="832" t="s">
        <v>344</v>
      </c>
      <c r="B71" s="832"/>
      <c r="C71" s="832"/>
      <c r="D71" s="832"/>
      <c r="E71" s="832"/>
      <c r="F71" s="832"/>
      <c r="G71" s="386">
        <v>2</v>
      </c>
      <c r="H71" s="387">
        <v>3.5264483627204029</v>
      </c>
      <c r="I71" s="387">
        <v>3.4838076545632974</v>
      </c>
      <c r="J71" s="387">
        <v>3.5254883277751312</v>
      </c>
      <c r="K71" s="387">
        <v>3.755868544600939</v>
      </c>
      <c r="L71" s="387"/>
      <c r="M71" s="372"/>
    </row>
    <row r="72" spans="1:13" x14ac:dyDescent="0.25">
      <c r="A72" s="832" t="s">
        <v>345</v>
      </c>
      <c r="B72" s="832"/>
      <c r="C72" s="832"/>
      <c r="D72" s="832"/>
      <c r="E72" s="832"/>
      <c r="F72" s="832"/>
      <c r="G72" s="386">
        <v>3</v>
      </c>
      <c r="H72" s="387">
        <v>5.0377833753148617E-2</v>
      </c>
      <c r="I72" s="387">
        <v>0</v>
      </c>
      <c r="J72" s="387">
        <v>0</v>
      </c>
      <c r="K72" s="387">
        <v>0</v>
      </c>
      <c r="L72" s="387"/>
      <c r="M72" s="372"/>
    </row>
    <row r="73" spans="1:13" x14ac:dyDescent="0.25">
      <c r="A73" s="370" t="s">
        <v>115</v>
      </c>
      <c r="B73" s="371"/>
      <c r="C73" s="371"/>
      <c r="D73" s="371"/>
      <c r="E73" s="371"/>
      <c r="F73" s="371"/>
      <c r="G73" s="383"/>
      <c r="H73" s="384"/>
      <c r="I73" s="384"/>
      <c r="J73" s="384"/>
      <c r="K73" s="384"/>
      <c r="L73" s="385"/>
      <c r="M73" s="372"/>
    </row>
    <row r="74" spans="1:13" x14ac:dyDescent="0.25">
      <c r="A74" s="832" t="s">
        <v>343</v>
      </c>
      <c r="B74" s="832"/>
      <c r="C74" s="832"/>
      <c r="D74" s="832"/>
      <c r="E74" s="832"/>
      <c r="F74" s="832"/>
      <c r="G74" s="386">
        <v>1</v>
      </c>
      <c r="H74" s="387">
        <v>4.1309823677581861</v>
      </c>
      <c r="I74" s="387">
        <v>4.4651619234543674</v>
      </c>
      <c r="J74" s="387">
        <v>4.3353978084802289</v>
      </c>
      <c r="K74" s="387">
        <v>4.5539906103286381</v>
      </c>
      <c r="L74" s="387"/>
      <c r="M74" s="372"/>
    </row>
    <row r="75" spans="1:13" x14ac:dyDescent="0.25">
      <c r="A75" s="832" t="s">
        <v>344</v>
      </c>
      <c r="B75" s="832"/>
      <c r="C75" s="832"/>
      <c r="D75" s="832"/>
      <c r="E75" s="832"/>
      <c r="F75" s="832"/>
      <c r="G75" s="386">
        <v>2</v>
      </c>
      <c r="H75" s="387">
        <v>4.6851385390428213</v>
      </c>
      <c r="I75" s="387">
        <v>4.3179587831207069</v>
      </c>
      <c r="J75" s="387">
        <v>4.6212482134349688</v>
      </c>
      <c r="K75" s="387">
        <v>4.741784037558685</v>
      </c>
      <c r="L75" s="387"/>
      <c r="M75" s="372"/>
    </row>
    <row r="76" spans="1:13" x14ac:dyDescent="0.25">
      <c r="A76" s="832" t="s">
        <v>345</v>
      </c>
      <c r="B76" s="832"/>
      <c r="C76" s="832"/>
      <c r="D76" s="832"/>
      <c r="E76" s="832"/>
      <c r="F76" s="832"/>
      <c r="G76" s="386">
        <v>3</v>
      </c>
      <c r="H76" s="387">
        <v>0</v>
      </c>
      <c r="I76" s="387">
        <v>0</v>
      </c>
      <c r="J76" s="387">
        <v>4.7641734159123393E-2</v>
      </c>
      <c r="K76" s="387">
        <v>0</v>
      </c>
      <c r="L76" s="387"/>
      <c r="M76" s="372"/>
    </row>
    <row r="77" spans="1:13" x14ac:dyDescent="0.25">
      <c r="A77" s="370" t="s">
        <v>116</v>
      </c>
      <c r="B77" s="371"/>
      <c r="C77" s="371"/>
      <c r="D77" s="371"/>
      <c r="E77" s="371"/>
      <c r="F77" s="371"/>
      <c r="G77" s="383"/>
      <c r="H77" s="384"/>
      <c r="I77" s="384"/>
      <c r="J77" s="384"/>
      <c r="K77" s="384"/>
      <c r="L77" s="385"/>
      <c r="M77" s="372"/>
    </row>
    <row r="78" spans="1:13" x14ac:dyDescent="0.25">
      <c r="A78" s="832" t="s">
        <v>343</v>
      </c>
      <c r="B78" s="832"/>
      <c r="C78" s="832"/>
      <c r="D78" s="832"/>
      <c r="E78" s="832"/>
      <c r="F78" s="832"/>
      <c r="G78" s="386">
        <v>1</v>
      </c>
      <c r="H78" s="387">
        <v>0.10075566750629723</v>
      </c>
      <c r="I78" s="387">
        <v>0.19627085377821393</v>
      </c>
      <c r="J78" s="387">
        <v>0.19056693663649357</v>
      </c>
      <c r="K78" s="387">
        <v>0.18779342723004694</v>
      </c>
      <c r="L78" s="387"/>
      <c r="M78" s="372"/>
    </row>
    <row r="79" spans="1:13" x14ac:dyDescent="0.25">
      <c r="A79" s="832" t="s">
        <v>344</v>
      </c>
      <c r="B79" s="832"/>
      <c r="C79" s="832"/>
      <c r="D79" s="832"/>
      <c r="E79" s="832"/>
      <c r="F79" s="832"/>
      <c r="G79" s="386">
        <v>2</v>
      </c>
      <c r="H79" s="387">
        <v>0.40302267002518893</v>
      </c>
      <c r="I79" s="387">
        <v>0.29440628066732089</v>
      </c>
      <c r="J79" s="387">
        <v>0.28585040495474034</v>
      </c>
      <c r="K79" s="387">
        <v>0.23474178403755869</v>
      </c>
      <c r="L79" s="387"/>
      <c r="M79" s="372"/>
    </row>
    <row r="80" spans="1:13" x14ac:dyDescent="0.25">
      <c r="A80" s="832" t="s">
        <v>345</v>
      </c>
      <c r="B80" s="832"/>
      <c r="C80" s="832"/>
      <c r="D80" s="832"/>
      <c r="E80" s="832"/>
      <c r="F80" s="832"/>
      <c r="G80" s="386">
        <v>3</v>
      </c>
      <c r="H80" s="387">
        <v>0</v>
      </c>
      <c r="I80" s="387">
        <v>0</v>
      </c>
      <c r="J80" s="387">
        <v>0</v>
      </c>
      <c r="K80" s="387">
        <v>0</v>
      </c>
      <c r="L80" s="387"/>
      <c r="M80" s="372"/>
    </row>
    <row r="81" spans="1:13" x14ac:dyDescent="0.25">
      <c r="A81" s="370" t="s">
        <v>111</v>
      </c>
      <c r="B81" s="371"/>
      <c r="C81" s="371"/>
      <c r="D81" s="371"/>
      <c r="E81" s="371"/>
      <c r="F81" s="371"/>
      <c r="G81" s="383"/>
      <c r="H81" s="384"/>
      <c r="I81" s="384"/>
      <c r="J81" s="384"/>
      <c r="K81" s="384"/>
      <c r="L81" s="385"/>
      <c r="M81" s="372"/>
    </row>
    <row r="82" spans="1:13" x14ac:dyDescent="0.25">
      <c r="A82" s="832" t="s">
        <v>343</v>
      </c>
      <c r="B82" s="832"/>
      <c r="C82" s="832"/>
      <c r="D82" s="832"/>
      <c r="E82" s="832"/>
      <c r="F82" s="832"/>
      <c r="G82" s="386">
        <v>1</v>
      </c>
      <c r="H82" s="387">
        <v>0.30226700251889171</v>
      </c>
      <c r="I82" s="387">
        <v>0.3434739941118744</v>
      </c>
      <c r="J82" s="387">
        <v>0.28585040495474034</v>
      </c>
      <c r="K82" s="387">
        <v>0.37558685446009388</v>
      </c>
      <c r="L82" s="387"/>
      <c r="M82" s="372"/>
    </row>
    <row r="83" spans="1:13" x14ac:dyDescent="0.25">
      <c r="A83" s="832" t="s">
        <v>344</v>
      </c>
      <c r="B83" s="832"/>
      <c r="C83" s="832"/>
      <c r="D83" s="832"/>
      <c r="E83" s="832"/>
      <c r="F83" s="832"/>
      <c r="G83" s="386">
        <v>2</v>
      </c>
      <c r="H83" s="387">
        <v>0.45340050377833752</v>
      </c>
      <c r="I83" s="387">
        <v>0.39254170755642787</v>
      </c>
      <c r="J83" s="387">
        <v>0.38113387327298714</v>
      </c>
      <c r="K83" s="387">
        <v>0.37558685446009388</v>
      </c>
      <c r="L83" s="387"/>
      <c r="M83" s="372"/>
    </row>
    <row r="84" spans="1:13" x14ac:dyDescent="0.25">
      <c r="A84" s="832" t="s">
        <v>345</v>
      </c>
      <c r="B84" s="832"/>
      <c r="C84" s="832"/>
      <c r="D84" s="832"/>
      <c r="E84" s="832"/>
      <c r="F84" s="832"/>
      <c r="G84" s="386">
        <v>3</v>
      </c>
      <c r="H84" s="387">
        <v>0</v>
      </c>
      <c r="I84" s="387">
        <v>0</v>
      </c>
      <c r="J84" s="387">
        <v>0</v>
      </c>
      <c r="K84" s="387">
        <v>0</v>
      </c>
      <c r="L84" s="387"/>
      <c r="M84" s="372"/>
    </row>
    <row r="85" spans="1:13" x14ac:dyDescent="0.25">
      <c r="A85" s="367"/>
      <c r="B85" s="368"/>
      <c r="C85" s="368"/>
      <c r="D85" s="368"/>
      <c r="E85" s="368"/>
      <c r="F85" s="369"/>
      <c r="G85" s="388"/>
      <c r="H85" s="389"/>
      <c r="I85" s="389"/>
      <c r="J85" s="389"/>
      <c r="K85" s="389"/>
      <c r="L85" s="389"/>
      <c r="M85" s="372"/>
    </row>
    <row r="86" spans="1:13" ht="13.8" x14ac:dyDescent="0.3">
      <c r="A86" s="828" t="s">
        <v>283</v>
      </c>
      <c r="B86" s="829"/>
      <c r="C86" s="829"/>
      <c r="D86" s="829"/>
      <c r="E86" s="829"/>
      <c r="F86" s="830"/>
      <c r="G86" s="390"/>
      <c r="H86" s="391"/>
      <c r="I86" s="391"/>
      <c r="J86" s="391"/>
      <c r="K86" s="391"/>
      <c r="L86" s="391"/>
      <c r="M86" s="372"/>
    </row>
    <row r="87" spans="1:13" x14ac:dyDescent="0.25">
      <c r="A87" s="831" t="s">
        <v>343</v>
      </c>
      <c r="B87" s="831"/>
      <c r="C87" s="831"/>
      <c r="D87" s="831"/>
      <c r="E87" s="831"/>
      <c r="F87" s="831"/>
      <c r="G87" s="392">
        <v>1</v>
      </c>
      <c r="H87" s="393">
        <v>51.889168765743072</v>
      </c>
      <c r="I87" s="393">
        <v>59.224730127576052</v>
      </c>
      <c r="J87" s="393">
        <v>59.456884230585992</v>
      </c>
      <c r="K87" s="393">
        <v>59.953051643192488</v>
      </c>
      <c r="L87" s="393"/>
      <c r="M87" s="372"/>
    </row>
    <row r="88" spans="1:13" x14ac:dyDescent="0.25">
      <c r="A88" s="831" t="s">
        <v>344</v>
      </c>
      <c r="B88" s="831"/>
      <c r="C88" s="831"/>
      <c r="D88" s="831"/>
      <c r="E88" s="831"/>
      <c r="F88" s="831"/>
      <c r="G88" s="392">
        <v>2</v>
      </c>
      <c r="H88" s="393">
        <v>47.758186397984886</v>
      </c>
      <c r="I88" s="393">
        <v>40.578999018645732</v>
      </c>
      <c r="J88" s="393">
        <v>40.352548832777515</v>
      </c>
      <c r="K88" s="393">
        <v>39.859154929577464</v>
      </c>
      <c r="L88" s="393"/>
      <c r="M88" s="372"/>
    </row>
    <row r="89" spans="1:13" x14ac:dyDescent="0.25">
      <c r="A89" s="831" t="s">
        <v>345</v>
      </c>
      <c r="B89" s="831"/>
      <c r="C89" s="831"/>
      <c r="D89" s="831"/>
      <c r="E89" s="831"/>
      <c r="F89" s="831"/>
      <c r="G89" s="392">
        <v>3</v>
      </c>
      <c r="H89" s="393">
        <v>0.3526448362720403</v>
      </c>
      <c r="I89" s="393">
        <v>0.19627085377821393</v>
      </c>
      <c r="J89" s="393">
        <v>0.19056693663649357</v>
      </c>
      <c r="K89" s="393">
        <v>0.18779342723004694</v>
      </c>
      <c r="L89" s="393"/>
      <c r="M89" s="372"/>
    </row>
    <row r="90" spans="1:13" ht="13.8" x14ac:dyDescent="0.3">
      <c r="A90" s="827" t="s">
        <v>284</v>
      </c>
      <c r="B90" s="827"/>
      <c r="C90" s="827"/>
      <c r="D90" s="827"/>
      <c r="E90" s="827"/>
      <c r="F90" s="827"/>
      <c r="G90" s="392"/>
      <c r="H90" s="394"/>
      <c r="I90" s="394"/>
      <c r="J90" s="394"/>
      <c r="K90" s="394"/>
      <c r="L90" s="394"/>
      <c r="M90" s="372"/>
    </row>
    <row r="91" spans="1:13" ht="13.8" x14ac:dyDescent="0.3">
      <c r="A91" s="827"/>
      <c r="B91" s="827"/>
      <c r="C91" s="827"/>
      <c r="D91" s="827"/>
      <c r="E91" s="827"/>
      <c r="F91" s="827"/>
      <c r="G91" s="392"/>
      <c r="H91" s="394">
        <v>100</v>
      </c>
      <c r="I91" s="394">
        <v>100</v>
      </c>
      <c r="J91" s="394">
        <v>100</v>
      </c>
      <c r="K91" s="394">
        <v>100</v>
      </c>
      <c r="L91" s="394"/>
      <c r="M91" s="372"/>
    </row>
  </sheetData>
  <mergeCells count="88">
    <mergeCell ref="A75:F75"/>
    <mergeCell ref="A82:F82"/>
    <mergeCell ref="A83:F83"/>
    <mergeCell ref="A84:F84"/>
    <mergeCell ref="A76:F76"/>
    <mergeCell ref="A78:F78"/>
    <mergeCell ref="A79:F79"/>
    <mergeCell ref="A80:F80"/>
    <mergeCell ref="A67:F67"/>
    <mergeCell ref="A68:F68"/>
    <mergeCell ref="A70:F70"/>
    <mergeCell ref="A71:F71"/>
    <mergeCell ref="A72:F72"/>
    <mergeCell ref="A74:F74"/>
    <mergeCell ref="A59:F59"/>
    <mergeCell ref="A60:F60"/>
    <mergeCell ref="A62:F62"/>
    <mergeCell ref="A63:F63"/>
    <mergeCell ref="A64:F64"/>
    <mergeCell ref="A66:F66"/>
    <mergeCell ref="A51:F51"/>
    <mergeCell ref="A52:F52"/>
    <mergeCell ref="A54:F54"/>
    <mergeCell ref="A55:F55"/>
    <mergeCell ref="A56:F56"/>
    <mergeCell ref="A58:F58"/>
    <mergeCell ref="A38:F38"/>
    <mergeCell ref="A39:F39"/>
    <mergeCell ref="A40:F40"/>
    <mergeCell ref="A42:F42"/>
    <mergeCell ref="A43:F43"/>
    <mergeCell ref="A44:F44"/>
    <mergeCell ref="A12:K12"/>
    <mergeCell ref="A13:K13"/>
    <mergeCell ref="A14:K14"/>
    <mergeCell ref="A15:K15"/>
    <mergeCell ref="A16:K16"/>
    <mergeCell ref="A17:K17"/>
    <mergeCell ref="K1:L1"/>
    <mergeCell ref="A6:F6"/>
    <mergeCell ref="G6:K6"/>
    <mergeCell ref="A7:K7"/>
    <mergeCell ref="A5:F5"/>
    <mergeCell ref="G5:K5"/>
    <mergeCell ref="A3:F3"/>
    <mergeCell ref="G3:K3"/>
    <mergeCell ref="G4:K4"/>
    <mergeCell ref="A22:K22"/>
    <mergeCell ref="A4:F4"/>
    <mergeCell ref="A19:K19"/>
    <mergeCell ref="A20:K20"/>
    <mergeCell ref="A9:K9"/>
    <mergeCell ref="A21:K21"/>
    <mergeCell ref="A8:K8"/>
    <mergeCell ref="A10:K10"/>
    <mergeCell ref="A11:K11"/>
    <mergeCell ref="A25:G25"/>
    <mergeCell ref="A24:G24"/>
    <mergeCell ref="H25:K25"/>
    <mergeCell ref="A26:G26"/>
    <mergeCell ref="H26:K26"/>
    <mergeCell ref="A18:K18"/>
    <mergeCell ref="A91:F91"/>
    <mergeCell ref="A90:F90"/>
    <mergeCell ref="A86:F86"/>
    <mergeCell ref="A89:F89"/>
    <mergeCell ref="A87:F87"/>
    <mergeCell ref="A46:F46"/>
    <mergeCell ref="A47:F47"/>
    <mergeCell ref="A48:F48"/>
    <mergeCell ref="A88:F88"/>
    <mergeCell ref="A50:F50"/>
    <mergeCell ref="A30:G30"/>
    <mergeCell ref="A29:G29"/>
    <mergeCell ref="A28:G28"/>
    <mergeCell ref="A27:G27"/>
    <mergeCell ref="A35:F35"/>
    <mergeCell ref="A36:F36"/>
    <mergeCell ref="H28:K28"/>
    <mergeCell ref="H30:K30"/>
    <mergeCell ref="A31:G31"/>
    <mergeCell ref="H31:K31"/>
    <mergeCell ref="C33:K33"/>
    <mergeCell ref="A23:G23"/>
    <mergeCell ref="H27:K27"/>
    <mergeCell ref="H29:K29"/>
    <mergeCell ref="H23:K23"/>
    <mergeCell ref="H24:K24"/>
  </mergeCells>
  <phoneticPr fontId="18" type="noConversion"/>
  <pageMargins left="0.75" right="0.75" top="1" bottom="1" header="0.5" footer="0.5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7"/>
  </sheetPr>
  <dimension ref="A1:M91"/>
  <sheetViews>
    <sheetView workbookViewId="0">
      <selection activeCell="P3" sqref="P3"/>
    </sheetView>
  </sheetViews>
  <sheetFormatPr defaultRowHeight="13.2" x14ac:dyDescent="0.25"/>
  <sheetData>
    <row r="1" spans="1:13" ht="15.6" x14ac:dyDescent="0.3">
      <c r="A1" s="429"/>
      <c r="B1" s="429"/>
      <c r="C1" s="429"/>
      <c r="D1" s="430"/>
      <c r="E1" s="429"/>
      <c r="F1" s="429"/>
      <c r="G1" s="429"/>
      <c r="H1" s="429"/>
      <c r="I1" s="429"/>
      <c r="J1" s="429"/>
      <c r="K1" s="849" t="s">
        <v>285</v>
      </c>
      <c r="L1" s="849"/>
      <c r="M1" s="432"/>
    </row>
    <row r="2" spans="1:13" ht="15.6" x14ac:dyDescent="0.3">
      <c r="A2" s="429"/>
      <c r="B2" s="429"/>
      <c r="C2" s="429"/>
      <c r="D2" s="430"/>
      <c r="E2" s="429"/>
      <c r="F2" s="429"/>
      <c r="G2" s="429"/>
      <c r="H2" s="429"/>
      <c r="I2" s="429"/>
      <c r="J2" s="429"/>
      <c r="K2" s="431"/>
      <c r="L2" s="431"/>
      <c r="M2" s="432"/>
    </row>
    <row r="3" spans="1:13" x14ac:dyDescent="0.25">
      <c r="A3" s="856" t="s">
        <v>276</v>
      </c>
      <c r="B3" s="857"/>
      <c r="C3" s="857"/>
      <c r="D3" s="857"/>
      <c r="E3" s="857"/>
      <c r="F3" s="858"/>
      <c r="G3" s="859" t="s">
        <v>359</v>
      </c>
      <c r="H3" s="860"/>
      <c r="I3" s="860"/>
      <c r="J3" s="860"/>
      <c r="K3" s="861"/>
      <c r="L3" s="429"/>
      <c r="M3" s="429"/>
    </row>
    <row r="4" spans="1:13" x14ac:dyDescent="0.25">
      <c r="A4" s="845" t="s">
        <v>213</v>
      </c>
      <c r="B4" s="846"/>
      <c r="C4" s="846"/>
      <c r="D4" s="846"/>
      <c r="E4" s="846"/>
      <c r="F4" s="847"/>
      <c r="G4" s="850">
        <v>2010</v>
      </c>
      <c r="H4" s="851"/>
      <c r="I4" s="851"/>
      <c r="J4" s="851"/>
      <c r="K4" s="852"/>
      <c r="L4" s="429"/>
      <c r="M4" s="429"/>
    </row>
    <row r="5" spans="1:13" x14ac:dyDescent="0.25">
      <c r="A5" s="845" t="s">
        <v>214</v>
      </c>
      <c r="B5" s="846"/>
      <c r="C5" s="846"/>
      <c r="D5" s="846"/>
      <c r="E5" s="846"/>
      <c r="F5" s="847"/>
      <c r="G5" s="850">
        <v>4</v>
      </c>
      <c r="H5" s="851"/>
      <c r="I5" s="851"/>
      <c r="J5" s="851"/>
      <c r="K5" s="852"/>
      <c r="L5" s="429"/>
      <c r="M5" s="429"/>
    </row>
    <row r="6" spans="1:13" x14ac:dyDescent="0.25">
      <c r="A6" s="845" t="s">
        <v>277</v>
      </c>
      <c r="B6" s="846"/>
      <c r="C6" s="846"/>
      <c r="D6" s="846"/>
      <c r="E6" s="846"/>
      <c r="F6" s="847"/>
      <c r="G6" s="850" t="s">
        <v>287</v>
      </c>
      <c r="H6" s="851"/>
      <c r="I6" s="851"/>
      <c r="J6" s="851"/>
      <c r="K6" s="852"/>
      <c r="L6" s="429"/>
      <c r="M6" s="429"/>
    </row>
    <row r="7" spans="1:13" x14ac:dyDescent="0.25">
      <c r="A7" s="853" t="s">
        <v>86</v>
      </c>
      <c r="B7" s="854"/>
      <c r="C7" s="854"/>
      <c r="D7" s="854"/>
      <c r="E7" s="854"/>
      <c r="F7" s="854"/>
      <c r="G7" s="854"/>
      <c r="H7" s="854"/>
      <c r="I7" s="854"/>
      <c r="J7" s="854"/>
      <c r="K7" s="855"/>
      <c r="L7" s="430"/>
      <c r="M7" s="429"/>
    </row>
    <row r="8" spans="1:13" x14ac:dyDescent="0.25">
      <c r="A8" s="845" t="s">
        <v>83</v>
      </c>
      <c r="B8" s="846"/>
      <c r="C8" s="846"/>
      <c r="D8" s="846"/>
      <c r="E8" s="846"/>
      <c r="F8" s="846"/>
      <c r="G8" s="846"/>
      <c r="H8" s="846"/>
      <c r="I8" s="846"/>
      <c r="J8" s="846"/>
      <c r="K8" s="847"/>
      <c r="L8" s="430"/>
      <c r="M8" s="429"/>
    </row>
    <row r="9" spans="1:13" x14ac:dyDescent="0.25">
      <c r="A9" s="845" t="s">
        <v>78</v>
      </c>
      <c r="B9" s="846"/>
      <c r="C9" s="846"/>
      <c r="D9" s="846"/>
      <c r="E9" s="846"/>
      <c r="F9" s="846"/>
      <c r="G9" s="846"/>
      <c r="H9" s="846"/>
      <c r="I9" s="846"/>
      <c r="J9" s="846"/>
      <c r="K9" s="847"/>
      <c r="L9" s="430"/>
      <c r="M9" s="429"/>
    </row>
    <row r="10" spans="1:13" x14ac:dyDescent="0.25">
      <c r="A10" s="845" t="s">
        <v>77</v>
      </c>
      <c r="B10" s="846"/>
      <c r="C10" s="846"/>
      <c r="D10" s="846"/>
      <c r="E10" s="846"/>
      <c r="F10" s="846"/>
      <c r="G10" s="846"/>
      <c r="H10" s="846"/>
      <c r="I10" s="846"/>
      <c r="J10" s="846"/>
      <c r="K10" s="847"/>
      <c r="L10" s="430"/>
      <c r="M10" s="429"/>
    </row>
    <row r="11" spans="1:13" x14ac:dyDescent="0.25">
      <c r="A11" s="845" t="s">
        <v>113</v>
      </c>
      <c r="B11" s="846"/>
      <c r="C11" s="846"/>
      <c r="D11" s="846"/>
      <c r="E11" s="846"/>
      <c r="F11" s="846"/>
      <c r="G11" s="846"/>
      <c r="H11" s="846"/>
      <c r="I11" s="846"/>
      <c r="J11" s="846"/>
      <c r="K11" s="847"/>
      <c r="L11" s="430"/>
      <c r="M11" s="429"/>
    </row>
    <row r="12" spans="1:13" x14ac:dyDescent="0.25">
      <c r="A12" s="845" t="s">
        <v>114</v>
      </c>
      <c r="B12" s="846"/>
      <c r="C12" s="846"/>
      <c r="D12" s="846"/>
      <c r="E12" s="846"/>
      <c r="F12" s="846"/>
      <c r="G12" s="846"/>
      <c r="H12" s="846"/>
      <c r="I12" s="846"/>
      <c r="J12" s="846"/>
      <c r="K12" s="847"/>
      <c r="L12" s="430"/>
      <c r="M12" s="429"/>
    </row>
    <row r="13" spans="1:13" x14ac:dyDescent="0.25">
      <c r="A13" s="845" t="s">
        <v>115</v>
      </c>
      <c r="B13" s="846"/>
      <c r="C13" s="846"/>
      <c r="D13" s="846"/>
      <c r="E13" s="846"/>
      <c r="F13" s="846"/>
      <c r="G13" s="846"/>
      <c r="H13" s="846"/>
      <c r="I13" s="846"/>
      <c r="J13" s="846"/>
      <c r="K13" s="847"/>
      <c r="L13" s="430"/>
      <c r="M13" s="429"/>
    </row>
    <row r="14" spans="1:13" x14ac:dyDescent="0.25">
      <c r="A14" s="845" t="s">
        <v>84</v>
      </c>
      <c r="B14" s="846"/>
      <c r="C14" s="846"/>
      <c r="D14" s="846"/>
      <c r="E14" s="846"/>
      <c r="F14" s="846"/>
      <c r="G14" s="846"/>
      <c r="H14" s="846"/>
      <c r="I14" s="846"/>
      <c r="J14" s="846"/>
      <c r="K14" s="847"/>
      <c r="L14" s="430"/>
      <c r="M14" s="429"/>
    </row>
    <row r="15" spans="1:13" x14ac:dyDescent="0.25">
      <c r="A15" s="845" t="s">
        <v>156</v>
      </c>
      <c r="B15" s="846"/>
      <c r="C15" s="846"/>
      <c r="D15" s="846"/>
      <c r="E15" s="846"/>
      <c r="F15" s="846"/>
      <c r="G15" s="846"/>
      <c r="H15" s="846"/>
      <c r="I15" s="846"/>
      <c r="J15" s="846"/>
      <c r="K15" s="847"/>
      <c r="L15" s="430"/>
      <c r="M15" s="429"/>
    </row>
    <row r="16" spans="1:13" x14ac:dyDescent="0.25">
      <c r="A16" s="845" t="s">
        <v>116</v>
      </c>
      <c r="B16" s="846"/>
      <c r="C16" s="846"/>
      <c r="D16" s="846"/>
      <c r="E16" s="846"/>
      <c r="F16" s="846"/>
      <c r="G16" s="846"/>
      <c r="H16" s="846"/>
      <c r="I16" s="846"/>
      <c r="J16" s="846"/>
      <c r="K16" s="847"/>
      <c r="L16" s="430"/>
      <c r="M16" s="429"/>
    </row>
    <row r="17" spans="1:13" x14ac:dyDescent="0.25">
      <c r="A17" s="845" t="s">
        <v>117</v>
      </c>
      <c r="B17" s="846"/>
      <c r="C17" s="846"/>
      <c r="D17" s="846"/>
      <c r="E17" s="846"/>
      <c r="F17" s="846"/>
      <c r="G17" s="846"/>
      <c r="H17" s="846"/>
      <c r="I17" s="846"/>
      <c r="J17" s="846"/>
      <c r="K17" s="847"/>
      <c r="L17" s="430"/>
      <c r="M17" s="438"/>
    </row>
    <row r="18" spans="1:13" x14ac:dyDescent="0.25">
      <c r="A18" s="845" t="s">
        <v>111</v>
      </c>
      <c r="B18" s="846"/>
      <c r="C18" s="846"/>
      <c r="D18" s="846"/>
      <c r="E18" s="846"/>
      <c r="F18" s="846"/>
      <c r="G18" s="846"/>
      <c r="H18" s="846"/>
      <c r="I18" s="846"/>
      <c r="J18" s="846"/>
      <c r="K18" s="847"/>
      <c r="L18" s="430"/>
      <c r="M18" s="438"/>
    </row>
    <row r="19" spans="1:13" x14ac:dyDescent="0.25">
      <c r="A19" s="862" t="s">
        <v>215</v>
      </c>
      <c r="B19" s="863"/>
      <c r="C19" s="863"/>
      <c r="D19" s="863"/>
      <c r="E19" s="863"/>
      <c r="F19" s="863"/>
      <c r="G19" s="863"/>
      <c r="H19" s="863"/>
      <c r="I19" s="863"/>
      <c r="J19" s="863"/>
      <c r="K19" s="864"/>
      <c r="L19" s="430"/>
      <c r="M19" s="438"/>
    </row>
    <row r="20" spans="1:13" x14ac:dyDescent="0.25">
      <c r="A20" s="862" t="s">
        <v>278</v>
      </c>
      <c r="B20" s="863"/>
      <c r="C20" s="863"/>
      <c r="D20" s="863"/>
      <c r="E20" s="863"/>
      <c r="F20" s="863"/>
      <c r="G20" s="863"/>
      <c r="H20" s="863"/>
      <c r="I20" s="863"/>
      <c r="J20" s="863"/>
      <c r="K20" s="864"/>
      <c r="L20" s="430"/>
      <c r="M20" s="438"/>
    </row>
    <row r="21" spans="1:13" x14ac:dyDescent="0.25">
      <c r="A21" s="862" t="s">
        <v>279</v>
      </c>
      <c r="B21" s="863"/>
      <c r="C21" s="863"/>
      <c r="D21" s="863"/>
      <c r="E21" s="863"/>
      <c r="F21" s="863"/>
      <c r="G21" s="863"/>
      <c r="H21" s="863"/>
      <c r="I21" s="863"/>
      <c r="J21" s="863"/>
      <c r="K21" s="864"/>
      <c r="L21" s="430"/>
      <c r="M21" s="438"/>
    </row>
    <row r="22" spans="1:13" x14ac:dyDescent="0.25">
      <c r="A22" s="853" t="s">
        <v>216</v>
      </c>
      <c r="B22" s="854"/>
      <c r="C22" s="854"/>
      <c r="D22" s="854"/>
      <c r="E22" s="854"/>
      <c r="F22" s="854"/>
      <c r="G22" s="854"/>
      <c r="H22" s="854"/>
      <c r="I22" s="854"/>
      <c r="J22" s="854"/>
      <c r="K22" s="855"/>
      <c r="L22" s="430"/>
      <c r="M22" s="438"/>
    </row>
    <row r="23" spans="1:13" x14ac:dyDescent="0.25">
      <c r="A23" s="853" t="s">
        <v>275</v>
      </c>
      <c r="B23" s="854"/>
      <c r="C23" s="854"/>
      <c r="D23" s="854"/>
      <c r="E23" s="854"/>
      <c r="F23" s="854"/>
      <c r="G23" s="855"/>
      <c r="H23" s="877" t="s">
        <v>280</v>
      </c>
      <c r="I23" s="878"/>
      <c r="J23" s="878"/>
      <c r="K23" s="879"/>
      <c r="L23" s="429"/>
      <c r="M23" s="438"/>
    </row>
    <row r="24" spans="1:13" x14ac:dyDescent="0.25">
      <c r="A24" s="845" t="s">
        <v>288</v>
      </c>
      <c r="B24" s="846"/>
      <c r="C24" s="846"/>
      <c r="D24" s="846"/>
      <c r="E24" s="846"/>
      <c r="F24" s="846"/>
      <c r="G24" s="847"/>
      <c r="H24" s="850">
        <v>2171</v>
      </c>
      <c r="I24" s="851"/>
      <c r="J24" s="851"/>
      <c r="K24" s="852"/>
      <c r="L24" s="429"/>
      <c r="M24" s="438"/>
    </row>
    <row r="25" spans="1:13" x14ac:dyDescent="0.25">
      <c r="A25" s="845" t="s">
        <v>289</v>
      </c>
      <c r="B25" s="846"/>
      <c r="C25" s="846"/>
      <c r="D25" s="846"/>
      <c r="E25" s="846"/>
      <c r="F25" s="846"/>
      <c r="G25" s="847"/>
      <c r="H25" s="850">
        <v>836214</v>
      </c>
      <c r="I25" s="851"/>
      <c r="J25" s="851"/>
      <c r="K25" s="852"/>
      <c r="L25" s="429"/>
      <c r="M25" s="438"/>
    </row>
    <row r="26" spans="1:13" x14ac:dyDescent="0.25">
      <c r="A26" s="845" t="s">
        <v>290</v>
      </c>
      <c r="B26" s="846"/>
      <c r="C26" s="846"/>
      <c r="D26" s="846"/>
      <c r="E26" s="846"/>
      <c r="F26" s="846"/>
      <c r="G26" s="847"/>
      <c r="H26" s="865">
        <v>3884665.47</v>
      </c>
      <c r="I26" s="865"/>
      <c r="J26" s="865"/>
      <c r="K26" s="865"/>
      <c r="L26" s="429"/>
      <c r="M26" s="438"/>
    </row>
    <row r="27" spans="1:13" x14ac:dyDescent="0.25">
      <c r="A27" s="845" t="s">
        <v>291</v>
      </c>
      <c r="B27" s="846"/>
      <c r="C27" s="846"/>
      <c r="D27" s="846"/>
      <c r="E27" s="846"/>
      <c r="F27" s="846"/>
      <c r="G27" s="847"/>
      <c r="H27" s="850">
        <v>2171</v>
      </c>
      <c r="I27" s="851"/>
      <c r="J27" s="851"/>
      <c r="K27" s="852"/>
      <c r="L27" s="429"/>
      <c r="M27" s="438"/>
    </row>
    <row r="28" spans="1:13" x14ac:dyDescent="0.25">
      <c r="A28" s="845" t="s">
        <v>292</v>
      </c>
      <c r="B28" s="846"/>
      <c r="C28" s="846"/>
      <c r="D28" s="846"/>
      <c r="E28" s="846"/>
      <c r="F28" s="846"/>
      <c r="G28" s="847"/>
      <c r="H28" s="850">
        <v>2171</v>
      </c>
      <c r="I28" s="851"/>
      <c r="J28" s="851"/>
      <c r="K28" s="852"/>
      <c r="L28" s="429"/>
      <c r="M28" s="438"/>
    </row>
    <row r="29" spans="1:13" x14ac:dyDescent="0.25">
      <c r="A29" s="845" t="s">
        <v>293</v>
      </c>
      <c r="B29" s="846"/>
      <c r="C29" s="846"/>
      <c r="D29" s="846"/>
      <c r="E29" s="846"/>
      <c r="F29" s="846"/>
      <c r="G29" s="847"/>
      <c r="H29" s="850">
        <v>3884665471.8189998</v>
      </c>
      <c r="I29" s="851"/>
      <c r="J29" s="851"/>
      <c r="K29" s="852"/>
      <c r="L29" s="429"/>
      <c r="M29" s="438"/>
    </row>
    <row r="30" spans="1:13" x14ac:dyDescent="0.25">
      <c r="A30" s="845" t="s">
        <v>294</v>
      </c>
      <c r="B30" s="846"/>
      <c r="C30" s="846"/>
      <c r="D30" s="846"/>
      <c r="E30" s="846"/>
      <c r="F30" s="846"/>
      <c r="G30" s="847"/>
      <c r="H30" s="850">
        <v>3884665471.8189998</v>
      </c>
      <c r="I30" s="851"/>
      <c r="J30" s="851"/>
      <c r="K30" s="852"/>
      <c r="L30" s="429"/>
      <c r="M30" s="438"/>
    </row>
    <row r="31" spans="1:13" x14ac:dyDescent="0.25">
      <c r="A31" s="845" t="s">
        <v>295</v>
      </c>
      <c r="B31" s="846"/>
      <c r="C31" s="846"/>
      <c r="D31" s="846"/>
      <c r="E31" s="846"/>
      <c r="F31" s="846"/>
      <c r="G31" s="847"/>
      <c r="H31" s="850">
        <v>2077</v>
      </c>
      <c r="I31" s="851"/>
      <c r="J31" s="851"/>
      <c r="K31" s="852"/>
      <c r="L31" s="429"/>
      <c r="M31" s="438"/>
    </row>
    <row r="32" spans="1:13" x14ac:dyDescent="0.25">
      <c r="A32" s="439"/>
      <c r="B32" s="439"/>
      <c r="C32" s="439"/>
      <c r="D32" s="439"/>
      <c r="E32" s="439"/>
      <c r="F32" s="439"/>
      <c r="G32" s="439"/>
      <c r="H32" s="440"/>
      <c r="I32" s="440"/>
      <c r="J32" s="440"/>
      <c r="K32" s="440"/>
      <c r="L32" s="429"/>
      <c r="M32" s="438"/>
    </row>
    <row r="33" spans="1:13" x14ac:dyDescent="0.25">
      <c r="A33" s="429"/>
      <c r="B33" s="429"/>
      <c r="C33" s="876" t="s">
        <v>281</v>
      </c>
      <c r="D33" s="876"/>
      <c r="E33" s="876"/>
      <c r="F33" s="876"/>
      <c r="G33" s="876"/>
      <c r="H33" s="876"/>
      <c r="I33" s="876"/>
      <c r="J33" s="876"/>
      <c r="K33" s="876"/>
      <c r="L33" s="441"/>
      <c r="M33" s="438"/>
    </row>
    <row r="34" spans="1:13" x14ac:dyDescent="0.25">
      <c r="A34" s="429"/>
      <c r="B34" s="429"/>
      <c r="C34" s="429"/>
      <c r="D34" s="429"/>
      <c r="E34" s="429"/>
      <c r="F34" s="429"/>
      <c r="G34" s="429"/>
      <c r="H34" s="429"/>
      <c r="I34" s="429"/>
      <c r="J34" s="442"/>
      <c r="K34" s="442"/>
      <c r="L34" s="429"/>
      <c r="M34" s="438"/>
    </row>
    <row r="35" spans="1:13" ht="79.2" x14ac:dyDescent="0.25">
      <c r="A35" s="866" t="s">
        <v>282</v>
      </c>
      <c r="B35" s="867"/>
      <c r="C35" s="867"/>
      <c r="D35" s="867"/>
      <c r="E35" s="867"/>
      <c r="F35" s="868"/>
      <c r="G35" s="443" t="s">
        <v>280</v>
      </c>
      <c r="H35" s="444" t="s">
        <v>297</v>
      </c>
      <c r="I35" s="444" t="s">
        <v>298</v>
      </c>
      <c r="J35" s="445" t="s">
        <v>406</v>
      </c>
      <c r="K35" s="446" t="s">
        <v>413</v>
      </c>
      <c r="L35" s="446" t="s">
        <v>427</v>
      </c>
      <c r="M35" s="438"/>
    </row>
    <row r="36" spans="1:13" ht="12.75" customHeight="1" x14ac:dyDescent="0.25">
      <c r="A36" s="869" t="s">
        <v>299</v>
      </c>
      <c r="B36" s="870"/>
      <c r="C36" s="870"/>
      <c r="D36" s="870"/>
      <c r="E36" s="870"/>
      <c r="F36" s="871"/>
      <c r="G36" s="447"/>
      <c r="H36" s="448">
        <v>2023</v>
      </c>
      <c r="I36" s="448">
        <v>2079</v>
      </c>
      <c r="J36" s="448">
        <v>2139</v>
      </c>
      <c r="K36" s="448">
        <v>2171</v>
      </c>
      <c r="L36" s="448"/>
      <c r="M36" s="438"/>
    </row>
    <row r="37" spans="1:13" x14ac:dyDescent="0.25">
      <c r="A37" s="436" t="s">
        <v>118</v>
      </c>
      <c r="B37" s="437"/>
      <c r="C37" s="437"/>
      <c r="D37" s="437"/>
      <c r="E37" s="437"/>
      <c r="F37" s="437"/>
      <c r="G37" s="449"/>
      <c r="H37" s="450"/>
      <c r="I37" s="450"/>
      <c r="J37" s="450"/>
      <c r="K37" s="450"/>
      <c r="L37" s="451"/>
      <c r="M37" s="438"/>
    </row>
    <row r="38" spans="1:13" x14ac:dyDescent="0.25">
      <c r="A38" s="844" t="s">
        <v>360</v>
      </c>
      <c r="B38" s="844"/>
      <c r="C38" s="844"/>
      <c r="D38" s="844"/>
      <c r="E38" s="844"/>
      <c r="F38" s="844"/>
      <c r="G38" s="452">
        <v>1</v>
      </c>
      <c r="H38" s="453">
        <v>29.915878023133544</v>
      </c>
      <c r="I38" s="453">
        <v>31.715857928964482</v>
      </c>
      <c r="J38" s="453">
        <v>30.53921568627451</v>
      </c>
      <c r="K38" s="453">
        <v>30.572941742898411</v>
      </c>
      <c r="L38" s="453"/>
      <c r="M38" s="438"/>
    </row>
    <row r="39" spans="1:13" x14ac:dyDescent="0.25">
      <c r="A39" s="844" t="s">
        <v>361</v>
      </c>
      <c r="B39" s="844"/>
      <c r="C39" s="844"/>
      <c r="D39" s="844"/>
      <c r="E39" s="844"/>
      <c r="F39" s="844"/>
      <c r="G39" s="452">
        <v>2</v>
      </c>
      <c r="H39" s="453">
        <v>69.873817034700309</v>
      </c>
      <c r="I39" s="453">
        <v>67.783891945972982</v>
      </c>
      <c r="J39" s="453">
        <v>69.019607843137251</v>
      </c>
      <c r="K39" s="453">
        <v>69.186326432354363</v>
      </c>
      <c r="L39" s="453"/>
      <c r="M39" s="438"/>
    </row>
    <row r="40" spans="1:13" x14ac:dyDescent="0.25">
      <c r="A40" s="844" t="s">
        <v>362</v>
      </c>
      <c r="B40" s="844"/>
      <c r="C40" s="844"/>
      <c r="D40" s="844"/>
      <c r="E40" s="844"/>
      <c r="F40" s="844"/>
      <c r="G40" s="452">
        <v>3</v>
      </c>
      <c r="H40" s="453">
        <v>0.2103049421661409</v>
      </c>
      <c r="I40" s="453">
        <v>0.5002501250625313</v>
      </c>
      <c r="J40" s="453">
        <v>0.44117647058823528</v>
      </c>
      <c r="K40" s="453">
        <v>0.24073182474723159</v>
      </c>
      <c r="L40" s="453"/>
      <c r="M40" s="438"/>
    </row>
    <row r="41" spans="1:13" x14ac:dyDescent="0.25">
      <c r="A41" s="436" t="s">
        <v>83</v>
      </c>
      <c r="B41" s="437"/>
      <c r="C41" s="437"/>
      <c r="D41" s="437"/>
      <c r="E41" s="437"/>
      <c r="F41" s="437"/>
      <c r="G41" s="449"/>
      <c r="H41" s="450"/>
      <c r="I41" s="450"/>
      <c r="J41" s="450"/>
      <c r="K41" s="450"/>
      <c r="L41" s="451"/>
      <c r="M41" s="438"/>
    </row>
    <row r="42" spans="1:13" x14ac:dyDescent="0.25">
      <c r="A42" s="844" t="s">
        <v>360</v>
      </c>
      <c r="B42" s="844"/>
      <c r="C42" s="844"/>
      <c r="D42" s="844"/>
      <c r="E42" s="844"/>
      <c r="F42" s="844"/>
      <c r="G42" s="452">
        <v>1</v>
      </c>
      <c r="H42" s="453">
        <v>1.5772870662460567</v>
      </c>
      <c r="I42" s="453">
        <v>1.3006503251625814</v>
      </c>
      <c r="J42" s="453">
        <v>1.7156862745098038</v>
      </c>
      <c r="K42" s="453">
        <v>2.1665864227250844</v>
      </c>
      <c r="L42" s="453"/>
      <c r="M42" s="438"/>
    </row>
    <row r="43" spans="1:13" x14ac:dyDescent="0.25">
      <c r="A43" s="844" t="s">
        <v>361</v>
      </c>
      <c r="B43" s="844"/>
      <c r="C43" s="844"/>
      <c r="D43" s="844"/>
      <c r="E43" s="844"/>
      <c r="F43" s="844"/>
      <c r="G43" s="452">
        <v>2</v>
      </c>
      <c r="H43" s="453">
        <v>4.7844374342797051</v>
      </c>
      <c r="I43" s="453">
        <v>4.4022011005502755</v>
      </c>
      <c r="J43" s="453">
        <v>4.166666666666667</v>
      </c>
      <c r="K43" s="453">
        <v>3.948001925854598</v>
      </c>
      <c r="L43" s="453"/>
      <c r="M43" s="438"/>
    </row>
    <row r="44" spans="1:13" x14ac:dyDescent="0.25">
      <c r="A44" s="844" t="s">
        <v>362</v>
      </c>
      <c r="B44" s="844"/>
      <c r="C44" s="844"/>
      <c r="D44" s="844"/>
      <c r="E44" s="844"/>
      <c r="F44" s="844"/>
      <c r="G44" s="452">
        <v>3</v>
      </c>
      <c r="H44" s="453">
        <v>0</v>
      </c>
      <c r="I44" s="453">
        <v>0.10005002501250625</v>
      </c>
      <c r="J44" s="453">
        <v>0.14705882352941177</v>
      </c>
      <c r="K44" s="453">
        <v>0</v>
      </c>
      <c r="L44" s="453"/>
      <c r="M44" s="438"/>
    </row>
    <row r="45" spans="1:13" x14ac:dyDescent="0.25">
      <c r="A45" s="436" t="s">
        <v>78</v>
      </c>
      <c r="B45" s="437"/>
      <c r="C45" s="437"/>
      <c r="D45" s="437"/>
      <c r="E45" s="437"/>
      <c r="F45" s="437"/>
      <c r="G45" s="449"/>
      <c r="H45" s="450"/>
      <c r="I45" s="450"/>
      <c r="J45" s="450"/>
      <c r="K45" s="450"/>
      <c r="L45" s="451"/>
      <c r="M45" s="438"/>
    </row>
    <row r="46" spans="1:13" x14ac:dyDescent="0.25">
      <c r="A46" s="844" t="s">
        <v>360</v>
      </c>
      <c r="B46" s="844"/>
      <c r="C46" s="844"/>
      <c r="D46" s="844"/>
      <c r="E46" s="844"/>
      <c r="F46" s="844"/>
      <c r="G46" s="452">
        <v>1</v>
      </c>
      <c r="H46" s="453">
        <v>3.1545741324921135</v>
      </c>
      <c r="I46" s="453">
        <v>3.7518759379689843</v>
      </c>
      <c r="J46" s="453">
        <v>3.4803921568627452</v>
      </c>
      <c r="K46" s="453">
        <v>3.5628310062590276</v>
      </c>
      <c r="L46" s="453"/>
      <c r="M46" s="438"/>
    </row>
    <row r="47" spans="1:13" x14ac:dyDescent="0.25">
      <c r="A47" s="844" t="s">
        <v>361</v>
      </c>
      <c r="B47" s="844"/>
      <c r="C47" s="844"/>
      <c r="D47" s="844"/>
      <c r="E47" s="844"/>
      <c r="F47" s="844"/>
      <c r="G47" s="452">
        <v>2</v>
      </c>
      <c r="H47" s="453">
        <v>2.7339642481598316</v>
      </c>
      <c r="I47" s="453">
        <v>2.1010505252626315</v>
      </c>
      <c r="J47" s="453">
        <v>2.2549019607843137</v>
      </c>
      <c r="K47" s="453">
        <v>2.1184400577756377</v>
      </c>
      <c r="L47" s="453"/>
      <c r="M47" s="438"/>
    </row>
    <row r="48" spans="1:13" x14ac:dyDescent="0.25">
      <c r="A48" s="844" t="s">
        <v>362</v>
      </c>
      <c r="B48" s="844"/>
      <c r="C48" s="844"/>
      <c r="D48" s="844"/>
      <c r="E48" s="844"/>
      <c r="F48" s="844"/>
      <c r="G48" s="452">
        <v>3</v>
      </c>
      <c r="H48" s="453">
        <v>0</v>
      </c>
      <c r="I48" s="453">
        <v>0</v>
      </c>
      <c r="J48" s="453">
        <v>0</v>
      </c>
      <c r="K48" s="453">
        <v>0</v>
      </c>
      <c r="L48" s="453"/>
      <c r="M48" s="438"/>
    </row>
    <row r="49" spans="1:13" x14ac:dyDescent="0.25">
      <c r="A49" s="436" t="s">
        <v>84</v>
      </c>
      <c r="B49" s="437"/>
      <c r="C49" s="437"/>
      <c r="D49" s="437"/>
      <c r="E49" s="437"/>
      <c r="F49" s="437"/>
      <c r="G49" s="449"/>
      <c r="H49" s="450"/>
      <c r="I49" s="450"/>
      <c r="J49" s="450"/>
      <c r="K49" s="450"/>
      <c r="L49" s="451"/>
      <c r="M49" s="438"/>
    </row>
    <row r="50" spans="1:13" x14ac:dyDescent="0.25">
      <c r="A50" s="844" t="s">
        <v>360</v>
      </c>
      <c r="B50" s="844"/>
      <c r="C50" s="844"/>
      <c r="D50" s="844"/>
      <c r="E50" s="844"/>
      <c r="F50" s="844"/>
      <c r="G50" s="452">
        <v>1</v>
      </c>
      <c r="H50" s="453">
        <v>6.2039957939011563</v>
      </c>
      <c r="I50" s="453">
        <v>7.8039019509754874</v>
      </c>
      <c r="J50" s="453">
        <v>7.7450980392156863</v>
      </c>
      <c r="K50" s="453">
        <v>7.4626865671641793</v>
      </c>
      <c r="L50" s="453"/>
      <c r="M50" s="438"/>
    </row>
    <row r="51" spans="1:13" x14ac:dyDescent="0.25">
      <c r="A51" s="844" t="s">
        <v>361</v>
      </c>
      <c r="B51" s="844"/>
      <c r="C51" s="844"/>
      <c r="D51" s="844"/>
      <c r="E51" s="844"/>
      <c r="F51" s="844"/>
      <c r="G51" s="452">
        <v>2</v>
      </c>
      <c r="H51" s="453">
        <v>21.135646687697161</v>
      </c>
      <c r="I51" s="453">
        <v>19.159579789894948</v>
      </c>
      <c r="J51" s="453">
        <v>18.774509803921568</v>
      </c>
      <c r="K51" s="453">
        <v>19.065960519980742</v>
      </c>
      <c r="L51" s="453"/>
      <c r="M51" s="438"/>
    </row>
    <row r="52" spans="1:13" x14ac:dyDescent="0.25">
      <c r="A52" s="844" t="s">
        <v>362</v>
      </c>
      <c r="B52" s="844"/>
      <c r="C52" s="844"/>
      <c r="D52" s="844"/>
      <c r="E52" s="844"/>
      <c r="F52" s="844"/>
      <c r="G52" s="452">
        <v>3</v>
      </c>
      <c r="H52" s="453">
        <v>5.2576235541535225E-2</v>
      </c>
      <c r="I52" s="453">
        <v>0.20010005002501249</v>
      </c>
      <c r="J52" s="453">
        <v>4.9019607843137254E-2</v>
      </c>
      <c r="K52" s="453">
        <v>9.6292729898892634E-2</v>
      </c>
      <c r="L52" s="453"/>
      <c r="M52" s="438"/>
    </row>
    <row r="53" spans="1:13" x14ac:dyDescent="0.25">
      <c r="A53" s="436" t="s">
        <v>117</v>
      </c>
      <c r="B53" s="437"/>
      <c r="C53" s="437"/>
      <c r="D53" s="437"/>
      <c r="E53" s="437"/>
      <c r="F53" s="437"/>
      <c r="G53" s="449"/>
      <c r="H53" s="450"/>
      <c r="I53" s="450"/>
      <c r="J53" s="450"/>
      <c r="K53" s="450"/>
      <c r="L53" s="451"/>
      <c r="M53" s="438"/>
    </row>
    <row r="54" spans="1:13" x14ac:dyDescent="0.25">
      <c r="A54" s="844" t="s">
        <v>360</v>
      </c>
      <c r="B54" s="844"/>
      <c r="C54" s="844"/>
      <c r="D54" s="844"/>
      <c r="E54" s="844"/>
      <c r="F54" s="844"/>
      <c r="G54" s="452">
        <v>1</v>
      </c>
      <c r="H54" s="453">
        <v>1.4721345951629863</v>
      </c>
      <c r="I54" s="453">
        <v>0.80040020010004997</v>
      </c>
      <c r="J54" s="453">
        <v>0.78431372549019607</v>
      </c>
      <c r="K54" s="453">
        <v>0.86663456909003367</v>
      </c>
      <c r="L54" s="453"/>
      <c r="M54" s="438"/>
    </row>
    <row r="55" spans="1:13" x14ac:dyDescent="0.25">
      <c r="A55" s="844" t="s">
        <v>361</v>
      </c>
      <c r="B55" s="844"/>
      <c r="C55" s="844"/>
      <c r="D55" s="844"/>
      <c r="E55" s="844"/>
      <c r="F55" s="844"/>
      <c r="G55" s="452">
        <v>2</v>
      </c>
      <c r="H55" s="453">
        <v>2.8916929547844372</v>
      </c>
      <c r="I55" s="453">
        <v>3.4017008504252124</v>
      </c>
      <c r="J55" s="453">
        <v>3.3823529411764706</v>
      </c>
      <c r="K55" s="453">
        <v>3.3702455464612422</v>
      </c>
      <c r="L55" s="453"/>
      <c r="M55" s="438"/>
    </row>
    <row r="56" spans="1:13" x14ac:dyDescent="0.25">
      <c r="A56" s="844" t="s">
        <v>362</v>
      </c>
      <c r="B56" s="844"/>
      <c r="C56" s="844"/>
      <c r="D56" s="844"/>
      <c r="E56" s="844"/>
      <c r="F56" s="844"/>
      <c r="G56" s="452">
        <v>3</v>
      </c>
      <c r="H56" s="453">
        <v>5.2576235541535225E-2</v>
      </c>
      <c r="I56" s="453">
        <v>0</v>
      </c>
      <c r="J56" s="453">
        <v>0</v>
      </c>
      <c r="K56" s="453">
        <v>0</v>
      </c>
      <c r="L56" s="453"/>
      <c r="M56" s="438"/>
    </row>
    <row r="57" spans="1:13" x14ac:dyDescent="0.25">
      <c r="A57" s="436" t="s">
        <v>77</v>
      </c>
      <c r="B57" s="437"/>
      <c r="C57" s="437"/>
      <c r="D57" s="437"/>
      <c r="E57" s="437"/>
      <c r="F57" s="437"/>
      <c r="G57" s="449"/>
      <c r="H57" s="450"/>
      <c r="I57" s="450"/>
      <c r="J57" s="450"/>
      <c r="K57" s="450"/>
      <c r="L57" s="451"/>
      <c r="M57" s="438"/>
    </row>
    <row r="58" spans="1:13" x14ac:dyDescent="0.25">
      <c r="A58" s="844" t="s">
        <v>360</v>
      </c>
      <c r="B58" s="844"/>
      <c r="C58" s="844"/>
      <c r="D58" s="844"/>
      <c r="E58" s="844"/>
      <c r="F58" s="844"/>
      <c r="G58" s="452">
        <v>1</v>
      </c>
      <c r="H58" s="453">
        <v>2.9442691903259726</v>
      </c>
      <c r="I58" s="453">
        <v>3.3516758379189593</v>
      </c>
      <c r="J58" s="453">
        <v>3.1372549019607843</v>
      </c>
      <c r="K58" s="453">
        <v>2.5517573423206548</v>
      </c>
      <c r="L58" s="453"/>
      <c r="M58" s="438"/>
    </row>
    <row r="59" spans="1:13" x14ac:dyDescent="0.25">
      <c r="A59" s="844" t="s">
        <v>361</v>
      </c>
      <c r="B59" s="844"/>
      <c r="C59" s="844"/>
      <c r="D59" s="844"/>
      <c r="E59" s="844"/>
      <c r="F59" s="844"/>
      <c r="G59" s="452">
        <v>2</v>
      </c>
      <c r="H59" s="453">
        <v>10.199789695057834</v>
      </c>
      <c r="I59" s="453">
        <v>10.155077538769385</v>
      </c>
      <c r="J59" s="453">
        <v>10.098039215686274</v>
      </c>
      <c r="K59" s="453">
        <v>10.592200288878189</v>
      </c>
      <c r="L59" s="453"/>
      <c r="M59" s="438"/>
    </row>
    <row r="60" spans="1:13" x14ac:dyDescent="0.25">
      <c r="A60" s="844" t="s">
        <v>362</v>
      </c>
      <c r="B60" s="844"/>
      <c r="C60" s="844"/>
      <c r="D60" s="844"/>
      <c r="E60" s="844"/>
      <c r="F60" s="844"/>
      <c r="G60" s="452">
        <v>3</v>
      </c>
      <c r="H60" s="453">
        <v>5.2576235541535225E-2</v>
      </c>
      <c r="I60" s="453">
        <v>5.0025012506253123E-2</v>
      </c>
      <c r="J60" s="453">
        <v>0</v>
      </c>
      <c r="K60" s="453">
        <v>0</v>
      </c>
      <c r="L60" s="453"/>
      <c r="M60" s="438"/>
    </row>
    <row r="61" spans="1:13" x14ac:dyDescent="0.25">
      <c r="A61" s="436" t="s">
        <v>156</v>
      </c>
      <c r="B61" s="437"/>
      <c r="C61" s="437"/>
      <c r="D61" s="437"/>
      <c r="E61" s="437"/>
      <c r="F61" s="437"/>
      <c r="G61" s="449"/>
      <c r="H61" s="450"/>
      <c r="I61" s="450"/>
      <c r="J61" s="450"/>
      <c r="K61" s="450"/>
      <c r="L61" s="451"/>
      <c r="M61" s="438"/>
    </row>
    <row r="62" spans="1:13" x14ac:dyDescent="0.25">
      <c r="A62" s="844" t="s">
        <v>360</v>
      </c>
      <c r="B62" s="844"/>
      <c r="C62" s="844"/>
      <c r="D62" s="844"/>
      <c r="E62" s="844"/>
      <c r="F62" s="844"/>
      <c r="G62" s="452">
        <v>1</v>
      </c>
      <c r="H62" s="453">
        <v>5.205047318611987</v>
      </c>
      <c r="I62" s="453">
        <v>5.6528264132066033</v>
      </c>
      <c r="J62" s="453">
        <v>4.6078431372549016</v>
      </c>
      <c r="K62" s="453">
        <v>4.8627828598940779</v>
      </c>
      <c r="L62" s="453"/>
      <c r="M62" s="438"/>
    </row>
    <row r="63" spans="1:13" x14ac:dyDescent="0.25">
      <c r="A63" s="844" t="s">
        <v>361</v>
      </c>
      <c r="B63" s="844"/>
      <c r="C63" s="844"/>
      <c r="D63" s="844"/>
      <c r="E63" s="844"/>
      <c r="F63" s="844"/>
      <c r="G63" s="452">
        <v>2</v>
      </c>
      <c r="H63" s="453">
        <v>16.193480546792848</v>
      </c>
      <c r="I63" s="453">
        <v>16.45822911455728</v>
      </c>
      <c r="J63" s="453">
        <v>17.990196078431371</v>
      </c>
      <c r="K63" s="453">
        <v>17.525276841598458</v>
      </c>
      <c r="L63" s="453"/>
      <c r="M63" s="438"/>
    </row>
    <row r="64" spans="1:13" x14ac:dyDescent="0.25">
      <c r="A64" s="844" t="s">
        <v>362</v>
      </c>
      <c r="B64" s="844"/>
      <c r="C64" s="844"/>
      <c r="D64" s="844"/>
      <c r="E64" s="844"/>
      <c r="F64" s="844"/>
      <c r="G64" s="452">
        <v>3</v>
      </c>
      <c r="H64" s="453">
        <v>5.2576235541535225E-2</v>
      </c>
      <c r="I64" s="453">
        <v>0.10005002501250625</v>
      </c>
      <c r="J64" s="453">
        <v>0.24509803921568626</v>
      </c>
      <c r="K64" s="453">
        <v>9.6292729898892634E-2</v>
      </c>
      <c r="L64" s="453"/>
      <c r="M64" s="438"/>
    </row>
    <row r="65" spans="1:13" x14ac:dyDescent="0.25">
      <c r="A65" s="436" t="s">
        <v>113</v>
      </c>
      <c r="B65" s="437"/>
      <c r="C65" s="437"/>
      <c r="D65" s="437"/>
      <c r="E65" s="437"/>
      <c r="F65" s="437"/>
      <c r="G65" s="449"/>
      <c r="H65" s="450"/>
      <c r="I65" s="450"/>
      <c r="J65" s="450"/>
      <c r="K65" s="450"/>
      <c r="L65" s="451"/>
      <c r="M65" s="438"/>
    </row>
    <row r="66" spans="1:13" x14ac:dyDescent="0.25">
      <c r="A66" s="844" t="s">
        <v>360</v>
      </c>
      <c r="B66" s="844"/>
      <c r="C66" s="844"/>
      <c r="D66" s="844"/>
      <c r="E66" s="844"/>
      <c r="F66" s="844"/>
      <c r="G66" s="452">
        <v>1</v>
      </c>
      <c r="H66" s="453">
        <v>1.4721345951629863</v>
      </c>
      <c r="I66" s="453">
        <v>1.4507253626813408</v>
      </c>
      <c r="J66" s="453">
        <v>1.5196078431372548</v>
      </c>
      <c r="K66" s="453">
        <v>1.6369764082811749</v>
      </c>
      <c r="L66" s="453"/>
      <c r="M66" s="438"/>
    </row>
    <row r="67" spans="1:13" x14ac:dyDescent="0.25">
      <c r="A67" s="844" t="s">
        <v>361</v>
      </c>
      <c r="B67" s="844"/>
      <c r="C67" s="844"/>
      <c r="D67" s="844"/>
      <c r="E67" s="844"/>
      <c r="F67" s="844"/>
      <c r="G67" s="452">
        <v>2</v>
      </c>
      <c r="H67" s="453">
        <v>0.94637223974763407</v>
      </c>
      <c r="I67" s="453">
        <v>0.95047523761880937</v>
      </c>
      <c r="J67" s="453">
        <v>1.0784313725490196</v>
      </c>
      <c r="K67" s="453">
        <v>0.96292729898892637</v>
      </c>
      <c r="L67" s="453"/>
      <c r="M67" s="438"/>
    </row>
    <row r="68" spans="1:13" x14ac:dyDescent="0.25">
      <c r="A68" s="844" t="s">
        <v>362</v>
      </c>
      <c r="B68" s="844"/>
      <c r="C68" s="844"/>
      <c r="D68" s="844"/>
      <c r="E68" s="844"/>
      <c r="F68" s="844"/>
      <c r="G68" s="452">
        <v>3</v>
      </c>
      <c r="H68" s="453">
        <v>0</v>
      </c>
      <c r="I68" s="453">
        <v>0</v>
      </c>
      <c r="J68" s="453">
        <v>0</v>
      </c>
      <c r="K68" s="453">
        <v>0</v>
      </c>
      <c r="L68" s="453"/>
      <c r="M68" s="438"/>
    </row>
    <row r="69" spans="1:13" x14ac:dyDescent="0.25">
      <c r="A69" s="436" t="s">
        <v>114</v>
      </c>
      <c r="B69" s="437"/>
      <c r="C69" s="437"/>
      <c r="D69" s="437"/>
      <c r="E69" s="437"/>
      <c r="F69" s="437"/>
      <c r="G69" s="449"/>
      <c r="H69" s="450"/>
      <c r="I69" s="450"/>
      <c r="J69" s="450"/>
      <c r="K69" s="450"/>
      <c r="L69" s="451"/>
      <c r="M69" s="438"/>
    </row>
    <row r="70" spans="1:13" x14ac:dyDescent="0.25">
      <c r="A70" s="844" t="s">
        <v>360</v>
      </c>
      <c r="B70" s="844"/>
      <c r="C70" s="844"/>
      <c r="D70" s="844"/>
      <c r="E70" s="844"/>
      <c r="F70" s="844"/>
      <c r="G70" s="452">
        <v>1</v>
      </c>
      <c r="H70" s="453">
        <v>3.4700315457413251</v>
      </c>
      <c r="I70" s="453">
        <v>3.1515757878939468</v>
      </c>
      <c r="J70" s="453">
        <v>3.0392156862745097</v>
      </c>
      <c r="K70" s="453">
        <v>2.9369282619162251</v>
      </c>
      <c r="L70" s="453"/>
      <c r="M70" s="438"/>
    </row>
    <row r="71" spans="1:13" x14ac:dyDescent="0.25">
      <c r="A71" s="844" t="s">
        <v>361</v>
      </c>
      <c r="B71" s="844"/>
      <c r="C71" s="844"/>
      <c r="D71" s="844"/>
      <c r="E71" s="844"/>
      <c r="F71" s="844"/>
      <c r="G71" s="452">
        <v>2</v>
      </c>
      <c r="H71" s="453">
        <v>5.8885383806519451</v>
      </c>
      <c r="I71" s="453">
        <v>6.103051525762881</v>
      </c>
      <c r="J71" s="453">
        <v>6.0294117647058822</v>
      </c>
      <c r="K71" s="453">
        <v>6.1145883485796819</v>
      </c>
      <c r="L71" s="453"/>
      <c r="M71" s="438"/>
    </row>
    <row r="72" spans="1:13" x14ac:dyDescent="0.25">
      <c r="A72" s="844" t="s">
        <v>362</v>
      </c>
      <c r="B72" s="844"/>
      <c r="C72" s="844"/>
      <c r="D72" s="844"/>
      <c r="E72" s="844"/>
      <c r="F72" s="844"/>
      <c r="G72" s="452">
        <v>3</v>
      </c>
      <c r="H72" s="453">
        <v>0</v>
      </c>
      <c r="I72" s="453">
        <v>0</v>
      </c>
      <c r="J72" s="453">
        <v>0</v>
      </c>
      <c r="K72" s="453">
        <v>0</v>
      </c>
      <c r="L72" s="453"/>
      <c r="M72" s="438"/>
    </row>
    <row r="73" spans="1:13" x14ac:dyDescent="0.25">
      <c r="A73" s="436" t="s">
        <v>115</v>
      </c>
      <c r="B73" s="437"/>
      <c r="C73" s="437"/>
      <c r="D73" s="437"/>
      <c r="E73" s="437"/>
      <c r="F73" s="437"/>
      <c r="G73" s="449"/>
      <c r="H73" s="450"/>
      <c r="I73" s="450"/>
      <c r="J73" s="450"/>
      <c r="K73" s="450"/>
      <c r="L73" s="451"/>
      <c r="M73" s="438"/>
    </row>
    <row r="74" spans="1:13" x14ac:dyDescent="0.25">
      <c r="A74" s="844" t="s">
        <v>360</v>
      </c>
      <c r="B74" s="844"/>
      <c r="C74" s="844"/>
      <c r="D74" s="844"/>
      <c r="E74" s="844"/>
      <c r="F74" s="844"/>
      <c r="G74" s="452">
        <v>1</v>
      </c>
      <c r="H74" s="453">
        <v>4.1535226077812828</v>
      </c>
      <c r="I74" s="453">
        <v>3.9519759879939969</v>
      </c>
      <c r="J74" s="453">
        <v>4.166666666666667</v>
      </c>
      <c r="K74" s="453">
        <v>4.0924410207029371</v>
      </c>
      <c r="L74" s="453"/>
      <c r="M74" s="438"/>
    </row>
    <row r="75" spans="1:13" x14ac:dyDescent="0.25">
      <c r="A75" s="844" t="s">
        <v>361</v>
      </c>
      <c r="B75" s="844"/>
      <c r="C75" s="844"/>
      <c r="D75" s="844"/>
      <c r="E75" s="844"/>
      <c r="F75" s="844"/>
      <c r="G75" s="452">
        <v>2</v>
      </c>
      <c r="H75" s="453">
        <v>4.1535226077812828</v>
      </c>
      <c r="I75" s="453">
        <v>4.3021510755377692</v>
      </c>
      <c r="J75" s="453">
        <v>4.4117647058823533</v>
      </c>
      <c r="K75" s="453">
        <v>4.7664901299951854</v>
      </c>
      <c r="L75" s="453"/>
      <c r="M75" s="438"/>
    </row>
    <row r="76" spans="1:13" x14ac:dyDescent="0.25">
      <c r="A76" s="844" t="s">
        <v>362</v>
      </c>
      <c r="B76" s="844"/>
      <c r="C76" s="844"/>
      <c r="D76" s="844"/>
      <c r="E76" s="844"/>
      <c r="F76" s="844"/>
      <c r="G76" s="452">
        <v>3</v>
      </c>
      <c r="H76" s="453">
        <v>0</v>
      </c>
      <c r="I76" s="453">
        <v>5.0025012506253123E-2</v>
      </c>
      <c r="J76" s="453">
        <v>0</v>
      </c>
      <c r="K76" s="453">
        <v>4.8146364949446317E-2</v>
      </c>
      <c r="L76" s="453"/>
      <c r="M76" s="438"/>
    </row>
    <row r="77" spans="1:13" x14ac:dyDescent="0.25">
      <c r="A77" s="436" t="s">
        <v>116</v>
      </c>
      <c r="B77" s="437"/>
      <c r="C77" s="437"/>
      <c r="D77" s="437"/>
      <c r="E77" s="437"/>
      <c r="F77" s="437"/>
      <c r="G77" s="449"/>
      <c r="H77" s="450"/>
      <c r="I77" s="450"/>
      <c r="J77" s="450"/>
      <c r="K77" s="450"/>
      <c r="L77" s="451"/>
      <c r="M77" s="438"/>
    </row>
    <row r="78" spans="1:13" x14ac:dyDescent="0.25">
      <c r="A78" s="844" t="s">
        <v>360</v>
      </c>
      <c r="B78" s="844"/>
      <c r="C78" s="844"/>
      <c r="D78" s="844"/>
      <c r="E78" s="844"/>
      <c r="F78" s="844"/>
      <c r="G78" s="452">
        <v>1</v>
      </c>
      <c r="H78" s="453">
        <v>0.10515247108307045</v>
      </c>
      <c r="I78" s="453">
        <v>0.15007503751875939</v>
      </c>
      <c r="J78" s="453">
        <v>9.8039215686274508E-2</v>
      </c>
      <c r="K78" s="453">
        <v>0.14443909484833894</v>
      </c>
      <c r="L78" s="453"/>
      <c r="M78" s="438"/>
    </row>
    <row r="79" spans="1:13" x14ac:dyDescent="0.25">
      <c r="A79" s="844" t="s">
        <v>361</v>
      </c>
      <c r="B79" s="844"/>
      <c r="C79" s="844"/>
      <c r="D79" s="844"/>
      <c r="E79" s="844"/>
      <c r="F79" s="844"/>
      <c r="G79" s="452">
        <v>2</v>
      </c>
      <c r="H79" s="453">
        <v>0.36803364879074657</v>
      </c>
      <c r="I79" s="453">
        <v>0.35017508754377191</v>
      </c>
      <c r="J79" s="453">
        <v>0.39215686274509803</v>
      </c>
      <c r="K79" s="453">
        <v>0.24073182474723159</v>
      </c>
      <c r="L79" s="453"/>
      <c r="M79" s="438"/>
    </row>
    <row r="80" spans="1:13" x14ac:dyDescent="0.25">
      <c r="A80" s="844" t="s">
        <v>362</v>
      </c>
      <c r="B80" s="844"/>
      <c r="C80" s="844"/>
      <c r="D80" s="844"/>
      <c r="E80" s="844"/>
      <c r="F80" s="844"/>
      <c r="G80" s="452">
        <v>3</v>
      </c>
      <c r="H80" s="453">
        <v>0</v>
      </c>
      <c r="I80" s="453">
        <v>0</v>
      </c>
      <c r="J80" s="453">
        <v>0</v>
      </c>
      <c r="K80" s="453">
        <v>0</v>
      </c>
      <c r="L80" s="453"/>
      <c r="M80" s="438"/>
    </row>
    <row r="81" spans="1:13" x14ac:dyDescent="0.25">
      <c r="A81" s="436" t="s">
        <v>111</v>
      </c>
      <c r="B81" s="437"/>
      <c r="C81" s="437"/>
      <c r="D81" s="437"/>
      <c r="E81" s="437"/>
      <c r="F81" s="437"/>
      <c r="G81" s="449"/>
      <c r="H81" s="450"/>
      <c r="I81" s="450"/>
      <c r="J81" s="450"/>
      <c r="K81" s="450"/>
      <c r="L81" s="451"/>
      <c r="M81" s="438"/>
    </row>
    <row r="82" spans="1:13" x14ac:dyDescent="0.25">
      <c r="A82" s="844" t="s">
        <v>360</v>
      </c>
      <c r="B82" s="844"/>
      <c r="C82" s="844"/>
      <c r="D82" s="844"/>
      <c r="E82" s="844"/>
      <c r="F82" s="844"/>
      <c r="G82" s="452">
        <v>1</v>
      </c>
      <c r="H82" s="453">
        <v>0.15772870662460567</v>
      </c>
      <c r="I82" s="453">
        <v>0.35017508754377191</v>
      </c>
      <c r="J82" s="453">
        <v>0.24509803921568626</v>
      </c>
      <c r="K82" s="453">
        <v>0.28887818969667789</v>
      </c>
      <c r="L82" s="453"/>
      <c r="M82" s="438"/>
    </row>
    <row r="83" spans="1:13" x14ac:dyDescent="0.25">
      <c r="A83" s="844" t="s">
        <v>361</v>
      </c>
      <c r="B83" s="844"/>
      <c r="C83" s="844"/>
      <c r="D83" s="844"/>
      <c r="E83" s="844"/>
      <c r="F83" s="844"/>
      <c r="G83" s="452">
        <v>2</v>
      </c>
      <c r="H83" s="453">
        <v>0.57833859095688744</v>
      </c>
      <c r="I83" s="453">
        <v>0.40020010005002499</v>
      </c>
      <c r="J83" s="453">
        <v>0.44117647058823528</v>
      </c>
      <c r="K83" s="453">
        <v>0.48146364949446319</v>
      </c>
      <c r="L83" s="453"/>
      <c r="M83" s="438"/>
    </row>
    <row r="84" spans="1:13" x14ac:dyDescent="0.25">
      <c r="A84" s="844" t="s">
        <v>362</v>
      </c>
      <c r="B84" s="844"/>
      <c r="C84" s="844"/>
      <c r="D84" s="844"/>
      <c r="E84" s="844"/>
      <c r="F84" s="844"/>
      <c r="G84" s="452">
        <v>3</v>
      </c>
      <c r="H84" s="453">
        <v>0</v>
      </c>
      <c r="I84" s="453">
        <v>0</v>
      </c>
      <c r="J84" s="453">
        <v>0</v>
      </c>
      <c r="K84" s="453">
        <v>0</v>
      </c>
      <c r="L84" s="453"/>
      <c r="M84" s="438"/>
    </row>
    <row r="85" spans="1:13" x14ac:dyDescent="0.25">
      <c r="A85" s="433"/>
      <c r="B85" s="434"/>
      <c r="C85" s="434"/>
      <c r="D85" s="434"/>
      <c r="E85" s="434"/>
      <c r="F85" s="435"/>
      <c r="G85" s="454"/>
      <c r="H85" s="455"/>
      <c r="I85" s="455"/>
      <c r="J85" s="455"/>
      <c r="K85" s="455"/>
      <c r="L85" s="455"/>
      <c r="M85" s="438"/>
    </row>
    <row r="86" spans="1:13" ht="13.8" x14ac:dyDescent="0.3">
      <c r="A86" s="873" t="s">
        <v>283</v>
      </c>
      <c r="B86" s="874"/>
      <c r="C86" s="874"/>
      <c r="D86" s="874"/>
      <c r="E86" s="874"/>
      <c r="F86" s="875"/>
      <c r="G86" s="456"/>
      <c r="H86" s="457"/>
      <c r="I86" s="457"/>
      <c r="J86" s="457"/>
      <c r="K86" s="457"/>
      <c r="L86" s="457"/>
      <c r="M86" s="438"/>
    </row>
    <row r="87" spans="1:13" x14ac:dyDescent="0.25">
      <c r="A87" s="848" t="s">
        <v>360</v>
      </c>
      <c r="B87" s="848"/>
      <c r="C87" s="848"/>
      <c r="D87" s="848"/>
      <c r="E87" s="848"/>
      <c r="F87" s="848"/>
      <c r="G87" s="458">
        <v>1</v>
      </c>
      <c r="H87" s="459">
        <v>29.915878023133544</v>
      </c>
      <c r="I87" s="459">
        <v>31.715857928964482</v>
      </c>
      <c r="J87" s="459">
        <v>30.53921568627451</v>
      </c>
      <c r="K87" s="459">
        <v>30.572941742898411</v>
      </c>
      <c r="L87" s="459"/>
      <c r="M87" s="438"/>
    </row>
    <row r="88" spans="1:13" x14ac:dyDescent="0.25">
      <c r="A88" s="848" t="s">
        <v>361</v>
      </c>
      <c r="B88" s="848"/>
      <c r="C88" s="848"/>
      <c r="D88" s="848"/>
      <c r="E88" s="848"/>
      <c r="F88" s="848"/>
      <c r="G88" s="458">
        <v>2</v>
      </c>
      <c r="H88" s="459">
        <v>69.873817034700309</v>
      </c>
      <c r="I88" s="459">
        <v>67.783891945972982</v>
      </c>
      <c r="J88" s="459">
        <v>69.019607843137251</v>
      </c>
      <c r="K88" s="459">
        <v>69.186326432354363</v>
      </c>
      <c r="L88" s="459"/>
      <c r="M88" s="438"/>
    </row>
    <row r="89" spans="1:13" x14ac:dyDescent="0.25">
      <c r="A89" s="848" t="s">
        <v>362</v>
      </c>
      <c r="B89" s="848"/>
      <c r="C89" s="848"/>
      <c r="D89" s="848"/>
      <c r="E89" s="848"/>
      <c r="F89" s="848"/>
      <c r="G89" s="458">
        <v>3</v>
      </c>
      <c r="H89" s="459">
        <v>0.2103049421661409</v>
      </c>
      <c r="I89" s="459">
        <v>0.5002501250625313</v>
      </c>
      <c r="J89" s="459">
        <v>0.44117647058823528</v>
      </c>
      <c r="K89" s="459">
        <v>0.24073182474723159</v>
      </c>
      <c r="L89" s="459"/>
      <c r="M89" s="438"/>
    </row>
    <row r="90" spans="1:13" ht="13.8" x14ac:dyDescent="0.3">
      <c r="A90" s="872" t="s">
        <v>284</v>
      </c>
      <c r="B90" s="872"/>
      <c r="C90" s="872"/>
      <c r="D90" s="872"/>
      <c r="E90" s="872"/>
      <c r="F90" s="872"/>
      <c r="G90" s="458"/>
      <c r="H90" s="460"/>
      <c r="I90" s="460"/>
      <c r="J90" s="460"/>
      <c r="K90" s="460"/>
      <c r="L90" s="460"/>
      <c r="M90" s="438"/>
    </row>
    <row r="91" spans="1:13" ht="13.8" x14ac:dyDescent="0.3">
      <c r="A91" s="872"/>
      <c r="B91" s="872"/>
      <c r="C91" s="872"/>
      <c r="D91" s="872"/>
      <c r="E91" s="872"/>
      <c r="F91" s="872"/>
      <c r="G91" s="458"/>
      <c r="H91" s="460">
        <v>100</v>
      </c>
      <c r="I91" s="460">
        <v>100</v>
      </c>
      <c r="J91" s="460">
        <v>100</v>
      </c>
      <c r="K91" s="460">
        <v>100</v>
      </c>
      <c r="L91" s="460"/>
      <c r="M91" s="438"/>
    </row>
  </sheetData>
  <mergeCells count="88">
    <mergeCell ref="A31:G31"/>
    <mergeCell ref="H31:K31"/>
    <mergeCell ref="H27:K27"/>
    <mergeCell ref="H29:K29"/>
    <mergeCell ref="H23:K23"/>
    <mergeCell ref="H24:K24"/>
    <mergeCell ref="A30:G30"/>
    <mergeCell ref="A29:G29"/>
    <mergeCell ref="A28:G28"/>
    <mergeCell ref="A27:G27"/>
    <mergeCell ref="H28:K28"/>
    <mergeCell ref="H30:K30"/>
    <mergeCell ref="A91:F91"/>
    <mergeCell ref="A90:F90"/>
    <mergeCell ref="A86:F86"/>
    <mergeCell ref="A89:F89"/>
    <mergeCell ref="A87:F87"/>
    <mergeCell ref="A46:F46"/>
    <mergeCell ref="A47:F47"/>
    <mergeCell ref="A48:F48"/>
    <mergeCell ref="A8:K8"/>
    <mergeCell ref="A10:K10"/>
    <mergeCell ref="A25:G25"/>
    <mergeCell ref="A24:G24"/>
    <mergeCell ref="H25:K25"/>
    <mergeCell ref="A26:G26"/>
    <mergeCell ref="H26:K26"/>
    <mergeCell ref="A23:G23"/>
    <mergeCell ref="A3:F3"/>
    <mergeCell ref="G3:K3"/>
    <mergeCell ref="A18:K18"/>
    <mergeCell ref="G4:K4"/>
    <mergeCell ref="A22:K22"/>
    <mergeCell ref="A4:F4"/>
    <mergeCell ref="A19:K19"/>
    <mergeCell ref="A20:K20"/>
    <mergeCell ref="A9:K9"/>
    <mergeCell ref="A21:K21"/>
    <mergeCell ref="A11:K11"/>
    <mergeCell ref="A12:K12"/>
    <mergeCell ref="A13:K13"/>
    <mergeCell ref="A14:K14"/>
    <mergeCell ref="K1:L1"/>
    <mergeCell ref="A6:F6"/>
    <mergeCell ref="G6:K6"/>
    <mergeCell ref="A7:K7"/>
    <mergeCell ref="A5:F5"/>
    <mergeCell ref="G5:K5"/>
    <mergeCell ref="A88:F88"/>
    <mergeCell ref="A38:F38"/>
    <mergeCell ref="A39:F39"/>
    <mergeCell ref="A40:F40"/>
    <mergeCell ref="A42:F42"/>
    <mergeCell ref="A43:F43"/>
    <mergeCell ref="A44:F44"/>
    <mergeCell ref="A50:F50"/>
    <mergeCell ref="A51:F51"/>
    <mergeCell ref="A52:F52"/>
    <mergeCell ref="A54:F54"/>
    <mergeCell ref="A15:K15"/>
    <mergeCell ref="A16:K16"/>
    <mergeCell ref="A17:K17"/>
    <mergeCell ref="A35:F35"/>
    <mergeCell ref="A36:F36"/>
    <mergeCell ref="C33:K33"/>
    <mergeCell ref="A60:F60"/>
    <mergeCell ref="A62:F62"/>
    <mergeCell ref="A63:F63"/>
    <mergeCell ref="A64:F64"/>
    <mergeCell ref="A55:F55"/>
    <mergeCell ref="A56:F56"/>
    <mergeCell ref="A58:F58"/>
    <mergeCell ref="A59:F59"/>
    <mergeCell ref="A71:F71"/>
    <mergeCell ref="A72:F72"/>
    <mergeCell ref="A74:F74"/>
    <mergeCell ref="A75:F75"/>
    <mergeCell ref="A66:F66"/>
    <mergeCell ref="A67:F67"/>
    <mergeCell ref="A68:F68"/>
    <mergeCell ref="A70:F70"/>
    <mergeCell ref="A82:F82"/>
    <mergeCell ref="A83:F83"/>
    <mergeCell ref="A84:F84"/>
    <mergeCell ref="A76:F76"/>
    <mergeCell ref="A78:F78"/>
    <mergeCell ref="A79:F79"/>
    <mergeCell ref="A80:F80"/>
  </mergeCells>
  <phoneticPr fontId="18" type="noConversion"/>
  <pageMargins left="0.75" right="0.75" top="1" bottom="1" header="0.5" footer="0.5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7"/>
  </sheetPr>
  <dimension ref="A1:M91"/>
  <sheetViews>
    <sheetView workbookViewId="0">
      <selection activeCell="P3" sqref="P3"/>
    </sheetView>
  </sheetViews>
  <sheetFormatPr defaultRowHeight="13.2" x14ac:dyDescent="0.25"/>
  <sheetData>
    <row r="1" spans="1:13" ht="15.6" x14ac:dyDescent="0.3">
      <c r="A1" s="461"/>
      <c r="B1" s="461"/>
      <c r="C1" s="461"/>
      <c r="D1" s="462"/>
      <c r="E1" s="461"/>
      <c r="F1" s="461"/>
      <c r="G1" s="461"/>
      <c r="H1" s="461"/>
      <c r="I1" s="461"/>
      <c r="J1" s="461"/>
      <c r="K1" s="885" t="s">
        <v>285</v>
      </c>
      <c r="L1" s="885"/>
      <c r="M1" s="464"/>
    </row>
    <row r="2" spans="1:13" ht="15.6" x14ac:dyDescent="0.3">
      <c r="A2" s="461"/>
      <c r="B2" s="461"/>
      <c r="C2" s="461"/>
      <c r="D2" s="462"/>
      <c r="E2" s="461"/>
      <c r="F2" s="461"/>
      <c r="G2" s="461"/>
      <c r="H2" s="461"/>
      <c r="I2" s="461"/>
      <c r="J2" s="461"/>
      <c r="K2" s="463"/>
      <c r="L2" s="463"/>
      <c r="M2" s="464"/>
    </row>
    <row r="3" spans="1:13" x14ac:dyDescent="0.25">
      <c r="A3" s="892" t="s">
        <v>276</v>
      </c>
      <c r="B3" s="893"/>
      <c r="C3" s="893"/>
      <c r="D3" s="893"/>
      <c r="E3" s="893"/>
      <c r="F3" s="894"/>
      <c r="G3" s="895" t="s">
        <v>359</v>
      </c>
      <c r="H3" s="896"/>
      <c r="I3" s="896"/>
      <c r="J3" s="896"/>
      <c r="K3" s="897"/>
      <c r="L3" s="461"/>
      <c r="M3" s="461"/>
    </row>
    <row r="4" spans="1:13" x14ac:dyDescent="0.25">
      <c r="A4" s="881" t="s">
        <v>213</v>
      </c>
      <c r="B4" s="882"/>
      <c r="C4" s="882"/>
      <c r="D4" s="882"/>
      <c r="E4" s="882"/>
      <c r="F4" s="883"/>
      <c r="G4" s="886">
        <v>2010</v>
      </c>
      <c r="H4" s="887"/>
      <c r="I4" s="887"/>
      <c r="J4" s="887"/>
      <c r="K4" s="888"/>
      <c r="L4" s="461"/>
      <c r="M4" s="461"/>
    </row>
    <row r="5" spans="1:13" x14ac:dyDescent="0.25">
      <c r="A5" s="881" t="s">
        <v>214</v>
      </c>
      <c r="B5" s="882"/>
      <c r="C5" s="882"/>
      <c r="D5" s="882"/>
      <c r="E5" s="882"/>
      <c r="F5" s="883"/>
      <c r="G5" s="886">
        <v>4</v>
      </c>
      <c r="H5" s="887"/>
      <c r="I5" s="887"/>
      <c r="J5" s="887"/>
      <c r="K5" s="888"/>
      <c r="L5" s="461"/>
      <c r="M5" s="461"/>
    </row>
    <row r="6" spans="1:13" x14ac:dyDescent="0.25">
      <c r="A6" s="881" t="s">
        <v>277</v>
      </c>
      <c r="B6" s="882"/>
      <c r="C6" s="882"/>
      <c r="D6" s="882"/>
      <c r="E6" s="882"/>
      <c r="F6" s="883"/>
      <c r="G6" s="886" t="s">
        <v>287</v>
      </c>
      <c r="H6" s="887"/>
      <c r="I6" s="887"/>
      <c r="J6" s="887"/>
      <c r="K6" s="888"/>
      <c r="L6" s="461"/>
      <c r="M6" s="461"/>
    </row>
    <row r="7" spans="1:13" x14ac:dyDescent="0.25">
      <c r="A7" s="889" t="s">
        <v>86</v>
      </c>
      <c r="B7" s="890"/>
      <c r="C7" s="890"/>
      <c r="D7" s="890"/>
      <c r="E7" s="890"/>
      <c r="F7" s="890"/>
      <c r="G7" s="890"/>
      <c r="H7" s="890"/>
      <c r="I7" s="890"/>
      <c r="J7" s="890"/>
      <c r="K7" s="891"/>
      <c r="L7" s="462"/>
      <c r="M7" s="461"/>
    </row>
    <row r="8" spans="1:13" x14ac:dyDescent="0.25">
      <c r="A8" s="881" t="s">
        <v>83</v>
      </c>
      <c r="B8" s="882"/>
      <c r="C8" s="882"/>
      <c r="D8" s="882"/>
      <c r="E8" s="882"/>
      <c r="F8" s="882"/>
      <c r="G8" s="882"/>
      <c r="H8" s="882"/>
      <c r="I8" s="882"/>
      <c r="J8" s="882"/>
      <c r="K8" s="883"/>
      <c r="L8" s="462"/>
      <c r="M8" s="461"/>
    </row>
    <row r="9" spans="1:13" x14ac:dyDescent="0.25">
      <c r="A9" s="881" t="s">
        <v>78</v>
      </c>
      <c r="B9" s="882"/>
      <c r="C9" s="882"/>
      <c r="D9" s="882"/>
      <c r="E9" s="882"/>
      <c r="F9" s="882"/>
      <c r="G9" s="882"/>
      <c r="H9" s="882"/>
      <c r="I9" s="882"/>
      <c r="J9" s="882"/>
      <c r="K9" s="883"/>
      <c r="L9" s="462"/>
      <c r="M9" s="461"/>
    </row>
    <row r="10" spans="1:13" x14ac:dyDescent="0.25">
      <c r="A10" s="881" t="s">
        <v>77</v>
      </c>
      <c r="B10" s="882"/>
      <c r="C10" s="882"/>
      <c r="D10" s="882"/>
      <c r="E10" s="882"/>
      <c r="F10" s="882"/>
      <c r="G10" s="882"/>
      <c r="H10" s="882"/>
      <c r="I10" s="882"/>
      <c r="J10" s="882"/>
      <c r="K10" s="883"/>
      <c r="L10" s="462"/>
      <c r="M10" s="461"/>
    </row>
    <row r="11" spans="1:13" x14ac:dyDescent="0.25">
      <c r="A11" s="881" t="s">
        <v>113</v>
      </c>
      <c r="B11" s="882"/>
      <c r="C11" s="882"/>
      <c r="D11" s="882"/>
      <c r="E11" s="882"/>
      <c r="F11" s="882"/>
      <c r="G11" s="882"/>
      <c r="H11" s="882"/>
      <c r="I11" s="882"/>
      <c r="J11" s="882"/>
      <c r="K11" s="883"/>
      <c r="L11" s="462"/>
      <c r="M11" s="461"/>
    </row>
    <row r="12" spans="1:13" x14ac:dyDescent="0.25">
      <c r="A12" s="881" t="s">
        <v>114</v>
      </c>
      <c r="B12" s="882"/>
      <c r="C12" s="882"/>
      <c r="D12" s="882"/>
      <c r="E12" s="882"/>
      <c r="F12" s="882"/>
      <c r="G12" s="882"/>
      <c r="H12" s="882"/>
      <c r="I12" s="882"/>
      <c r="J12" s="882"/>
      <c r="K12" s="883"/>
      <c r="L12" s="462"/>
      <c r="M12" s="461"/>
    </row>
    <row r="13" spans="1:13" x14ac:dyDescent="0.25">
      <c r="A13" s="881" t="s">
        <v>115</v>
      </c>
      <c r="B13" s="882"/>
      <c r="C13" s="882"/>
      <c r="D13" s="882"/>
      <c r="E13" s="882"/>
      <c r="F13" s="882"/>
      <c r="G13" s="882"/>
      <c r="H13" s="882"/>
      <c r="I13" s="882"/>
      <c r="J13" s="882"/>
      <c r="K13" s="883"/>
      <c r="L13" s="462"/>
      <c r="M13" s="461"/>
    </row>
    <row r="14" spans="1:13" x14ac:dyDescent="0.25">
      <c r="A14" s="881" t="s">
        <v>84</v>
      </c>
      <c r="B14" s="882"/>
      <c r="C14" s="882"/>
      <c r="D14" s="882"/>
      <c r="E14" s="882"/>
      <c r="F14" s="882"/>
      <c r="G14" s="882"/>
      <c r="H14" s="882"/>
      <c r="I14" s="882"/>
      <c r="J14" s="882"/>
      <c r="K14" s="883"/>
      <c r="L14" s="462"/>
      <c r="M14" s="461"/>
    </row>
    <row r="15" spans="1:13" x14ac:dyDescent="0.25">
      <c r="A15" s="881" t="s">
        <v>156</v>
      </c>
      <c r="B15" s="882"/>
      <c r="C15" s="882"/>
      <c r="D15" s="882"/>
      <c r="E15" s="882"/>
      <c r="F15" s="882"/>
      <c r="G15" s="882"/>
      <c r="H15" s="882"/>
      <c r="I15" s="882"/>
      <c r="J15" s="882"/>
      <c r="K15" s="883"/>
      <c r="L15" s="462"/>
      <c r="M15" s="461"/>
    </row>
    <row r="16" spans="1:13" x14ac:dyDescent="0.25">
      <c r="A16" s="881" t="s">
        <v>116</v>
      </c>
      <c r="B16" s="882"/>
      <c r="C16" s="882"/>
      <c r="D16" s="882"/>
      <c r="E16" s="882"/>
      <c r="F16" s="882"/>
      <c r="G16" s="882"/>
      <c r="H16" s="882"/>
      <c r="I16" s="882"/>
      <c r="J16" s="882"/>
      <c r="K16" s="883"/>
      <c r="L16" s="462"/>
      <c r="M16" s="461"/>
    </row>
    <row r="17" spans="1:13" x14ac:dyDescent="0.25">
      <c r="A17" s="881" t="s">
        <v>117</v>
      </c>
      <c r="B17" s="882"/>
      <c r="C17" s="882"/>
      <c r="D17" s="882"/>
      <c r="E17" s="882"/>
      <c r="F17" s="882"/>
      <c r="G17" s="882"/>
      <c r="H17" s="882"/>
      <c r="I17" s="882"/>
      <c r="J17" s="882"/>
      <c r="K17" s="883"/>
      <c r="L17" s="462"/>
      <c r="M17" s="470"/>
    </row>
    <row r="18" spans="1:13" x14ac:dyDescent="0.25">
      <c r="A18" s="881" t="s">
        <v>111</v>
      </c>
      <c r="B18" s="882"/>
      <c r="C18" s="882"/>
      <c r="D18" s="882"/>
      <c r="E18" s="882"/>
      <c r="F18" s="882"/>
      <c r="G18" s="882"/>
      <c r="H18" s="882"/>
      <c r="I18" s="882"/>
      <c r="J18" s="882"/>
      <c r="K18" s="883"/>
      <c r="L18" s="462"/>
      <c r="M18" s="470"/>
    </row>
    <row r="19" spans="1:13" x14ac:dyDescent="0.25">
      <c r="A19" s="898" t="s">
        <v>215</v>
      </c>
      <c r="B19" s="899"/>
      <c r="C19" s="899"/>
      <c r="D19" s="899"/>
      <c r="E19" s="899"/>
      <c r="F19" s="899"/>
      <c r="G19" s="899"/>
      <c r="H19" s="899"/>
      <c r="I19" s="899"/>
      <c r="J19" s="899"/>
      <c r="K19" s="900"/>
      <c r="L19" s="462"/>
      <c r="M19" s="470"/>
    </row>
    <row r="20" spans="1:13" x14ac:dyDescent="0.25">
      <c r="A20" s="898" t="s">
        <v>278</v>
      </c>
      <c r="B20" s="899"/>
      <c r="C20" s="899"/>
      <c r="D20" s="899"/>
      <c r="E20" s="899"/>
      <c r="F20" s="899"/>
      <c r="G20" s="899"/>
      <c r="H20" s="899"/>
      <c r="I20" s="899"/>
      <c r="J20" s="899"/>
      <c r="K20" s="900"/>
      <c r="L20" s="462"/>
      <c r="M20" s="470"/>
    </row>
    <row r="21" spans="1:13" x14ac:dyDescent="0.25">
      <c r="A21" s="898" t="s">
        <v>279</v>
      </c>
      <c r="B21" s="899"/>
      <c r="C21" s="899"/>
      <c r="D21" s="899"/>
      <c r="E21" s="899"/>
      <c r="F21" s="899"/>
      <c r="G21" s="899"/>
      <c r="H21" s="899"/>
      <c r="I21" s="899"/>
      <c r="J21" s="899"/>
      <c r="K21" s="900"/>
      <c r="L21" s="462"/>
      <c r="M21" s="470"/>
    </row>
    <row r="22" spans="1:13" x14ac:dyDescent="0.25">
      <c r="A22" s="889" t="s">
        <v>216</v>
      </c>
      <c r="B22" s="890"/>
      <c r="C22" s="890"/>
      <c r="D22" s="890"/>
      <c r="E22" s="890"/>
      <c r="F22" s="890"/>
      <c r="G22" s="890"/>
      <c r="H22" s="890"/>
      <c r="I22" s="890"/>
      <c r="J22" s="890"/>
      <c r="K22" s="891"/>
      <c r="L22" s="462"/>
      <c r="M22" s="470"/>
    </row>
    <row r="23" spans="1:13" x14ac:dyDescent="0.25">
      <c r="A23" s="889" t="s">
        <v>275</v>
      </c>
      <c r="B23" s="890"/>
      <c r="C23" s="890"/>
      <c r="D23" s="890"/>
      <c r="E23" s="890"/>
      <c r="F23" s="890"/>
      <c r="G23" s="891"/>
      <c r="H23" s="913" t="s">
        <v>280</v>
      </c>
      <c r="I23" s="914"/>
      <c r="J23" s="914"/>
      <c r="K23" s="915"/>
      <c r="L23" s="461"/>
      <c r="M23" s="470"/>
    </row>
    <row r="24" spans="1:13" x14ac:dyDescent="0.25">
      <c r="A24" s="881" t="s">
        <v>288</v>
      </c>
      <c r="B24" s="882"/>
      <c r="C24" s="882"/>
      <c r="D24" s="882"/>
      <c r="E24" s="882"/>
      <c r="F24" s="882"/>
      <c r="G24" s="883"/>
      <c r="H24" s="886">
        <v>2171</v>
      </c>
      <c r="I24" s="887"/>
      <c r="J24" s="887"/>
      <c r="K24" s="888"/>
      <c r="L24" s="461"/>
      <c r="M24" s="470"/>
    </row>
    <row r="25" spans="1:13" x14ac:dyDescent="0.25">
      <c r="A25" s="881" t="s">
        <v>289</v>
      </c>
      <c r="B25" s="882"/>
      <c r="C25" s="882"/>
      <c r="D25" s="882"/>
      <c r="E25" s="882"/>
      <c r="F25" s="882"/>
      <c r="G25" s="883"/>
      <c r="H25" s="886">
        <v>836214</v>
      </c>
      <c r="I25" s="887"/>
      <c r="J25" s="887"/>
      <c r="K25" s="888"/>
      <c r="L25" s="461"/>
      <c r="M25" s="470"/>
    </row>
    <row r="26" spans="1:13" x14ac:dyDescent="0.25">
      <c r="A26" s="881" t="s">
        <v>290</v>
      </c>
      <c r="B26" s="882"/>
      <c r="C26" s="882"/>
      <c r="D26" s="882"/>
      <c r="E26" s="882"/>
      <c r="F26" s="882"/>
      <c r="G26" s="883"/>
      <c r="H26" s="901">
        <v>3884665.47</v>
      </c>
      <c r="I26" s="901"/>
      <c r="J26" s="901"/>
      <c r="K26" s="901"/>
      <c r="L26" s="461"/>
      <c r="M26" s="470"/>
    </row>
    <row r="27" spans="1:13" x14ac:dyDescent="0.25">
      <c r="A27" s="881" t="s">
        <v>291</v>
      </c>
      <c r="B27" s="882"/>
      <c r="C27" s="882"/>
      <c r="D27" s="882"/>
      <c r="E27" s="882"/>
      <c r="F27" s="882"/>
      <c r="G27" s="883"/>
      <c r="H27" s="886">
        <v>2171</v>
      </c>
      <c r="I27" s="887"/>
      <c r="J27" s="887"/>
      <c r="K27" s="888"/>
      <c r="L27" s="461"/>
      <c r="M27" s="470"/>
    </row>
    <row r="28" spans="1:13" x14ac:dyDescent="0.25">
      <c r="A28" s="881" t="s">
        <v>292</v>
      </c>
      <c r="B28" s="882"/>
      <c r="C28" s="882"/>
      <c r="D28" s="882"/>
      <c r="E28" s="882"/>
      <c r="F28" s="882"/>
      <c r="G28" s="883"/>
      <c r="H28" s="886">
        <v>2171</v>
      </c>
      <c r="I28" s="887"/>
      <c r="J28" s="887"/>
      <c r="K28" s="888"/>
      <c r="L28" s="461"/>
      <c r="M28" s="470"/>
    </row>
    <row r="29" spans="1:13" x14ac:dyDescent="0.25">
      <c r="A29" s="881" t="s">
        <v>293</v>
      </c>
      <c r="B29" s="882"/>
      <c r="C29" s="882"/>
      <c r="D29" s="882"/>
      <c r="E29" s="882"/>
      <c r="F29" s="882"/>
      <c r="G29" s="883"/>
      <c r="H29" s="886">
        <v>3884665471.8189998</v>
      </c>
      <c r="I29" s="887"/>
      <c r="J29" s="887"/>
      <c r="K29" s="888"/>
      <c r="L29" s="461"/>
      <c r="M29" s="470"/>
    </row>
    <row r="30" spans="1:13" x14ac:dyDescent="0.25">
      <c r="A30" s="881" t="s">
        <v>294</v>
      </c>
      <c r="B30" s="882"/>
      <c r="C30" s="882"/>
      <c r="D30" s="882"/>
      <c r="E30" s="882"/>
      <c r="F30" s="882"/>
      <c r="G30" s="883"/>
      <c r="H30" s="886">
        <v>3884665471.8189998</v>
      </c>
      <c r="I30" s="887"/>
      <c r="J30" s="887"/>
      <c r="K30" s="888"/>
      <c r="L30" s="461"/>
      <c r="M30" s="470"/>
    </row>
    <row r="31" spans="1:13" x14ac:dyDescent="0.25">
      <c r="A31" s="881" t="s">
        <v>295</v>
      </c>
      <c r="B31" s="882"/>
      <c r="C31" s="882"/>
      <c r="D31" s="882"/>
      <c r="E31" s="882"/>
      <c r="F31" s="882"/>
      <c r="G31" s="883"/>
      <c r="H31" s="886">
        <v>2077</v>
      </c>
      <c r="I31" s="887"/>
      <c r="J31" s="887"/>
      <c r="K31" s="888"/>
      <c r="L31" s="461"/>
      <c r="M31" s="470"/>
    </row>
    <row r="32" spans="1:13" x14ac:dyDescent="0.25">
      <c r="A32" s="471"/>
      <c r="B32" s="471"/>
      <c r="C32" s="471"/>
      <c r="D32" s="471"/>
      <c r="E32" s="471"/>
      <c r="F32" s="471"/>
      <c r="G32" s="471"/>
      <c r="H32" s="472"/>
      <c r="I32" s="472"/>
      <c r="J32" s="472"/>
      <c r="K32" s="472"/>
      <c r="L32" s="461"/>
      <c r="M32" s="470"/>
    </row>
    <row r="33" spans="1:13" x14ac:dyDescent="0.25">
      <c r="A33" s="461"/>
      <c r="B33" s="461"/>
      <c r="C33" s="912" t="s">
        <v>281</v>
      </c>
      <c r="D33" s="912"/>
      <c r="E33" s="912"/>
      <c r="F33" s="912"/>
      <c r="G33" s="912"/>
      <c r="H33" s="912"/>
      <c r="I33" s="912"/>
      <c r="J33" s="912"/>
      <c r="K33" s="912"/>
      <c r="L33" s="473"/>
      <c r="M33" s="470"/>
    </row>
    <row r="34" spans="1:13" x14ac:dyDescent="0.25">
      <c r="A34" s="461"/>
      <c r="B34" s="461"/>
      <c r="C34" s="461"/>
      <c r="D34" s="461"/>
      <c r="E34" s="461"/>
      <c r="F34" s="461"/>
      <c r="G34" s="461"/>
      <c r="H34" s="461"/>
      <c r="I34" s="461"/>
      <c r="J34" s="474"/>
      <c r="K34" s="474"/>
      <c r="L34" s="461"/>
      <c r="M34" s="470"/>
    </row>
    <row r="35" spans="1:13" ht="79.2" x14ac:dyDescent="0.25">
      <c r="A35" s="902" t="s">
        <v>282</v>
      </c>
      <c r="B35" s="903"/>
      <c r="C35" s="903"/>
      <c r="D35" s="903"/>
      <c r="E35" s="903"/>
      <c r="F35" s="904"/>
      <c r="G35" s="475" t="s">
        <v>280</v>
      </c>
      <c r="H35" s="476" t="s">
        <v>297</v>
      </c>
      <c r="I35" s="476" t="s">
        <v>298</v>
      </c>
      <c r="J35" s="477" t="s">
        <v>406</v>
      </c>
      <c r="K35" s="478" t="s">
        <v>413</v>
      </c>
      <c r="L35" s="478" t="s">
        <v>427</v>
      </c>
      <c r="M35" s="470"/>
    </row>
    <row r="36" spans="1:13" ht="12.75" customHeight="1" x14ac:dyDescent="0.25">
      <c r="A36" s="905" t="s">
        <v>299</v>
      </c>
      <c r="B36" s="906"/>
      <c r="C36" s="906"/>
      <c r="D36" s="906"/>
      <c r="E36" s="906"/>
      <c r="F36" s="907"/>
      <c r="G36" s="479"/>
      <c r="H36" s="480">
        <v>2023</v>
      </c>
      <c r="I36" s="480">
        <v>2079</v>
      </c>
      <c r="J36" s="480">
        <v>2139</v>
      </c>
      <c r="K36" s="480">
        <v>2171</v>
      </c>
      <c r="L36" s="480"/>
      <c r="M36" s="470"/>
    </row>
    <row r="37" spans="1:13" x14ac:dyDescent="0.25">
      <c r="A37" s="468" t="s">
        <v>118</v>
      </c>
      <c r="B37" s="469"/>
      <c r="C37" s="469"/>
      <c r="D37" s="469"/>
      <c r="E37" s="469"/>
      <c r="F37" s="469"/>
      <c r="G37" s="481"/>
      <c r="H37" s="482"/>
      <c r="I37" s="482"/>
      <c r="J37" s="482"/>
      <c r="K37" s="482"/>
      <c r="L37" s="483"/>
      <c r="M37" s="470"/>
    </row>
    <row r="38" spans="1:13" x14ac:dyDescent="0.25">
      <c r="A38" s="880" t="s">
        <v>343</v>
      </c>
      <c r="B38" s="880"/>
      <c r="C38" s="880"/>
      <c r="D38" s="880"/>
      <c r="E38" s="880"/>
      <c r="F38" s="880"/>
      <c r="G38" s="484">
        <v>1</v>
      </c>
      <c r="H38" s="485">
        <v>69.663512092534177</v>
      </c>
      <c r="I38" s="485">
        <v>73.436718359179594</v>
      </c>
      <c r="J38" s="485">
        <v>72.941176470588232</v>
      </c>
      <c r="K38" s="485">
        <v>73.230621088107853</v>
      </c>
      <c r="L38" s="485"/>
      <c r="M38" s="470"/>
    </row>
    <row r="39" spans="1:13" x14ac:dyDescent="0.25">
      <c r="A39" s="880" t="s">
        <v>344</v>
      </c>
      <c r="B39" s="880"/>
      <c r="C39" s="880"/>
      <c r="D39" s="880"/>
      <c r="E39" s="880"/>
      <c r="F39" s="880"/>
      <c r="G39" s="484">
        <v>2</v>
      </c>
      <c r="H39" s="485">
        <v>29.810725552050474</v>
      </c>
      <c r="I39" s="485">
        <v>26.163081540770385</v>
      </c>
      <c r="J39" s="485">
        <v>26.470588235294116</v>
      </c>
      <c r="K39" s="485">
        <v>26.384207992296581</v>
      </c>
      <c r="L39" s="485"/>
      <c r="M39" s="470"/>
    </row>
    <row r="40" spans="1:13" x14ac:dyDescent="0.25">
      <c r="A40" s="880" t="s">
        <v>345</v>
      </c>
      <c r="B40" s="880"/>
      <c r="C40" s="880"/>
      <c r="D40" s="880"/>
      <c r="E40" s="880"/>
      <c r="F40" s="880"/>
      <c r="G40" s="484">
        <v>3</v>
      </c>
      <c r="H40" s="485">
        <v>0.52576235541535221</v>
      </c>
      <c r="I40" s="485">
        <v>0.40020010005002499</v>
      </c>
      <c r="J40" s="485">
        <v>0.58823529411764708</v>
      </c>
      <c r="K40" s="485">
        <v>0.38517091959557054</v>
      </c>
      <c r="L40" s="485"/>
      <c r="M40" s="470"/>
    </row>
    <row r="41" spans="1:13" x14ac:dyDescent="0.25">
      <c r="A41" s="468" t="s">
        <v>83</v>
      </c>
      <c r="B41" s="469"/>
      <c r="C41" s="469"/>
      <c r="D41" s="469"/>
      <c r="E41" s="469"/>
      <c r="F41" s="469"/>
      <c r="G41" s="481"/>
      <c r="H41" s="482"/>
      <c r="I41" s="482"/>
      <c r="J41" s="482"/>
      <c r="K41" s="482"/>
      <c r="L41" s="483"/>
      <c r="M41" s="470"/>
    </row>
    <row r="42" spans="1:13" x14ac:dyDescent="0.25">
      <c r="A42" s="880" t="s">
        <v>343</v>
      </c>
      <c r="B42" s="880"/>
      <c r="C42" s="880"/>
      <c r="D42" s="880"/>
      <c r="E42" s="880"/>
      <c r="F42" s="880"/>
      <c r="G42" s="484">
        <v>1</v>
      </c>
      <c r="H42" s="485">
        <v>3.7329127234490009</v>
      </c>
      <c r="I42" s="485">
        <v>3.4017008504252124</v>
      </c>
      <c r="J42" s="485">
        <v>4.0196078431372548</v>
      </c>
      <c r="K42" s="485">
        <v>4.3331728454501688</v>
      </c>
      <c r="L42" s="485"/>
      <c r="M42" s="470"/>
    </row>
    <row r="43" spans="1:13" x14ac:dyDescent="0.25">
      <c r="A43" s="880" t="s">
        <v>344</v>
      </c>
      <c r="B43" s="880"/>
      <c r="C43" s="880"/>
      <c r="D43" s="880"/>
      <c r="E43" s="880"/>
      <c r="F43" s="880"/>
      <c r="G43" s="484">
        <v>2</v>
      </c>
      <c r="H43" s="485">
        <v>2.5236593059936907</v>
      </c>
      <c r="I43" s="485">
        <v>2.301150575287644</v>
      </c>
      <c r="J43" s="485">
        <v>1.9607843137254901</v>
      </c>
      <c r="K43" s="485">
        <v>1.7814155031295138</v>
      </c>
      <c r="L43" s="485"/>
      <c r="M43" s="470"/>
    </row>
    <row r="44" spans="1:13" x14ac:dyDescent="0.25">
      <c r="A44" s="880" t="s">
        <v>345</v>
      </c>
      <c r="B44" s="880"/>
      <c r="C44" s="880"/>
      <c r="D44" s="880"/>
      <c r="E44" s="880"/>
      <c r="F44" s="880"/>
      <c r="G44" s="484">
        <v>3</v>
      </c>
      <c r="H44" s="485">
        <v>0.10515247108307045</v>
      </c>
      <c r="I44" s="485">
        <v>0.10005002501250625</v>
      </c>
      <c r="J44" s="485">
        <v>4.9019607843137254E-2</v>
      </c>
      <c r="K44" s="485">
        <v>0</v>
      </c>
      <c r="L44" s="485"/>
      <c r="M44" s="470"/>
    </row>
    <row r="45" spans="1:13" x14ac:dyDescent="0.25">
      <c r="A45" s="468" t="s">
        <v>78</v>
      </c>
      <c r="B45" s="469"/>
      <c r="C45" s="469"/>
      <c r="D45" s="469"/>
      <c r="E45" s="469"/>
      <c r="F45" s="469"/>
      <c r="G45" s="481"/>
      <c r="H45" s="482"/>
      <c r="I45" s="482"/>
      <c r="J45" s="482"/>
      <c r="K45" s="482"/>
      <c r="L45" s="483"/>
      <c r="M45" s="470"/>
    </row>
    <row r="46" spans="1:13" x14ac:dyDescent="0.25">
      <c r="A46" s="880" t="s">
        <v>343</v>
      </c>
      <c r="B46" s="880"/>
      <c r="C46" s="880"/>
      <c r="D46" s="880"/>
      <c r="E46" s="880"/>
      <c r="F46" s="880"/>
      <c r="G46" s="484">
        <v>1</v>
      </c>
      <c r="H46" s="485">
        <v>5.0998948475289172</v>
      </c>
      <c r="I46" s="485">
        <v>4.8524262131065532</v>
      </c>
      <c r="J46" s="485">
        <v>4.8039215686274508</v>
      </c>
      <c r="K46" s="485">
        <v>4.8146364949446321</v>
      </c>
      <c r="L46" s="485"/>
      <c r="M46" s="470"/>
    </row>
    <row r="47" spans="1:13" x14ac:dyDescent="0.25">
      <c r="A47" s="880" t="s">
        <v>344</v>
      </c>
      <c r="B47" s="880"/>
      <c r="C47" s="880"/>
      <c r="D47" s="880"/>
      <c r="E47" s="880"/>
      <c r="F47" s="880"/>
      <c r="G47" s="484">
        <v>2</v>
      </c>
      <c r="H47" s="485">
        <v>0.78864353312302837</v>
      </c>
      <c r="I47" s="485">
        <v>1.0005002501250626</v>
      </c>
      <c r="J47" s="485">
        <v>0.93137254901960786</v>
      </c>
      <c r="K47" s="485">
        <v>0.86663456909003367</v>
      </c>
      <c r="L47" s="485"/>
      <c r="M47" s="470"/>
    </row>
    <row r="48" spans="1:13" x14ac:dyDescent="0.25">
      <c r="A48" s="880" t="s">
        <v>345</v>
      </c>
      <c r="B48" s="880"/>
      <c r="C48" s="880"/>
      <c r="D48" s="880"/>
      <c r="E48" s="880"/>
      <c r="F48" s="880"/>
      <c r="G48" s="484">
        <v>3</v>
      </c>
      <c r="H48" s="485">
        <v>0</v>
      </c>
      <c r="I48" s="485">
        <v>0</v>
      </c>
      <c r="J48" s="485">
        <v>0</v>
      </c>
      <c r="K48" s="485">
        <v>0</v>
      </c>
      <c r="L48" s="485"/>
      <c r="M48" s="470"/>
    </row>
    <row r="49" spans="1:13" x14ac:dyDescent="0.25">
      <c r="A49" s="468" t="s">
        <v>84</v>
      </c>
      <c r="B49" s="469"/>
      <c r="C49" s="469"/>
      <c r="D49" s="469"/>
      <c r="E49" s="469"/>
      <c r="F49" s="469"/>
      <c r="G49" s="481"/>
      <c r="H49" s="482"/>
      <c r="I49" s="482"/>
      <c r="J49" s="482"/>
      <c r="K49" s="482"/>
      <c r="L49" s="483"/>
      <c r="M49" s="470"/>
    </row>
    <row r="50" spans="1:13" x14ac:dyDescent="0.25">
      <c r="A50" s="880" t="s">
        <v>343</v>
      </c>
      <c r="B50" s="880"/>
      <c r="C50" s="880"/>
      <c r="D50" s="880"/>
      <c r="E50" s="880"/>
      <c r="F50" s="880"/>
      <c r="G50" s="484">
        <v>1</v>
      </c>
      <c r="H50" s="485">
        <v>18.138801261829652</v>
      </c>
      <c r="I50" s="485">
        <v>20.410205102551277</v>
      </c>
      <c r="J50" s="485">
        <v>20.637254901960784</v>
      </c>
      <c r="K50" s="485">
        <v>20.221473278767451</v>
      </c>
      <c r="L50" s="485"/>
      <c r="M50" s="470"/>
    </row>
    <row r="51" spans="1:13" x14ac:dyDescent="0.25">
      <c r="A51" s="880" t="s">
        <v>344</v>
      </c>
      <c r="B51" s="880"/>
      <c r="C51" s="880"/>
      <c r="D51" s="880"/>
      <c r="E51" s="880"/>
      <c r="F51" s="880"/>
      <c r="G51" s="484">
        <v>2</v>
      </c>
      <c r="H51" s="485">
        <v>9.0431125131440595</v>
      </c>
      <c r="I51" s="485">
        <v>6.6533266633316659</v>
      </c>
      <c r="J51" s="485">
        <v>5.6372549019607847</v>
      </c>
      <c r="K51" s="485">
        <v>6.2590274434280211</v>
      </c>
      <c r="L51" s="485"/>
      <c r="M51" s="470"/>
    </row>
    <row r="52" spans="1:13" x14ac:dyDescent="0.25">
      <c r="A52" s="880" t="s">
        <v>345</v>
      </c>
      <c r="B52" s="880"/>
      <c r="C52" s="880"/>
      <c r="D52" s="880"/>
      <c r="E52" s="880"/>
      <c r="F52" s="880"/>
      <c r="G52" s="484">
        <v>3</v>
      </c>
      <c r="H52" s="485">
        <v>0.2103049421661409</v>
      </c>
      <c r="I52" s="485">
        <v>0.10005002501250625</v>
      </c>
      <c r="J52" s="485">
        <v>0.29411764705882354</v>
      </c>
      <c r="K52" s="485">
        <v>0.14443909484833894</v>
      </c>
      <c r="L52" s="485"/>
      <c r="M52" s="470"/>
    </row>
    <row r="53" spans="1:13" x14ac:dyDescent="0.25">
      <c r="A53" s="468" t="s">
        <v>117</v>
      </c>
      <c r="B53" s="469"/>
      <c r="C53" s="469"/>
      <c r="D53" s="469"/>
      <c r="E53" s="469"/>
      <c r="F53" s="469"/>
      <c r="G53" s="481"/>
      <c r="H53" s="482"/>
      <c r="I53" s="482"/>
      <c r="J53" s="482"/>
      <c r="K53" s="482"/>
      <c r="L53" s="483"/>
      <c r="M53" s="470"/>
    </row>
    <row r="54" spans="1:13" x14ac:dyDescent="0.25">
      <c r="A54" s="880" t="s">
        <v>343</v>
      </c>
      <c r="B54" s="880"/>
      <c r="C54" s="880"/>
      <c r="D54" s="880"/>
      <c r="E54" s="880"/>
      <c r="F54" s="880"/>
      <c r="G54" s="484">
        <v>1</v>
      </c>
      <c r="H54" s="485">
        <v>2.8391167192429023</v>
      </c>
      <c r="I54" s="485">
        <v>2.0510255127563783</v>
      </c>
      <c r="J54" s="485">
        <v>2.0098039215686274</v>
      </c>
      <c r="K54" s="485">
        <v>2.599903707270101</v>
      </c>
      <c r="L54" s="485"/>
      <c r="M54" s="470"/>
    </row>
    <row r="55" spans="1:13" x14ac:dyDescent="0.25">
      <c r="A55" s="880" t="s">
        <v>344</v>
      </c>
      <c r="B55" s="880"/>
      <c r="C55" s="880"/>
      <c r="D55" s="880"/>
      <c r="E55" s="880"/>
      <c r="F55" s="880"/>
      <c r="G55" s="484">
        <v>2</v>
      </c>
      <c r="H55" s="485">
        <v>1.5247108307045216</v>
      </c>
      <c r="I55" s="485">
        <v>2.1510755377688846</v>
      </c>
      <c r="J55" s="485">
        <v>2.1568627450980391</v>
      </c>
      <c r="K55" s="485">
        <v>1.6369764082811749</v>
      </c>
      <c r="L55" s="485"/>
      <c r="M55" s="470"/>
    </row>
    <row r="56" spans="1:13" x14ac:dyDescent="0.25">
      <c r="A56" s="880" t="s">
        <v>345</v>
      </c>
      <c r="B56" s="880"/>
      <c r="C56" s="880"/>
      <c r="D56" s="880"/>
      <c r="E56" s="880"/>
      <c r="F56" s="880"/>
      <c r="G56" s="484">
        <v>3</v>
      </c>
      <c r="H56" s="485">
        <v>5.2576235541535225E-2</v>
      </c>
      <c r="I56" s="485">
        <v>0</v>
      </c>
      <c r="J56" s="485">
        <v>0</v>
      </c>
      <c r="K56" s="485">
        <v>0</v>
      </c>
      <c r="L56" s="485"/>
      <c r="M56" s="470"/>
    </row>
    <row r="57" spans="1:13" x14ac:dyDescent="0.25">
      <c r="A57" s="468" t="s">
        <v>77</v>
      </c>
      <c r="B57" s="469"/>
      <c r="C57" s="469"/>
      <c r="D57" s="469"/>
      <c r="E57" s="469"/>
      <c r="F57" s="469"/>
      <c r="G57" s="481"/>
      <c r="H57" s="482"/>
      <c r="I57" s="482"/>
      <c r="J57" s="482"/>
      <c r="K57" s="482"/>
      <c r="L57" s="483"/>
      <c r="M57" s="470"/>
    </row>
    <row r="58" spans="1:13" x14ac:dyDescent="0.25">
      <c r="A58" s="880" t="s">
        <v>343</v>
      </c>
      <c r="B58" s="880"/>
      <c r="C58" s="880"/>
      <c r="D58" s="880"/>
      <c r="E58" s="880"/>
      <c r="F58" s="880"/>
      <c r="G58" s="484">
        <v>1</v>
      </c>
      <c r="H58" s="485">
        <v>7.1503680336487907</v>
      </c>
      <c r="I58" s="485">
        <v>8.8044022011005509</v>
      </c>
      <c r="J58" s="485">
        <v>8.382352941176471</v>
      </c>
      <c r="K58" s="485">
        <v>7.9441502166586426</v>
      </c>
      <c r="L58" s="485"/>
      <c r="M58" s="470"/>
    </row>
    <row r="59" spans="1:13" x14ac:dyDescent="0.25">
      <c r="A59" s="880" t="s">
        <v>344</v>
      </c>
      <c r="B59" s="880"/>
      <c r="C59" s="880"/>
      <c r="D59" s="880"/>
      <c r="E59" s="880"/>
      <c r="F59" s="880"/>
      <c r="G59" s="484">
        <v>2</v>
      </c>
      <c r="H59" s="485">
        <v>5.9936908517350158</v>
      </c>
      <c r="I59" s="485">
        <v>4.7523761880940469</v>
      </c>
      <c r="J59" s="485">
        <v>4.7058823529411766</v>
      </c>
      <c r="K59" s="485">
        <v>5.0553683196918628</v>
      </c>
      <c r="L59" s="485"/>
      <c r="M59" s="470"/>
    </row>
    <row r="60" spans="1:13" x14ac:dyDescent="0.25">
      <c r="A60" s="880" t="s">
        <v>345</v>
      </c>
      <c r="B60" s="880"/>
      <c r="C60" s="880"/>
      <c r="D60" s="880"/>
      <c r="E60" s="880"/>
      <c r="F60" s="880"/>
      <c r="G60" s="484">
        <v>3</v>
      </c>
      <c r="H60" s="485">
        <v>5.2576235541535225E-2</v>
      </c>
      <c r="I60" s="485">
        <v>0</v>
      </c>
      <c r="J60" s="485">
        <v>0.14705882352941177</v>
      </c>
      <c r="K60" s="485">
        <v>0.14443909484833894</v>
      </c>
      <c r="L60" s="485"/>
      <c r="M60" s="470"/>
    </row>
    <row r="61" spans="1:13" x14ac:dyDescent="0.25">
      <c r="A61" s="468" t="s">
        <v>156</v>
      </c>
      <c r="B61" s="469"/>
      <c r="C61" s="469"/>
      <c r="D61" s="469"/>
      <c r="E61" s="469"/>
      <c r="F61" s="469"/>
      <c r="G61" s="481"/>
      <c r="H61" s="482"/>
      <c r="I61" s="482"/>
      <c r="J61" s="482"/>
      <c r="K61" s="482"/>
      <c r="L61" s="483"/>
      <c r="M61" s="470"/>
    </row>
    <row r="62" spans="1:13" x14ac:dyDescent="0.25">
      <c r="A62" s="880" t="s">
        <v>343</v>
      </c>
      <c r="B62" s="880"/>
      <c r="C62" s="880"/>
      <c r="D62" s="880"/>
      <c r="E62" s="880"/>
      <c r="F62" s="880"/>
      <c r="G62" s="484">
        <v>1</v>
      </c>
      <c r="H62" s="485">
        <v>16.666666666666668</v>
      </c>
      <c r="I62" s="485">
        <v>17.808904452226113</v>
      </c>
      <c r="J62" s="485">
        <v>17.549019607843139</v>
      </c>
      <c r="K62" s="485">
        <v>17.332691381800675</v>
      </c>
      <c r="L62" s="485"/>
      <c r="M62" s="470"/>
    </row>
    <row r="63" spans="1:13" x14ac:dyDescent="0.25">
      <c r="A63" s="880" t="s">
        <v>344</v>
      </c>
      <c r="B63" s="880"/>
      <c r="C63" s="880"/>
      <c r="D63" s="880"/>
      <c r="E63" s="880"/>
      <c r="F63" s="880"/>
      <c r="G63" s="484">
        <v>2</v>
      </c>
      <c r="H63" s="485">
        <v>4.7318611987381702</v>
      </c>
      <c r="I63" s="485">
        <v>4.2521260630315156</v>
      </c>
      <c r="J63" s="485">
        <v>5.2450980392156863</v>
      </c>
      <c r="K63" s="485">
        <v>5.1516610495907562</v>
      </c>
      <c r="L63" s="485"/>
      <c r="M63" s="470"/>
    </row>
    <row r="64" spans="1:13" x14ac:dyDescent="0.25">
      <c r="A64" s="880" t="s">
        <v>345</v>
      </c>
      <c r="B64" s="880"/>
      <c r="C64" s="880"/>
      <c r="D64" s="880"/>
      <c r="E64" s="880"/>
      <c r="F64" s="880"/>
      <c r="G64" s="484">
        <v>3</v>
      </c>
      <c r="H64" s="485">
        <v>5.2576235541535225E-2</v>
      </c>
      <c r="I64" s="485">
        <v>0.15007503751875939</v>
      </c>
      <c r="J64" s="485">
        <v>4.9019607843137254E-2</v>
      </c>
      <c r="K64" s="485">
        <v>0</v>
      </c>
      <c r="L64" s="485"/>
      <c r="M64" s="470"/>
    </row>
    <row r="65" spans="1:13" x14ac:dyDescent="0.25">
      <c r="A65" s="468" t="s">
        <v>113</v>
      </c>
      <c r="B65" s="469"/>
      <c r="C65" s="469"/>
      <c r="D65" s="469"/>
      <c r="E65" s="469"/>
      <c r="F65" s="469"/>
      <c r="G65" s="481"/>
      <c r="H65" s="482"/>
      <c r="I65" s="482"/>
      <c r="J65" s="482"/>
      <c r="K65" s="482"/>
      <c r="L65" s="483"/>
      <c r="M65" s="470"/>
    </row>
    <row r="66" spans="1:13" x14ac:dyDescent="0.25">
      <c r="A66" s="880" t="s">
        <v>343</v>
      </c>
      <c r="B66" s="880"/>
      <c r="C66" s="880"/>
      <c r="D66" s="880"/>
      <c r="E66" s="880"/>
      <c r="F66" s="880"/>
      <c r="G66" s="484">
        <v>1</v>
      </c>
      <c r="H66" s="485">
        <v>2.0504731861198739</v>
      </c>
      <c r="I66" s="485">
        <v>2.0010005002501252</v>
      </c>
      <c r="J66" s="485">
        <v>2.1568627450980391</v>
      </c>
      <c r="K66" s="485">
        <v>2.2628791526239769</v>
      </c>
      <c r="L66" s="485"/>
      <c r="M66" s="470"/>
    </row>
    <row r="67" spans="1:13" x14ac:dyDescent="0.25">
      <c r="A67" s="880" t="s">
        <v>344</v>
      </c>
      <c r="B67" s="880"/>
      <c r="C67" s="880"/>
      <c r="D67" s="880"/>
      <c r="E67" s="880"/>
      <c r="F67" s="880"/>
      <c r="G67" s="484">
        <v>2</v>
      </c>
      <c r="H67" s="485">
        <v>0.36803364879074657</v>
      </c>
      <c r="I67" s="485">
        <v>0.40020010005002499</v>
      </c>
      <c r="J67" s="485">
        <v>0.44117647058823528</v>
      </c>
      <c r="K67" s="485">
        <v>0.33702455464612424</v>
      </c>
      <c r="L67" s="485"/>
      <c r="M67" s="470"/>
    </row>
    <row r="68" spans="1:13" x14ac:dyDescent="0.25">
      <c r="A68" s="880" t="s">
        <v>345</v>
      </c>
      <c r="B68" s="880"/>
      <c r="C68" s="880"/>
      <c r="D68" s="880"/>
      <c r="E68" s="880"/>
      <c r="F68" s="880"/>
      <c r="G68" s="484">
        <v>3</v>
      </c>
      <c r="H68" s="485">
        <v>0</v>
      </c>
      <c r="I68" s="485">
        <v>0</v>
      </c>
      <c r="J68" s="485">
        <v>0</v>
      </c>
      <c r="K68" s="485">
        <v>0</v>
      </c>
      <c r="L68" s="485"/>
      <c r="M68" s="470"/>
    </row>
    <row r="69" spans="1:13" x14ac:dyDescent="0.25">
      <c r="A69" s="468" t="s">
        <v>114</v>
      </c>
      <c r="B69" s="469"/>
      <c r="C69" s="469"/>
      <c r="D69" s="469"/>
      <c r="E69" s="469"/>
      <c r="F69" s="469"/>
      <c r="G69" s="481"/>
      <c r="H69" s="482"/>
      <c r="I69" s="482"/>
      <c r="J69" s="482"/>
      <c r="K69" s="482"/>
      <c r="L69" s="483"/>
      <c r="M69" s="470"/>
    </row>
    <row r="70" spans="1:13" x14ac:dyDescent="0.25">
      <c r="A70" s="880" t="s">
        <v>343</v>
      </c>
      <c r="B70" s="880"/>
      <c r="C70" s="880"/>
      <c r="D70" s="880"/>
      <c r="E70" s="880"/>
      <c r="F70" s="880"/>
      <c r="G70" s="484">
        <v>1</v>
      </c>
      <c r="H70" s="485">
        <v>7.2555205047318614</v>
      </c>
      <c r="I70" s="485">
        <v>7.2536268134067035</v>
      </c>
      <c r="J70" s="485">
        <v>6.4705882352941178</v>
      </c>
      <c r="K70" s="485">
        <v>6.4034665382763603</v>
      </c>
      <c r="L70" s="485"/>
      <c r="M70" s="470"/>
    </row>
    <row r="71" spans="1:13" x14ac:dyDescent="0.25">
      <c r="A71" s="880" t="s">
        <v>344</v>
      </c>
      <c r="B71" s="880"/>
      <c r="C71" s="880"/>
      <c r="D71" s="880"/>
      <c r="E71" s="880"/>
      <c r="F71" s="880"/>
      <c r="G71" s="484">
        <v>2</v>
      </c>
      <c r="H71" s="485">
        <v>2.0504731861198739</v>
      </c>
      <c r="I71" s="485">
        <v>2.0010005002501252</v>
      </c>
      <c r="J71" s="485">
        <v>2.5980392156862746</v>
      </c>
      <c r="K71" s="485">
        <v>2.599903707270101</v>
      </c>
      <c r="L71" s="485"/>
      <c r="M71" s="470"/>
    </row>
    <row r="72" spans="1:13" x14ac:dyDescent="0.25">
      <c r="A72" s="880" t="s">
        <v>345</v>
      </c>
      <c r="B72" s="880"/>
      <c r="C72" s="880"/>
      <c r="D72" s="880"/>
      <c r="E72" s="880"/>
      <c r="F72" s="880"/>
      <c r="G72" s="484">
        <v>3</v>
      </c>
      <c r="H72" s="485">
        <v>5.2576235541535225E-2</v>
      </c>
      <c r="I72" s="485">
        <v>0</v>
      </c>
      <c r="J72" s="485">
        <v>0</v>
      </c>
      <c r="K72" s="485">
        <v>4.8146364949446317E-2</v>
      </c>
      <c r="L72" s="485"/>
      <c r="M72" s="470"/>
    </row>
    <row r="73" spans="1:13" x14ac:dyDescent="0.25">
      <c r="A73" s="468" t="s">
        <v>115</v>
      </c>
      <c r="B73" s="469"/>
      <c r="C73" s="469"/>
      <c r="D73" s="469"/>
      <c r="E73" s="469"/>
      <c r="F73" s="469"/>
      <c r="G73" s="481"/>
      <c r="H73" s="482"/>
      <c r="I73" s="482"/>
      <c r="J73" s="482"/>
      <c r="K73" s="482"/>
      <c r="L73" s="483"/>
      <c r="M73" s="470"/>
    </row>
    <row r="74" spans="1:13" x14ac:dyDescent="0.25">
      <c r="A74" s="880" t="s">
        <v>343</v>
      </c>
      <c r="B74" s="880"/>
      <c r="C74" s="880"/>
      <c r="D74" s="880"/>
      <c r="E74" s="880"/>
      <c r="F74" s="880"/>
      <c r="G74" s="484">
        <v>1</v>
      </c>
      <c r="H74" s="485">
        <v>6.1514195583596214</v>
      </c>
      <c r="I74" s="485">
        <v>6.103051525762881</v>
      </c>
      <c r="J74" s="485">
        <v>6.3235294117647056</v>
      </c>
      <c r="K74" s="485">
        <v>6.6441983630235919</v>
      </c>
      <c r="L74" s="485"/>
      <c r="M74" s="470"/>
    </row>
    <row r="75" spans="1:13" x14ac:dyDescent="0.25">
      <c r="A75" s="880" t="s">
        <v>344</v>
      </c>
      <c r="B75" s="880"/>
      <c r="C75" s="880"/>
      <c r="D75" s="880"/>
      <c r="E75" s="880"/>
      <c r="F75" s="880"/>
      <c r="G75" s="484">
        <v>2</v>
      </c>
      <c r="H75" s="485">
        <v>2.1556256572029442</v>
      </c>
      <c r="I75" s="485">
        <v>2.1510755377688846</v>
      </c>
      <c r="J75" s="485">
        <v>2.2058823529411766</v>
      </c>
      <c r="K75" s="485">
        <v>2.2147327876745306</v>
      </c>
      <c r="L75" s="485"/>
      <c r="M75" s="470"/>
    </row>
    <row r="76" spans="1:13" x14ac:dyDescent="0.25">
      <c r="A76" s="880" t="s">
        <v>345</v>
      </c>
      <c r="B76" s="880"/>
      <c r="C76" s="880"/>
      <c r="D76" s="880"/>
      <c r="E76" s="880"/>
      <c r="F76" s="880"/>
      <c r="G76" s="484">
        <v>3</v>
      </c>
      <c r="H76" s="485">
        <v>0</v>
      </c>
      <c r="I76" s="485">
        <v>5.0025012506253123E-2</v>
      </c>
      <c r="J76" s="485">
        <v>4.9019607843137254E-2</v>
      </c>
      <c r="K76" s="485">
        <v>4.8146364949446317E-2</v>
      </c>
      <c r="L76" s="485"/>
      <c r="M76" s="470"/>
    </row>
    <row r="77" spans="1:13" x14ac:dyDescent="0.25">
      <c r="A77" s="468" t="s">
        <v>116</v>
      </c>
      <c r="B77" s="469"/>
      <c r="C77" s="469"/>
      <c r="D77" s="469"/>
      <c r="E77" s="469"/>
      <c r="F77" s="469"/>
      <c r="G77" s="481"/>
      <c r="H77" s="482"/>
      <c r="I77" s="482"/>
      <c r="J77" s="482"/>
      <c r="K77" s="482"/>
      <c r="L77" s="483"/>
      <c r="M77" s="470"/>
    </row>
    <row r="78" spans="1:13" x14ac:dyDescent="0.25">
      <c r="A78" s="880" t="s">
        <v>343</v>
      </c>
      <c r="B78" s="880"/>
      <c r="C78" s="880"/>
      <c r="D78" s="880"/>
      <c r="E78" s="880"/>
      <c r="F78" s="880"/>
      <c r="G78" s="484">
        <v>1</v>
      </c>
      <c r="H78" s="485">
        <v>0.26288117770767611</v>
      </c>
      <c r="I78" s="485">
        <v>0.40020010005002499</v>
      </c>
      <c r="J78" s="485">
        <v>0.29411764705882354</v>
      </c>
      <c r="K78" s="485">
        <v>0.24073182474723159</v>
      </c>
      <c r="L78" s="485"/>
      <c r="M78" s="470"/>
    </row>
    <row r="79" spans="1:13" x14ac:dyDescent="0.25">
      <c r="A79" s="880" t="s">
        <v>344</v>
      </c>
      <c r="B79" s="880"/>
      <c r="C79" s="880"/>
      <c r="D79" s="880"/>
      <c r="E79" s="880"/>
      <c r="F79" s="880"/>
      <c r="G79" s="484">
        <v>2</v>
      </c>
      <c r="H79" s="485">
        <v>0.2103049421661409</v>
      </c>
      <c r="I79" s="485">
        <v>0.10005002501250625</v>
      </c>
      <c r="J79" s="485">
        <v>0.19607843137254902</v>
      </c>
      <c r="K79" s="485">
        <v>0.14443909484833894</v>
      </c>
      <c r="L79" s="485"/>
      <c r="M79" s="470"/>
    </row>
    <row r="80" spans="1:13" x14ac:dyDescent="0.25">
      <c r="A80" s="880" t="s">
        <v>345</v>
      </c>
      <c r="B80" s="880"/>
      <c r="C80" s="880"/>
      <c r="D80" s="880"/>
      <c r="E80" s="880"/>
      <c r="F80" s="880"/>
      <c r="G80" s="484">
        <v>3</v>
      </c>
      <c r="H80" s="485">
        <v>0</v>
      </c>
      <c r="I80" s="485">
        <v>0</v>
      </c>
      <c r="J80" s="485">
        <v>0</v>
      </c>
      <c r="K80" s="485">
        <v>0</v>
      </c>
      <c r="L80" s="485"/>
      <c r="M80" s="470"/>
    </row>
    <row r="81" spans="1:13" x14ac:dyDescent="0.25">
      <c r="A81" s="468" t="s">
        <v>111</v>
      </c>
      <c r="B81" s="469"/>
      <c r="C81" s="469"/>
      <c r="D81" s="469"/>
      <c r="E81" s="469"/>
      <c r="F81" s="469"/>
      <c r="G81" s="481"/>
      <c r="H81" s="482"/>
      <c r="I81" s="482"/>
      <c r="J81" s="482"/>
      <c r="K81" s="482"/>
      <c r="L81" s="483"/>
      <c r="M81" s="470"/>
    </row>
    <row r="82" spans="1:13" x14ac:dyDescent="0.25">
      <c r="A82" s="880" t="s">
        <v>343</v>
      </c>
      <c r="B82" s="880"/>
      <c r="C82" s="880"/>
      <c r="D82" s="880"/>
      <c r="E82" s="880"/>
      <c r="F82" s="880"/>
      <c r="G82" s="484">
        <v>1</v>
      </c>
      <c r="H82" s="485">
        <v>0.31545741324921134</v>
      </c>
      <c r="I82" s="485">
        <v>0.35017508754377191</v>
      </c>
      <c r="J82" s="485">
        <v>0.29411764705882354</v>
      </c>
      <c r="K82" s="485">
        <v>0.43331728454501683</v>
      </c>
      <c r="L82" s="485"/>
      <c r="M82" s="470"/>
    </row>
    <row r="83" spans="1:13" x14ac:dyDescent="0.25">
      <c r="A83" s="880" t="s">
        <v>344</v>
      </c>
      <c r="B83" s="880"/>
      <c r="C83" s="880"/>
      <c r="D83" s="880"/>
      <c r="E83" s="880"/>
      <c r="F83" s="880"/>
      <c r="G83" s="484">
        <v>2</v>
      </c>
      <c r="H83" s="485">
        <v>0.4206098843322818</v>
      </c>
      <c r="I83" s="485">
        <v>0.40020010005002499</v>
      </c>
      <c r="J83" s="485">
        <v>0.39215686274509803</v>
      </c>
      <c r="K83" s="485">
        <v>0.33702455464612424</v>
      </c>
      <c r="L83" s="485"/>
      <c r="M83" s="470"/>
    </row>
    <row r="84" spans="1:13" x14ac:dyDescent="0.25">
      <c r="A84" s="880" t="s">
        <v>345</v>
      </c>
      <c r="B84" s="880"/>
      <c r="C84" s="880"/>
      <c r="D84" s="880"/>
      <c r="E84" s="880"/>
      <c r="F84" s="880"/>
      <c r="G84" s="484">
        <v>3</v>
      </c>
      <c r="H84" s="485">
        <v>0</v>
      </c>
      <c r="I84" s="485">
        <v>0</v>
      </c>
      <c r="J84" s="485">
        <v>0</v>
      </c>
      <c r="K84" s="485">
        <v>0</v>
      </c>
      <c r="L84" s="485"/>
      <c r="M84" s="470"/>
    </row>
    <row r="85" spans="1:13" x14ac:dyDescent="0.25">
      <c r="A85" s="465"/>
      <c r="B85" s="466"/>
      <c r="C85" s="466"/>
      <c r="D85" s="466"/>
      <c r="E85" s="466"/>
      <c r="F85" s="467"/>
      <c r="G85" s="486"/>
      <c r="H85" s="487"/>
      <c r="I85" s="487"/>
      <c r="J85" s="487"/>
      <c r="K85" s="487"/>
      <c r="L85" s="487"/>
      <c r="M85" s="470"/>
    </row>
    <row r="86" spans="1:13" ht="13.8" x14ac:dyDescent="0.3">
      <c r="A86" s="909" t="s">
        <v>283</v>
      </c>
      <c r="B86" s="910"/>
      <c r="C86" s="910"/>
      <c r="D86" s="910"/>
      <c r="E86" s="910"/>
      <c r="F86" s="911"/>
      <c r="G86" s="488"/>
      <c r="H86" s="489"/>
      <c r="I86" s="489"/>
      <c r="J86" s="489"/>
      <c r="K86" s="489"/>
      <c r="L86" s="489"/>
      <c r="M86" s="470"/>
    </row>
    <row r="87" spans="1:13" x14ac:dyDescent="0.25">
      <c r="A87" s="884" t="s">
        <v>343</v>
      </c>
      <c r="B87" s="884"/>
      <c r="C87" s="884"/>
      <c r="D87" s="884"/>
      <c r="E87" s="884"/>
      <c r="F87" s="884"/>
      <c r="G87" s="490">
        <v>1</v>
      </c>
      <c r="H87" s="491">
        <v>69.663512092534177</v>
      </c>
      <c r="I87" s="491">
        <v>73.436718359179594</v>
      </c>
      <c r="J87" s="491">
        <v>72.941176470588232</v>
      </c>
      <c r="K87" s="491">
        <v>73.230621088107853</v>
      </c>
      <c r="L87" s="491"/>
      <c r="M87" s="470"/>
    </row>
    <row r="88" spans="1:13" x14ac:dyDescent="0.25">
      <c r="A88" s="884" t="s">
        <v>344</v>
      </c>
      <c r="B88" s="884"/>
      <c r="C88" s="884"/>
      <c r="D88" s="884"/>
      <c r="E88" s="884"/>
      <c r="F88" s="884"/>
      <c r="G88" s="490">
        <v>2</v>
      </c>
      <c r="H88" s="491">
        <v>29.810725552050474</v>
      </c>
      <c r="I88" s="491">
        <v>26.163081540770385</v>
      </c>
      <c r="J88" s="491">
        <v>26.470588235294116</v>
      </c>
      <c r="K88" s="491">
        <v>26.384207992296581</v>
      </c>
      <c r="L88" s="491"/>
      <c r="M88" s="470"/>
    </row>
    <row r="89" spans="1:13" x14ac:dyDescent="0.25">
      <c r="A89" s="884" t="s">
        <v>345</v>
      </c>
      <c r="B89" s="884"/>
      <c r="C89" s="884"/>
      <c r="D89" s="884"/>
      <c r="E89" s="884"/>
      <c r="F89" s="884"/>
      <c r="G89" s="490">
        <v>3</v>
      </c>
      <c r="H89" s="491">
        <v>0.52576235541535221</v>
      </c>
      <c r="I89" s="491">
        <v>0.40020010005002499</v>
      </c>
      <c r="J89" s="491">
        <v>0.58823529411764708</v>
      </c>
      <c r="K89" s="491">
        <v>0.38517091959557054</v>
      </c>
      <c r="L89" s="491"/>
      <c r="M89" s="470"/>
    </row>
    <row r="90" spans="1:13" ht="13.8" x14ac:dyDescent="0.3">
      <c r="A90" s="908" t="s">
        <v>284</v>
      </c>
      <c r="B90" s="908"/>
      <c r="C90" s="908"/>
      <c r="D90" s="908"/>
      <c r="E90" s="908"/>
      <c r="F90" s="908"/>
      <c r="G90" s="490"/>
      <c r="H90" s="492"/>
      <c r="I90" s="492"/>
      <c r="J90" s="492"/>
      <c r="K90" s="492"/>
      <c r="L90" s="492"/>
      <c r="M90" s="470"/>
    </row>
    <row r="91" spans="1:13" ht="13.8" x14ac:dyDescent="0.3">
      <c r="A91" s="908"/>
      <c r="B91" s="908"/>
      <c r="C91" s="908"/>
      <c r="D91" s="908"/>
      <c r="E91" s="908"/>
      <c r="F91" s="908"/>
      <c r="G91" s="490"/>
      <c r="H91" s="492">
        <v>100</v>
      </c>
      <c r="I91" s="492">
        <v>100</v>
      </c>
      <c r="J91" s="492">
        <v>100</v>
      </c>
      <c r="K91" s="492">
        <v>100</v>
      </c>
      <c r="L91" s="492"/>
      <c r="M91" s="470"/>
    </row>
  </sheetData>
  <mergeCells count="88">
    <mergeCell ref="A31:G31"/>
    <mergeCell ref="H31:K31"/>
    <mergeCell ref="H27:K27"/>
    <mergeCell ref="H29:K29"/>
    <mergeCell ref="H23:K23"/>
    <mergeCell ref="H24:K24"/>
    <mergeCell ref="A30:G30"/>
    <mergeCell ref="A29:G29"/>
    <mergeCell ref="A28:G28"/>
    <mergeCell ref="A27:G27"/>
    <mergeCell ref="H28:K28"/>
    <mergeCell ref="H30:K30"/>
    <mergeCell ref="A91:F91"/>
    <mergeCell ref="A90:F90"/>
    <mergeCell ref="A86:F86"/>
    <mergeCell ref="A89:F89"/>
    <mergeCell ref="A87:F87"/>
    <mergeCell ref="A46:F46"/>
    <mergeCell ref="A47:F47"/>
    <mergeCell ref="A48:F48"/>
    <mergeCell ref="A8:K8"/>
    <mergeCell ref="A10:K10"/>
    <mergeCell ref="A25:G25"/>
    <mergeCell ref="A24:G24"/>
    <mergeCell ref="H25:K25"/>
    <mergeCell ref="A26:G26"/>
    <mergeCell ref="H26:K26"/>
    <mergeCell ref="A23:G23"/>
    <mergeCell ref="A3:F3"/>
    <mergeCell ref="G3:K3"/>
    <mergeCell ref="A18:K18"/>
    <mergeCell ref="G4:K4"/>
    <mergeCell ref="A22:K22"/>
    <mergeCell ref="A4:F4"/>
    <mergeCell ref="A19:K19"/>
    <mergeCell ref="A20:K20"/>
    <mergeCell ref="A9:K9"/>
    <mergeCell ref="A21:K21"/>
    <mergeCell ref="A11:K11"/>
    <mergeCell ref="A12:K12"/>
    <mergeCell ref="A13:K13"/>
    <mergeCell ref="A14:K14"/>
    <mergeCell ref="K1:L1"/>
    <mergeCell ref="A6:F6"/>
    <mergeCell ref="G6:K6"/>
    <mergeCell ref="A7:K7"/>
    <mergeCell ref="A5:F5"/>
    <mergeCell ref="G5:K5"/>
    <mergeCell ref="A88:F88"/>
    <mergeCell ref="A38:F38"/>
    <mergeCell ref="A39:F39"/>
    <mergeCell ref="A40:F40"/>
    <mergeCell ref="A42:F42"/>
    <mergeCell ref="A43:F43"/>
    <mergeCell ref="A44:F44"/>
    <mergeCell ref="A50:F50"/>
    <mergeCell ref="A51:F51"/>
    <mergeCell ref="A52:F52"/>
    <mergeCell ref="A54:F54"/>
    <mergeCell ref="A15:K15"/>
    <mergeCell ref="A16:K16"/>
    <mergeCell ref="A17:K17"/>
    <mergeCell ref="A35:F35"/>
    <mergeCell ref="A36:F36"/>
    <mergeCell ref="C33:K33"/>
    <mergeCell ref="A60:F60"/>
    <mergeCell ref="A62:F62"/>
    <mergeCell ref="A63:F63"/>
    <mergeCell ref="A64:F64"/>
    <mergeCell ref="A55:F55"/>
    <mergeCell ref="A56:F56"/>
    <mergeCell ref="A58:F58"/>
    <mergeCell ref="A59:F59"/>
    <mergeCell ref="A71:F71"/>
    <mergeCell ref="A72:F72"/>
    <mergeCell ref="A74:F74"/>
    <mergeCell ref="A75:F75"/>
    <mergeCell ref="A66:F66"/>
    <mergeCell ref="A67:F67"/>
    <mergeCell ref="A68:F68"/>
    <mergeCell ref="A70:F70"/>
    <mergeCell ref="A82:F82"/>
    <mergeCell ref="A83:F83"/>
    <mergeCell ref="A84:F84"/>
    <mergeCell ref="A76:F76"/>
    <mergeCell ref="A78:F78"/>
    <mergeCell ref="A79:F79"/>
    <mergeCell ref="A80:F80"/>
  </mergeCells>
  <phoneticPr fontId="18" type="noConversion"/>
  <pageMargins left="0.75" right="0.75" top="1" bottom="1" header="0.5" footer="0.5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2:BA85"/>
  <sheetViews>
    <sheetView workbookViewId="0">
      <pane xSplit="6" topLeftCell="G1" activePane="topRight" state="frozen"/>
      <selection pane="topRight" activeCell="P3" sqref="P3"/>
    </sheetView>
  </sheetViews>
  <sheetFormatPr defaultRowHeight="13.2" x14ac:dyDescent="0.25"/>
  <cols>
    <col min="6" max="6" width="4.77734375" customWidth="1"/>
    <col min="12" max="12" width="4.33203125" customWidth="1"/>
    <col min="13" max="13" width="11.6640625" customWidth="1"/>
    <col min="19" max="19" width="4.33203125" customWidth="1"/>
    <col min="20" max="20" width="11.77734375" customWidth="1"/>
    <col min="26" max="26" width="5.44140625" customWidth="1"/>
    <col min="27" max="27" width="11.33203125" customWidth="1"/>
    <col min="28" max="31" width="9.6640625" bestFit="1" customWidth="1"/>
    <col min="33" max="33" width="4.6640625" customWidth="1"/>
    <col min="34" max="34" width="12.109375" customWidth="1"/>
    <col min="41" max="41" width="12.44140625" customWidth="1"/>
    <col min="47" max="47" width="6.33203125" customWidth="1"/>
    <col min="48" max="48" width="12.44140625" customWidth="1"/>
  </cols>
  <sheetData>
    <row r="2" spans="1:53" x14ac:dyDescent="0.25">
      <c r="B2" t="s">
        <v>242</v>
      </c>
      <c r="C2" t="s">
        <v>244</v>
      </c>
      <c r="D2" t="s">
        <v>407</v>
      </c>
      <c r="E2" t="s">
        <v>430</v>
      </c>
      <c r="F2" t="s">
        <v>431</v>
      </c>
    </row>
    <row r="5" spans="1:53" x14ac:dyDescent="0.25">
      <c r="A5" s="322" t="s">
        <v>274</v>
      </c>
      <c r="B5" s="322"/>
      <c r="C5" s="322"/>
      <c r="D5" s="322"/>
      <c r="T5" s="330"/>
      <c r="U5" s="322" t="s">
        <v>306</v>
      </c>
      <c r="V5" s="322"/>
      <c r="W5" s="322"/>
      <c r="X5" s="322"/>
      <c r="AB5" s="322" t="s">
        <v>339</v>
      </c>
      <c r="AC5" s="322"/>
      <c r="AD5" s="322"/>
      <c r="AE5" s="322"/>
      <c r="AP5" s="322" t="s">
        <v>359</v>
      </c>
      <c r="AQ5" s="322"/>
      <c r="AR5" s="322"/>
    </row>
    <row r="7" spans="1:53" x14ac:dyDescent="0.25">
      <c r="A7" t="s">
        <v>315</v>
      </c>
      <c r="D7" s="323" t="s">
        <v>316</v>
      </c>
      <c r="O7" s="323" t="s">
        <v>317</v>
      </c>
      <c r="AB7" s="323" t="s">
        <v>348</v>
      </c>
      <c r="AI7" s="323" t="s">
        <v>356</v>
      </c>
      <c r="AP7" s="323" t="s">
        <v>363</v>
      </c>
      <c r="AW7" s="323" t="s">
        <v>356</v>
      </c>
    </row>
    <row r="10" spans="1:53" ht="66" x14ac:dyDescent="0.25">
      <c r="A10" s="660" t="s">
        <v>282</v>
      </c>
      <c r="B10" s="661"/>
      <c r="C10" s="661"/>
      <c r="D10" s="661"/>
      <c r="E10" s="661"/>
      <c r="F10" s="662"/>
      <c r="G10" s="236" t="s">
        <v>280</v>
      </c>
      <c r="H10" s="237" t="str">
        <f>РСК20!H35</f>
        <v>1 квартал 2010 года (факт)</v>
      </c>
      <c r="I10" s="237" t="str">
        <f>РСК20!I35</f>
        <v>2 квартал 2010 года (факт)</v>
      </c>
      <c r="J10" s="237" t="str">
        <f>РСК20!J35</f>
        <v>3 квартал 2010 года (факт)</v>
      </c>
      <c r="K10" s="241" t="str">
        <f>РСК20!K35</f>
        <v>4 квартал 2010 года (факт)</v>
      </c>
      <c r="N10" s="236" t="s">
        <v>280</v>
      </c>
      <c r="O10" s="237" t="str">
        <f>H10</f>
        <v>1 квартал 2010 года (факт)</v>
      </c>
      <c r="P10" s="237" t="str">
        <f t="shared" ref="P10:R11" si="0">I10</f>
        <v>2 квартал 2010 года (факт)</v>
      </c>
      <c r="Q10" s="237" t="str">
        <f t="shared" si="0"/>
        <v>3 квартал 2010 года (факт)</v>
      </c>
      <c r="R10" s="237" t="str">
        <f t="shared" si="0"/>
        <v>4 квартал 2010 года (факт)</v>
      </c>
      <c r="U10" s="236" t="s">
        <v>280</v>
      </c>
      <c r="V10" s="237" t="str">
        <f t="shared" ref="V10:Y11" si="1">O10</f>
        <v>1 квартал 2010 года (факт)</v>
      </c>
      <c r="W10" s="237" t="str">
        <f t="shared" si="1"/>
        <v>2 квартал 2010 года (факт)</v>
      </c>
      <c r="X10" s="237" t="str">
        <f t="shared" si="1"/>
        <v>3 квартал 2010 года (факт)</v>
      </c>
      <c r="Y10" s="237" t="str">
        <f t="shared" si="1"/>
        <v>4 квартал 2010 года (факт)</v>
      </c>
      <c r="AB10" s="236" t="s">
        <v>280</v>
      </c>
      <c r="AC10" s="237" t="str">
        <f>V10</f>
        <v>1 квартал 2010 года (факт)</v>
      </c>
      <c r="AD10" s="237" t="str">
        <f t="shared" ref="AD10:AF11" si="2">W10</f>
        <v>2 квартал 2010 года (факт)</v>
      </c>
      <c r="AE10" s="237" t="str">
        <f t="shared" si="2"/>
        <v>3 квартал 2010 года (факт)</v>
      </c>
      <c r="AF10" s="237" t="str">
        <f t="shared" si="2"/>
        <v>4 квартал 2010 года (факт)</v>
      </c>
      <c r="AI10" s="236" t="s">
        <v>280</v>
      </c>
      <c r="AJ10" s="237" t="str">
        <f>AC10</f>
        <v>1 квартал 2010 года (факт)</v>
      </c>
      <c r="AK10" s="237" t="str">
        <f t="shared" ref="AK10:AM11" si="3">AD10</f>
        <v>2 квартал 2010 года (факт)</v>
      </c>
      <c r="AL10" s="237" t="str">
        <f t="shared" si="3"/>
        <v>3 квартал 2010 года (факт)</v>
      </c>
      <c r="AM10" s="237" t="str">
        <f t="shared" si="3"/>
        <v>4 квартал 2010 года (факт)</v>
      </c>
      <c r="AP10" s="236" t="s">
        <v>280</v>
      </c>
      <c r="AQ10" s="237" t="str">
        <f>AJ10</f>
        <v>1 квартал 2010 года (факт)</v>
      </c>
      <c r="AR10" s="237" t="str">
        <f t="shared" ref="AR10:AT11" si="4">AK10</f>
        <v>2 квартал 2010 года (факт)</v>
      </c>
      <c r="AS10" s="237" t="str">
        <f t="shared" si="4"/>
        <v>3 квартал 2010 года (факт)</v>
      </c>
      <c r="AT10" s="237" t="str">
        <f t="shared" si="4"/>
        <v>4 квартал 2010 года (факт)</v>
      </c>
      <c r="AW10" s="236" t="s">
        <v>280</v>
      </c>
      <c r="AX10" s="237" t="str">
        <f>AQ10</f>
        <v>1 квартал 2010 года (факт)</v>
      </c>
      <c r="AY10" s="237" t="str">
        <f t="shared" ref="AY10:BA11" si="5">AR10</f>
        <v>2 квартал 2010 года (факт)</v>
      </c>
      <c r="AZ10" s="237" t="str">
        <f t="shared" si="5"/>
        <v>3 квартал 2010 года (факт)</v>
      </c>
      <c r="BA10" s="237" t="str">
        <f t="shared" si="5"/>
        <v>4 квартал 2010 года (факт)</v>
      </c>
    </row>
    <row r="11" spans="1:53" x14ac:dyDescent="0.25">
      <c r="A11" s="663" t="s">
        <v>299</v>
      </c>
      <c r="B11" s="664"/>
      <c r="C11" s="664"/>
      <c r="D11" s="664"/>
      <c r="E11" s="664"/>
      <c r="F11" s="665"/>
      <c r="G11" s="240"/>
      <c r="H11" s="237">
        <f>РСК20!H36</f>
        <v>2023</v>
      </c>
      <c r="I11" s="237">
        <f>РСК20!I36</f>
        <v>2079</v>
      </c>
      <c r="J11" s="237">
        <f>РСК20!J36</f>
        <v>2139</v>
      </c>
      <c r="K11" s="237">
        <f>РСК20!K36</f>
        <v>2171</v>
      </c>
      <c r="N11" s="240"/>
      <c r="O11" s="241">
        <f>H11</f>
        <v>2023</v>
      </c>
      <c r="P11" s="241">
        <f t="shared" si="0"/>
        <v>2079</v>
      </c>
      <c r="Q11" s="241">
        <f t="shared" si="0"/>
        <v>2139</v>
      </c>
      <c r="R11" s="241">
        <f t="shared" si="0"/>
        <v>2171</v>
      </c>
      <c r="U11" s="240"/>
      <c r="V11" s="241">
        <f t="shared" si="1"/>
        <v>2023</v>
      </c>
      <c r="W11" s="241">
        <f t="shared" si="1"/>
        <v>2079</v>
      </c>
      <c r="X11" s="241">
        <f t="shared" si="1"/>
        <v>2139</v>
      </c>
      <c r="Y11" s="241">
        <f t="shared" si="1"/>
        <v>2171</v>
      </c>
      <c r="AB11" s="240"/>
      <c r="AC11" s="241">
        <f>V11</f>
        <v>2023</v>
      </c>
      <c r="AD11" s="241">
        <f t="shared" si="2"/>
        <v>2079</v>
      </c>
      <c r="AE11" s="241">
        <f t="shared" si="2"/>
        <v>2139</v>
      </c>
      <c r="AF11" s="241">
        <f t="shared" si="2"/>
        <v>2171</v>
      </c>
      <c r="AI11" s="240"/>
      <c r="AJ11" s="241">
        <f>AC11</f>
        <v>2023</v>
      </c>
      <c r="AK11" s="241">
        <f t="shared" si="3"/>
        <v>2079</v>
      </c>
      <c r="AL11" s="241">
        <f t="shared" si="3"/>
        <v>2139</v>
      </c>
      <c r="AM11" s="241">
        <f t="shared" si="3"/>
        <v>2171</v>
      </c>
      <c r="AP11" s="240"/>
      <c r="AQ11" s="241">
        <f>AJ11</f>
        <v>2023</v>
      </c>
      <c r="AR11" s="241">
        <f t="shared" si="4"/>
        <v>2079</v>
      </c>
      <c r="AS11" s="241">
        <f t="shared" si="4"/>
        <v>2139</v>
      </c>
      <c r="AT11" s="241">
        <f t="shared" si="4"/>
        <v>2171</v>
      </c>
      <c r="AW11" s="240"/>
      <c r="AX11" s="241">
        <f>AQ11</f>
        <v>2023</v>
      </c>
      <c r="AY11" s="241">
        <f t="shared" si="5"/>
        <v>2079</v>
      </c>
      <c r="AZ11" s="241">
        <f t="shared" si="5"/>
        <v>2139</v>
      </c>
      <c r="BA11" s="241">
        <f t="shared" si="5"/>
        <v>2171</v>
      </c>
    </row>
    <row r="12" spans="1:53" x14ac:dyDescent="0.25">
      <c r="A12" s="229" t="s">
        <v>118</v>
      </c>
      <c r="B12" s="230"/>
      <c r="C12" s="230"/>
      <c r="D12" s="230"/>
      <c r="E12" s="230"/>
      <c r="F12" s="230"/>
      <c r="G12" s="242"/>
      <c r="H12" s="243"/>
      <c r="I12" s="243"/>
      <c r="J12" s="243"/>
      <c r="K12" s="243"/>
      <c r="N12" s="242"/>
      <c r="O12" s="243"/>
      <c r="P12" s="243"/>
      <c r="Q12" s="243"/>
      <c r="R12" s="243"/>
      <c r="U12" s="242"/>
      <c r="V12" s="243"/>
      <c r="W12" s="243"/>
      <c r="X12" s="243"/>
      <c r="Y12" s="243"/>
      <c r="AB12" s="242"/>
      <c r="AC12" s="243"/>
      <c r="AD12" s="243"/>
      <c r="AE12" s="243"/>
      <c r="AF12" s="243"/>
      <c r="AI12" s="242"/>
      <c r="AJ12" s="243"/>
      <c r="AK12" s="243"/>
      <c r="AL12" s="243"/>
      <c r="AM12" s="243"/>
      <c r="AP12" s="242"/>
      <c r="AQ12" s="243"/>
      <c r="AR12" s="243"/>
      <c r="AS12" s="243"/>
      <c r="AT12" s="243"/>
      <c r="AW12" s="242"/>
      <c r="AX12" s="243"/>
      <c r="AY12" s="243"/>
      <c r="AZ12" s="243"/>
      <c r="BA12" s="243"/>
    </row>
    <row r="13" spans="1:53" x14ac:dyDescent="0.25">
      <c r="A13" s="638" t="s">
        <v>300</v>
      </c>
      <c r="B13" s="638"/>
      <c r="C13" s="638"/>
      <c r="D13" s="638"/>
      <c r="E13" s="638"/>
      <c r="F13" s="638"/>
      <c r="G13" s="245">
        <v>1</v>
      </c>
      <c r="H13" s="246">
        <f>'КТЛ &lt;1'!H38</f>
        <v>61.630321910695741</v>
      </c>
      <c r="I13" s="246">
        <f>'КТЛ &lt;1'!I38</f>
        <v>61.167002012072437</v>
      </c>
      <c r="J13" s="246">
        <f>'КТЛ &lt;1'!J38</f>
        <v>62.713518789653492</v>
      </c>
      <c r="K13" s="246">
        <f>'КТЛ &lt;1'!K38</f>
        <v>62.977283711938135</v>
      </c>
      <c r="M13" t="s">
        <v>319</v>
      </c>
      <c r="N13" s="245">
        <v>1</v>
      </c>
      <c r="O13" s="246">
        <f>'КТЛ&gt;1,5'!H38</f>
        <v>40.238836967808929</v>
      </c>
      <c r="P13" s="246">
        <f>'КТЛ&gt;1,5'!I38</f>
        <v>39.336016096579478</v>
      </c>
      <c r="Q13" s="246">
        <f>'КТЛ&gt;1,5'!J38</f>
        <v>40.995607613469986</v>
      </c>
      <c r="R13" s="246">
        <f>'КТЛ&gt;1,5'!K38</f>
        <v>39.197680038666022</v>
      </c>
      <c r="T13" t="s">
        <v>323</v>
      </c>
      <c r="U13" s="245">
        <v>1</v>
      </c>
      <c r="V13" s="246">
        <f>'УС&gt;0,5'!H38/РАСЧ!V$16*100</f>
        <v>32.507433102081265</v>
      </c>
      <c r="W13" s="246">
        <f>'УС&gt;0,5'!I38/РАСЧ!W$16*100</f>
        <v>31.195756991321115</v>
      </c>
      <c r="X13" s="246">
        <f>'УС&gt;0,5'!J38/РАСЧ!X$16*100</f>
        <v>31.756440281030446</v>
      </c>
      <c r="Y13" s="246">
        <f>'УС&gt;0,5'!K38/РАСЧ!Y$16*100</f>
        <v>33.687125057683431</v>
      </c>
      <c r="AA13" t="s">
        <v>349</v>
      </c>
      <c r="AB13" s="245">
        <v>1</v>
      </c>
      <c r="AC13" s="246">
        <f>РСК20!H38/РАСЧ!AC$16*100</f>
        <v>31.989924433249371</v>
      </c>
      <c r="AD13" s="246">
        <f>РСК20!I38/РАСЧ!AD$16*100</f>
        <v>39.892051030421989</v>
      </c>
      <c r="AE13" s="246">
        <f>РСК20!J38/РАСЧ!AE$16*100</f>
        <v>39.256788947117677</v>
      </c>
      <c r="AF13" s="246">
        <f>РСК20!K38/РАСЧ!AF$16*100</f>
        <v>40.516431924882639</v>
      </c>
      <c r="AH13" t="s">
        <v>353</v>
      </c>
      <c r="AI13" s="245">
        <v>1</v>
      </c>
      <c r="AJ13" s="246">
        <f>РСК5!H38/РАСЧ!AJ$16*100</f>
        <v>51.889168765743079</v>
      </c>
      <c r="AK13" s="246">
        <f>РСК5!I38/РАСЧ!AK$16*100</f>
        <v>59.224730127576052</v>
      </c>
      <c r="AL13" s="246">
        <f>РСК5!J38/РАСЧ!AL$16*100</f>
        <v>59.456884230585985</v>
      </c>
      <c r="AM13" s="246">
        <f>РСК5!K38/РАСЧ!AM$16*100</f>
        <v>59.953051643192488</v>
      </c>
      <c r="AO13" t="s">
        <v>364</v>
      </c>
      <c r="AP13" s="245">
        <v>1</v>
      </c>
      <c r="AQ13" s="246">
        <f>РП30!H38/РАСЧ!AQ$16*100</f>
        <v>29.915878023133548</v>
      </c>
      <c r="AR13" s="246">
        <f>РП30!I38/РАСЧ!AR$16*100</f>
        <v>31.715857928964482</v>
      </c>
      <c r="AS13" s="246">
        <f>РП30!J38/РАСЧ!AS$16*100</f>
        <v>30.539215686274513</v>
      </c>
      <c r="AT13" s="246">
        <f>РП30!K38/РАСЧ!AT$16*100</f>
        <v>30.572941742898411</v>
      </c>
      <c r="AV13" t="s">
        <v>353</v>
      </c>
      <c r="AW13" s="245">
        <v>1</v>
      </c>
      <c r="AX13" s="246">
        <f>РП5!H38/РАСЧ!AX$16*100</f>
        <v>69.663512092534177</v>
      </c>
      <c r="AY13" s="246">
        <f>РП5!I38/РАСЧ!AY$16*100</f>
        <v>73.436718359179594</v>
      </c>
      <c r="AZ13" s="246">
        <f>РП5!J38/РАСЧ!AZ$16*100</f>
        <v>72.941176470588232</v>
      </c>
      <c r="BA13" s="246">
        <f>РП5!K38/РАСЧ!BA$16*100</f>
        <v>73.230621088107853</v>
      </c>
    </row>
    <row r="14" spans="1:53" x14ac:dyDescent="0.25">
      <c r="A14" s="638" t="s">
        <v>301</v>
      </c>
      <c r="B14" s="638"/>
      <c r="C14" s="638"/>
      <c r="D14" s="638"/>
      <c r="E14" s="638"/>
      <c r="F14" s="638"/>
      <c r="G14" s="245">
        <v>2</v>
      </c>
      <c r="H14" s="246">
        <f>'КТЛ &lt;1'!H39</f>
        <v>37.590861889927311</v>
      </c>
      <c r="I14" s="246">
        <f>'КТЛ &lt;1'!I39</f>
        <v>37.575452716297789</v>
      </c>
      <c r="J14" s="246">
        <f>'КТЛ &lt;1'!J39</f>
        <v>36.066373840898002</v>
      </c>
      <c r="K14" s="246">
        <f>'КТЛ &lt;1'!K39</f>
        <v>35.862735621072979</v>
      </c>
      <c r="M14" t="s">
        <v>320</v>
      </c>
      <c r="N14" s="245">
        <v>2</v>
      </c>
      <c r="O14" s="246">
        <f>'КТЛ&gt;1,5'!H39</f>
        <v>59.70924195223261</v>
      </c>
      <c r="P14" s="246">
        <f>'КТЛ&gt;1,5'!I39</f>
        <v>60.613682092555329</v>
      </c>
      <c r="Q14" s="246">
        <f>'КТЛ&gt;1,5'!J39</f>
        <v>59.004392386530014</v>
      </c>
      <c r="R14" s="246">
        <f>'КТЛ&gt;1,5'!K39</f>
        <v>60.802319961333978</v>
      </c>
      <c r="T14" t="s">
        <v>322</v>
      </c>
      <c r="U14" s="245">
        <v>2</v>
      </c>
      <c r="V14" s="246">
        <f>'УС&gt;0,5'!H39/РАСЧ!V$16*100</f>
        <v>67.443012884043611</v>
      </c>
      <c r="W14" s="246">
        <f>'УС&gt;0,5'!I39/РАСЧ!W$16*100</f>
        <v>68.804243008678881</v>
      </c>
      <c r="X14" s="246">
        <f>'УС&gt;0,5'!J39/РАСЧ!X$16*100</f>
        <v>68.24355971896955</v>
      </c>
      <c r="Y14" s="246">
        <f>'УС&gt;0,5'!K39/РАСЧ!Y$16*100</f>
        <v>66.266728195662211</v>
      </c>
      <c r="AA14" t="s">
        <v>350</v>
      </c>
      <c r="AB14" s="245">
        <v>2</v>
      </c>
      <c r="AC14" s="246">
        <f>РСК20!H39/РАСЧ!AC$16*100</f>
        <v>68.010075566750629</v>
      </c>
      <c r="AD14" s="246">
        <f>РСК20!I39/РАСЧ!AD$16*100</f>
        <v>60.009813542688917</v>
      </c>
      <c r="AE14" s="246">
        <f>РСК20!J39/РАСЧ!AE$16*100</f>
        <v>60.600285850404958</v>
      </c>
      <c r="AF14" s="246">
        <f>РСК20!K39/РАСЧ!AF$16*100</f>
        <v>59.436619718309871</v>
      </c>
      <c r="AH14" t="s">
        <v>354</v>
      </c>
      <c r="AI14" s="245">
        <v>2</v>
      </c>
      <c r="AJ14" s="246">
        <f>РСК5!H39/РАСЧ!AJ$16*100</f>
        <v>47.758186397984893</v>
      </c>
      <c r="AK14" s="246">
        <f>РСК5!I39/РАСЧ!AK$16*100</f>
        <v>40.578999018645732</v>
      </c>
      <c r="AL14" s="246">
        <f>РСК5!J39/РАСЧ!AL$16*100</f>
        <v>40.352548832777508</v>
      </c>
      <c r="AM14" s="246">
        <f>РСК5!K39/РАСЧ!AM$16*100</f>
        <v>39.859154929577464</v>
      </c>
      <c r="AO14" t="s">
        <v>365</v>
      </c>
      <c r="AP14" s="245">
        <v>2</v>
      </c>
      <c r="AQ14" s="246">
        <f>РП30!H39/РАСЧ!AQ$16*100</f>
        <v>69.873817034700309</v>
      </c>
      <c r="AR14" s="246">
        <f>РП30!I39/РАСЧ!AR$16*100</f>
        <v>67.783891945972982</v>
      </c>
      <c r="AS14" s="246">
        <f>РП30!J39/РАСЧ!AS$16*100</f>
        <v>69.019607843137251</v>
      </c>
      <c r="AT14" s="246">
        <f>РП30!K39/РАСЧ!AT$16*100</f>
        <v>69.186326432354363</v>
      </c>
      <c r="AV14" t="s">
        <v>354</v>
      </c>
      <c r="AW14" s="245">
        <v>2</v>
      </c>
      <c r="AX14" s="246">
        <f>РП5!H39/РАСЧ!AX$16*100</f>
        <v>29.810725552050478</v>
      </c>
      <c r="AY14" s="246">
        <f>РП5!I39/РАСЧ!AY$16*100</f>
        <v>26.163081540770385</v>
      </c>
      <c r="AZ14" s="246">
        <f>РП5!J39/РАСЧ!AZ$16*100</f>
        <v>26.47058823529412</v>
      </c>
      <c r="BA14" s="246">
        <f>РП5!K39/РАСЧ!BA$16*100</f>
        <v>26.384207992296581</v>
      </c>
    </row>
    <row r="15" spans="1:53" x14ac:dyDescent="0.25">
      <c r="A15" s="638" t="s">
        <v>302</v>
      </c>
      <c r="B15" s="638"/>
      <c r="C15" s="638"/>
      <c r="D15" s="638"/>
      <c r="E15" s="638"/>
      <c r="F15" s="638"/>
      <c r="G15" s="245">
        <v>3</v>
      </c>
      <c r="H15" s="246">
        <f>'КТЛ &lt;1'!H40</f>
        <v>0.77881619937694702</v>
      </c>
      <c r="I15" s="246">
        <f>'КТЛ &lt;1'!I40</f>
        <v>1.2575452716297786</v>
      </c>
      <c r="J15" s="246">
        <f>'КТЛ &lt;1'!J40</f>
        <v>1.2201073694485114</v>
      </c>
      <c r="K15" s="246">
        <f>'КТЛ &lt;1'!K40</f>
        <v>1.1599806669888835</v>
      </c>
      <c r="M15" t="s">
        <v>321</v>
      </c>
      <c r="N15" s="245">
        <v>3</v>
      </c>
      <c r="O15" s="246">
        <f>'КТЛ&gt;1,5'!H40</f>
        <v>5.1921079958463137E-2</v>
      </c>
      <c r="P15" s="246">
        <f>'КТЛ&gt;1,5'!I40</f>
        <v>5.030181086519115E-2</v>
      </c>
      <c r="Q15" s="246">
        <f>'КТЛ&gt;1,5'!J40</f>
        <v>0</v>
      </c>
      <c r="R15" s="246">
        <f>'КТЛ&gt;1,5'!K40</f>
        <v>0</v>
      </c>
      <c r="T15" t="s">
        <v>324</v>
      </c>
      <c r="U15" s="245">
        <v>3</v>
      </c>
      <c r="V15" s="246">
        <f>'УС&gt;0,5'!H40/РАСЧ!V$16*100</f>
        <v>4.9554013875123884E-2</v>
      </c>
      <c r="W15" s="246">
        <f>'УС&gt;0,5'!I40/РАСЧ!W$16*100</f>
        <v>0</v>
      </c>
      <c r="X15" s="246">
        <f>'УС&gt;0,5'!J40/РАСЧ!X$16*100</f>
        <v>0</v>
      </c>
      <c r="Y15" s="246">
        <f>'УС&gt;0,5'!K40/РАСЧ!Y$16*100</f>
        <v>4.6146746654360866E-2</v>
      </c>
      <c r="AA15" t="s">
        <v>351</v>
      </c>
      <c r="AB15" s="245">
        <v>3</v>
      </c>
      <c r="AC15" s="246">
        <f>РСК20!H40/РАСЧ!AC$16*100</f>
        <v>0</v>
      </c>
      <c r="AD15" s="246">
        <f>РСК20!I40/РАСЧ!AD$16*100</f>
        <v>9.813542688910698E-2</v>
      </c>
      <c r="AE15" s="246">
        <f>РСК20!J40/РАСЧ!AE$16*100</f>
        <v>0.14292520247737017</v>
      </c>
      <c r="AF15" s="246">
        <f>РСК20!K40/РАСЧ!AF$16*100</f>
        <v>4.6948356807511742E-2</v>
      </c>
      <c r="AH15" t="s">
        <v>355</v>
      </c>
      <c r="AI15" s="245">
        <v>3</v>
      </c>
      <c r="AJ15" s="246">
        <f>РСК5!H40/РАСЧ!AJ$16*100</f>
        <v>0.35264483627204035</v>
      </c>
      <c r="AK15" s="246">
        <f>РСК5!I40/РАСЧ!AK$16*100</f>
        <v>0.19627085377821393</v>
      </c>
      <c r="AL15" s="246">
        <f>РСК5!J40/РАСЧ!AL$16*100</f>
        <v>0.19056693663649354</v>
      </c>
      <c r="AM15" s="246">
        <f>РСК5!K40/РАСЧ!AM$16*100</f>
        <v>0.18779342723004694</v>
      </c>
      <c r="AO15" t="s">
        <v>366</v>
      </c>
      <c r="AP15" s="245">
        <v>3</v>
      </c>
      <c r="AQ15" s="246">
        <f>РП30!H40/РАСЧ!AQ$16*100</f>
        <v>0.2103049421661409</v>
      </c>
      <c r="AR15" s="246">
        <f>РП30!I40/РАСЧ!AR$16*100</f>
        <v>0.5002501250625313</v>
      </c>
      <c r="AS15" s="246">
        <f>РП30!J40/РАСЧ!AS$16*100</f>
        <v>0.44117647058823528</v>
      </c>
      <c r="AT15" s="246">
        <f>РП30!K40/РАСЧ!AT$16*100</f>
        <v>0.24073182474723159</v>
      </c>
      <c r="AV15" t="s">
        <v>355</v>
      </c>
      <c r="AW15" s="245">
        <v>3</v>
      </c>
      <c r="AX15" s="246">
        <f>РП5!H40/РАСЧ!AX$16*100</f>
        <v>0.52576235541535221</v>
      </c>
      <c r="AY15" s="246">
        <f>РП5!I40/РАСЧ!AY$16*100</f>
        <v>0.40020010005002499</v>
      </c>
      <c r="AZ15" s="246">
        <f>РП5!J40/РАСЧ!AZ$16*100</f>
        <v>0.58823529411764708</v>
      </c>
      <c r="BA15" s="246">
        <f>РП5!K40/РАСЧ!BA$16*100</f>
        <v>0.38517091959557054</v>
      </c>
    </row>
    <row r="16" spans="1:53" x14ac:dyDescent="0.25">
      <c r="A16" s="324" t="s">
        <v>318</v>
      </c>
      <c r="B16" s="325"/>
      <c r="C16" s="325"/>
      <c r="D16" s="325"/>
      <c r="E16" s="325"/>
      <c r="F16" s="325"/>
      <c r="G16" s="326"/>
      <c r="H16" s="327">
        <f>SUM('КТЛ &lt;1'!H38:H40)</f>
        <v>100</v>
      </c>
      <c r="I16" s="327">
        <f>SUM('КТЛ &lt;1'!I38:I40)</f>
        <v>100.00000000000001</v>
      </c>
      <c r="J16" s="327">
        <f>SUM('КТЛ &lt;1'!J38:J40)</f>
        <v>100.00000000000001</v>
      </c>
      <c r="K16" s="327">
        <f>SUM('КТЛ &lt;1'!K38:K40)</f>
        <v>100</v>
      </c>
      <c r="N16" s="326"/>
      <c r="O16" s="327">
        <f>SUM('КТЛ&gt;1,5'!H38:H40)</f>
        <v>100</v>
      </c>
      <c r="P16" s="327">
        <f>SUM('КТЛ&gt;1,5'!I38:I40)</f>
        <v>100</v>
      </c>
      <c r="Q16" s="327">
        <f>SUM('КТЛ&gt;1,5'!J38:J40)</f>
        <v>100</v>
      </c>
      <c r="R16" s="327">
        <f>SUM('КТЛ&gt;1,5'!K38:K40)</f>
        <v>100</v>
      </c>
      <c r="U16" s="326"/>
      <c r="V16" s="327">
        <f>SUM('УС&gt;0,5'!H38:H40)</f>
        <v>100</v>
      </c>
      <c r="W16" s="327">
        <f>SUM('УС&gt;0,5'!I38:I40)</f>
        <v>100</v>
      </c>
      <c r="X16" s="327">
        <f>SUM('УС&gt;0,5'!J38:J40)</f>
        <v>100</v>
      </c>
      <c r="Y16" s="327">
        <f>SUM('УС&gt;0,5'!K38:K40)</f>
        <v>100</v>
      </c>
      <c r="AB16" s="326"/>
      <c r="AC16" s="327">
        <f>SUM(РСК20!H38:H40)</f>
        <v>100</v>
      </c>
      <c r="AD16" s="327">
        <f>SUM(РСК20!I38:I40)</f>
        <v>99.999999999999986</v>
      </c>
      <c r="AE16" s="327">
        <f>SUM(РСК20!J38:J40)</f>
        <v>100</v>
      </c>
      <c r="AF16" s="327">
        <f>SUM(РСК20!K38:K40)</f>
        <v>99.999999999999986</v>
      </c>
      <c r="AI16" s="326"/>
      <c r="AJ16" s="327">
        <f>SUM(РСК5!H38:H40)</f>
        <v>99.999999999999986</v>
      </c>
      <c r="AK16" s="327">
        <f>SUM(РСК5!I38:I40)</f>
        <v>100</v>
      </c>
      <c r="AL16" s="327">
        <f>SUM(РСК5!J38:J40)</f>
        <v>100.00000000000001</v>
      </c>
      <c r="AM16" s="327">
        <f>SUM(РСК5!K38:K40)</f>
        <v>100</v>
      </c>
      <c r="AP16" s="326"/>
      <c r="AQ16" s="327">
        <f>SUM(РП30!H38:H40)</f>
        <v>100</v>
      </c>
      <c r="AR16" s="327">
        <f>SUM(РП30!I38:I40)</f>
        <v>100</v>
      </c>
      <c r="AS16" s="327">
        <f>SUM(РП30!J38:J40)</f>
        <v>100</v>
      </c>
      <c r="AT16" s="327">
        <f>SUM(РП30!K38:K40)</f>
        <v>100</v>
      </c>
      <c r="AW16" s="326"/>
      <c r="AX16" s="327">
        <f>SUM(РП5!H38:H40)</f>
        <v>100</v>
      </c>
      <c r="AY16" s="327">
        <f>SUM(РП5!I38:I40)</f>
        <v>100</v>
      </c>
      <c r="AZ16" s="327">
        <f>SUM(РП5!J38:J40)</f>
        <v>100</v>
      </c>
      <c r="BA16" s="327">
        <f>SUM(РП5!K38:K40)</f>
        <v>100</v>
      </c>
    </row>
    <row r="17" spans="1:53" x14ac:dyDescent="0.25">
      <c r="A17" s="229" t="s">
        <v>83</v>
      </c>
      <c r="B17" s="230"/>
      <c r="C17" s="230"/>
      <c r="D17" s="230"/>
      <c r="E17" s="230"/>
      <c r="F17" s="230"/>
      <c r="G17" s="242"/>
      <c r="H17" s="329">
        <f>SUM(H18:H20)</f>
        <v>100</v>
      </c>
      <c r="I17" s="329">
        <f>SUM(I18:I20)</f>
        <v>100.00000000000001</v>
      </c>
      <c r="J17" s="329">
        <f>SUM(J18:J20)</f>
        <v>99.999999999999986</v>
      </c>
      <c r="K17" s="329">
        <f>SUM(K18:K20)</f>
        <v>99.999999999999986</v>
      </c>
      <c r="N17" s="242"/>
      <c r="O17" s="329">
        <f>SUM(O18:O20)</f>
        <v>100</v>
      </c>
      <c r="P17" s="329">
        <f>SUM(P18:P20)</f>
        <v>100</v>
      </c>
      <c r="Q17" s="329">
        <f>SUM(Q18:Q20)</f>
        <v>99.999999999999986</v>
      </c>
      <c r="R17" s="329">
        <f>SUM(R18:R20)</f>
        <v>100</v>
      </c>
      <c r="U17" s="242"/>
      <c r="V17" s="329">
        <f>SUM(V18:V20)</f>
        <v>100</v>
      </c>
      <c r="W17" s="329">
        <f>SUM(W18:W20)</f>
        <v>100</v>
      </c>
      <c r="X17" s="329">
        <f>SUM(X18:X20)</f>
        <v>100</v>
      </c>
      <c r="Y17" s="329">
        <f>SUM(Y18:Y20)</f>
        <v>100</v>
      </c>
      <c r="AB17" s="242"/>
      <c r="AC17" s="329">
        <f>SUM(AC18:AC20)</f>
        <v>100</v>
      </c>
      <c r="AD17" s="329">
        <f>SUM(AD18:AD20)</f>
        <v>99.999999999999986</v>
      </c>
      <c r="AE17" s="329">
        <f>SUM(AE18:AE20)</f>
        <v>100</v>
      </c>
      <c r="AF17" s="329">
        <f>SUM(AF18:AF20)</f>
        <v>100</v>
      </c>
      <c r="AI17" s="242"/>
      <c r="AJ17" s="329">
        <f>SUM(AJ18:AJ20)</f>
        <v>100.00000000000001</v>
      </c>
      <c r="AK17" s="329">
        <f>SUM(AK18:AK20)</f>
        <v>99.999999999999986</v>
      </c>
      <c r="AL17" s="329">
        <f>SUM(AL18:AL20)</f>
        <v>100</v>
      </c>
      <c r="AM17" s="329">
        <f>SUM(AM18:AM20)</f>
        <v>100</v>
      </c>
      <c r="AP17" s="242"/>
      <c r="AQ17" s="329">
        <f>SUM(AQ18:AQ20)</f>
        <v>100</v>
      </c>
      <c r="AR17" s="329">
        <f>SUM(AR18:AR20)</f>
        <v>100</v>
      </c>
      <c r="AS17" s="329">
        <f>SUM(AS18:AS20)</f>
        <v>100</v>
      </c>
      <c r="AT17" s="329">
        <f>SUM(AT18:AT20)</f>
        <v>100.00000000000001</v>
      </c>
      <c r="AW17" s="242"/>
      <c r="AX17" s="329">
        <f>SUM(AX18:AX20)</f>
        <v>99.999999999999972</v>
      </c>
      <c r="AY17" s="329">
        <f>SUM(AY18:AY20)</f>
        <v>100</v>
      </c>
      <c r="AZ17" s="329">
        <f>SUM(AZ18:AZ20)</f>
        <v>99.999999999999986</v>
      </c>
      <c r="BA17" s="329">
        <f>SUM(BA18:BA20)</f>
        <v>100</v>
      </c>
    </row>
    <row r="18" spans="1:53" x14ac:dyDescent="0.25">
      <c r="A18" s="638" t="s">
        <v>300</v>
      </c>
      <c r="B18" s="638"/>
      <c r="C18" s="638"/>
      <c r="D18" s="638"/>
      <c r="E18" s="638"/>
      <c r="F18" s="638"/>
      <c r="G18" s="245">
        <v>1</v>
      </c>
      <c r="H18" s="246">
        <f>'КТЛ &lt;1'!H42/РАСЧ!H$21*100</f>
        <v>65.573770491803288</v>
      </c>
      <c r="I18" s="246">
        <f>'КТЛ &lt;1'!I42/РАСЧ!I$21*100</f>
        <v>62.184873949579845</v>
      </c>
      <c r="J18" s="246">
        <f>'КТЛ &lt;1'!J42/РАСЧ!J$21*100</f>
        <v>63.492063492063487</v>
      </c>
      <c r="K18" s="246">
        <f>'КТЛ &lt;1'!K42/РАСЧ!K$21*100</f>
        <v>63.492063492063487</v>
      </c>
      <c r="M18" t="s">
        <v>319</v>
      </c>
      <c r="N18" s="245">
        <v>1</v>
      </c>
      <c r="O18" s="246">
        <f>'КТЛ&gt;1,5'!H42/РАСЧ!O$21*100</f>
        <v>49.180327868852451</v>
      </c>
      <c r="P18" s="246">
        <f>'КТЛ&gt;1,5'!I42/РАСЧ!P$21*100</f>
        <v>47.899159663865547</v>
      </c>
      <c r="Q18" s="246">
        <f>'КТЛ&gt;1,5'!J42/РАСЧ!Q$21*100</f>
        <v>47.619047619047613</v>
      </c>
      <c r="R18" s="246">
        <f>'КТЛ&gt;1,5'!K42/РАСЧ!R$21*100</f>
        <v>46.825396825396822</v>
      </c>
      <c r="T18" t="s">
        <v>323</v>
      </c>
      <c r="U18" s="245">
        <v>1</v>
      </c>
      <c r="V18" s="246">
        <f>'УС&gt;0,5'!H42/РАСЧ!V$21*100</f>
        <v>45.736434108527128</v>
      </c>
      <c r="W18" s="246">
        <f>'УС&gt;0,5'!I42/РАСЧ!W$21*100</f>
        <v>44</v>
      </c>
      <c r="X18" s="246">
        <f>'УС&gt;0,5'!J42/РАСЧ!X$21*100</f>
        <v>46.969696969696969</v>
      </c>
      <c r="Y18" s="246">
        <f>'УС&gt;0,5'!K42/РАСЧ!Y$21*100</f>
        <v>50.375939849624061</v>
      </c>
      <c r="AA18" t="s">
        <v>349</v>
      </c>
      <c r="AB18" s="245">
        <v>1</v>
      </c>
      <c r="AC18" s="246">
        <f>РСК20!H42/РАСЧ!AC$21*100</f>
        <v>16.279069767441861</v>
      </c>
      <c r="AD18" s="246">
        <f>РСК20!I42/РАСЧ!AD$21*100</f>
        <v>17.599999999999998</v>
      </c>
      <c r="AE18" s="246">
        <f>РСК20!J42/РАСЧ!AE$21*100</f>
        <v>21.969696969696965</v>
      </c>
      <c r="AF18" s="246">
        <f>РСК20!K42/РАСЧ!AF$21*100</f>
        <v>24.81203007518797</v>
      </c>
      <c r="AH18" t="s">
        <v>353</v>
      </c>
      <c r="AI18" s="245">
        <v>1</v>
      </c>
      <c r="AJ18" s="246">
        <f>РСК5!H42/РАСЧ!AJ$21*100</f>
        <v>32.558139534883722</v>
      </c>
      <c r="AK18" s="246">
        <f>РСК5!I42/РАСЧ!AK$21*100</f>
        <v>32</v>
      </c>
      <c r="AL18" s="246">
        <f>РСК5!J42/РАСЧ!AL$21*100</f>
        <v>40.151515151515156</v>
      </c>
      <c r="AM18" s="246">
        <f>РСК5!K42/РАСЧ!AM$21*100</f>
        <v>43.609022556390975</v>
      </c>
      <c r="AO18" t="s">
        <v>364</v>
      </c>
      <c r="AP18" s="245">
        <v>1</v>
      </c>
      <c r="AQ18" s="246">
        <f>РП30!H42/РАСЧ!AQ$21*100</f>
        <v>24.793388429752067</v>
      </c>
      <c r="AR18" s="246">
        <f>РП30!I42/РАСЧ!AR$21*100</f>
        <v>22.413793103448278</v>
      </c>
      <c r="AS18" s="246">
        <f>РП30!J42/РАСЧ!AS$21*100</f>
        <v>28.455284552845523</v>
      </c>
      <c r="AT18" s="246">
        <f>РП30!K42/РАСЧ!AT$21*100</f>
        <v>35.433070866141733</v>
      </c>
      <c r="AV18" t="s">
        <v>353</v>
      </c>
      <c r="AW18" s="245">
        <v>1</v>
      </c>
      <c r="AX18" s="246">
        <f>РП5!H42/РАСЧ!AX$21*100</f>
        <v>58.677685950413213</v>
      </c>
      <c r="AY18" s="246">
        <f>РП5!I42/РАСЧ!AY$21*100</f>
        <v>58.62068965517242</v>
      </c>
      <c r="AZ18" s="246">
        <f>РП5!J42/РАСЧ!AZ$21*100</f>
        <v>66.666666666666657</v>
      </c>
      <c r="BA18" s="246">
        <f>РП5!K42/РАСЧ!BA$21*100</f>
        <v>70.866141732283467</v>
      </c>
    </row>
    <row r="19" spans="1:53" x14ac:dyDescent="0.25">
      <c r="A19" s="638" t="s">
        <v>301</v>
      </c>
      <c r="B19" s="638"/>
      <c r="C19" s="638"/>
      <c r="D19" s="638"/>
      <c r="E19" s="638"/>
      <c r="F19" s="638"/>
      <c r="G19" s="245">
        <v>2</v>
      </c>
      <c r="H19" s="246">
        <f>'КТЛ &lt;1'!H43/РАСЧ!H$21*100</f>
        <v>34.42622950819672</v>
      </c>
      <c r="I19" s="246">
        <f>'КТЛ &lt;1'!I43/РАСЧ!I$21*100</f>
        <v>36.97478991596639</v>
      </c>
      <c r="J19" s="246">
        <f>'КТЛ &lt;1'!J43/РАСЧ!J$21*100</f>
        <v>34.920634920634917</v>
      </c>
      <c r="K19" s="246">
        <f>'КТЛ &lt;1'!K43/РАСЧ!K$21*100</f>
        <v>34.920634920634924</v>
      </c>
      <c r="M19" t="s">
        <v>320</v>
      </c>
      <c r="N19" s="245">
        <v>2</v>
      </c>
      <c r="O19" s="246">
        <f>'КТЛ&gt;1,5'!H43/РАСЧ!O$21*100</f>
        <v>50.819672131147541</v>
      </c>
      <c r="P19" s="246">
        <f>'КТЛ&gt;1,5'!I43/РАСЧ!P$21*100</f>
        <v>52.100840336134461</v>
      </c>
      <c r="Q19" s="246">
        <f>'КТЛ&gt;1,5'!J43/РАСЧ!Q$21*100</f>
        <v>52.380952380952372</v>
      </c>
      <c r="R19" s="246">
        <f>'КТЛ&gt;1,5'!K43/РАСЧ!R$21*100</f>
        <v>53.174603174603178</v>
      </c>
      <c r="T19" t="s">
        <v>322</v>
      </c>
      <c r="U19" s="245">
        <v>2</v>
      </c>
      <c r="V19" s="246">
        <f>'УС&gt;0,5'!H43/РАСЧ!V$21*100</f>
        <v>54.263565891472865</v>
      </c>
      <c r="W19" s="246">
        <f>'УС&gt;0,5'!I43/РАСЧ!W$21*100</f>
        <v>55.999999999999993</v>
      </c>
      <c r="X19" s="246">
        <f>'УС&gt;0,5'!J43/РАСЧ!X$21*100</f>
        <v>53.030303030303038</v>
      </c>
      <c r="Y19" s="246">
        <f>'УС&gt;0,5'!K43/РАСЧ!Y$21*100</f>
        <v>49.624060150375939</v>
      </c>
      <c r="AA19" t="s">
        <v>350</v>
      </c>
      <c r="AB19" s="245">
        <v>2</v>
      </c>
      <c r="AC19" s="246">
        <f>РСК20!H43/РАСЧ!AC$21*100</f>
        <v>83.720930232558132</v>
      </c>
      <c r="AD19" s="246">
        <f>РСК20!I43/РАСЧ!AD$21*100</f>
        <v>82.399999999999991</v>
      </c>
      <c r="AE19" s="246">
        <f>РСК20!J43/РАСЧ!AE$21*100</f>
        <v>78.030303030303031</v>
      </c>
      <c r="AF19" s="246">
        <f>РСК20!K43/РАСЧ!AF$21*100</f>
        <v>75.187969924812037</v>
      </c>
      <c r="AH19" t="s">
        <v>354</v>
      </c>
      <c r="AI19" s="245">
        <v>2</v>
      </c>
      <c r="AJ19" s="246">
        <f>РСК5!H43/РАСЧ!AJ$21*100</f>
        <v>67.441860465116292</v>
      </c>
      <c r="AK19" s="246">
        <f>РСК5!I43/РАСЧ!AK$21*100</f>
        <v>67.199999999999989</v>
      </c>
      <c r="AL19" s="246">
        <f>РСК5!J43/РАСЧ!AL$21*100</f>
        <v>59.848484848484851</v>
      </c>
      <c r="AM19" s="246">
        <f>РСК5!K43/РАСЧ!AM$21*100</f>
        <v>56.390977443609025</v>
      </c>
      <c r="AO19" t="s">
        <v>365</v>
      </c>
      <c r="AP19" s="245">
        <v>2</v>
      </c>
      <c r="AQ19" s="246">
        <f>РП30!H43/РАСЧ!AQ$21*100</f>
        <v>75.206611570247929</v>
      </c>
      <c r="AR19" s="246">
        <f>РП30!I43/РАСЧ!AR$21*100</f>
        <v>75.862068965517238</v>
      </c>
      <c r="AS19" s="246">
        <f>РП30!J43/РАСЧ!AS$21*100</f>
        <v>69.105691056910572</v>
      </c>
      <c r="AT19" s="246">
        <f>РП30!K43/РАСЧ!AT$21*100</f>
        <v>64.566929133858281</v>
      </c>
      <c r="AV19" t="s">
        <v>354</v>
      </c>
      <c r="AW19" s="245">
        <v>2</v>
      </c>
      <c r="AX19" s="246">
        <f>РП5!H43/РАСЧ!AX$21*100</f>
        <v>39.669421487603302</v>
      </c>
      <c r="AY19" s="246">
        <f>РП5!I43/РАСЧ!AY$21*100</f>
        <v>39.65517241379311</v>
      </c>
      <c r="AZ19" s="246">
        <f>РП5!J43/РАСЧ!AZ$21*100</f>
        <v>32.520325203252028</v>
      </c>
      <c r="BA19" s="246">
        <f>РП5!K43/РАСЧ!BA$21*100</f>
        <v>29.133858267716533</v>
      </c>
    </row>
    <row r="20" spans="1:53" x14ac:dyDescent="0.25">
      <c r="A20" s="638" t="s">
        <v>302</v>
      </c>
      <c r="B20" s="638"/>
      <c r="C20" s="638"/>
      <c r="D20" s="638"/>
      <c r="E20" s="638"/>
      <c r="F20" s="638"/>
      <c r="G20" s="245">
        <v>3</v>
      </c>
      <c r="H20" s="246">
        <f>'КТЛ &lt;1'!H44/РАСЧ!H$21*100</f>
        <v>0</v>
      </c>
      <c r="I20" s="246">
        <f>'КТЛ &lt;1'!I44/РАСЧ!I$21*100</f>
        <v>0.84033613445378164</v>
      </c>
      <c r="J20" s="246">
        <f>'КТЛ &lt;1'!J44/РАСЧ!J$21*100</f>
        <v>1.5873015873015872</v>
      </c>
      <c r="K20" s="246">
        <f>'КТЛ &lt;1'!K44/РАСЧ!K$21*100</f>
        <v>1.5873015873015872</v>
      </c>
      <c r="M20" t="s">
        <v>321</v>
      </c>
      <c r="N20" s="245">
        <v>3</v>
      </c>
      <c r="O20" s="246">
        <f>'КТЛ&gt;1,5'!H44/РАСЧ!O$21*100</f>
        <v>0</v>
      </c>
      <c r="P20" s="246">
        <f>'КТЛ&gt;1,5'!I44/РАСЧ!P$21*100</f>
        <v>0</v>
      </c>
      <c r="Q20" s="246">
        <f>'КТЛ&gt;1,5'!J44/РАСЧ!Q$21*100</f>
        <v>0</v>
      </c>
      <c r="R20" s="246">
        <f>'КТЛ&gt;1,5'!K44/РАСЧ!R$21*100</f>
        <v>0</v>
      </c>
      <c r="T20" t="s">
        <v>324</v>
      </c>
      <c r="U20" s="245">
        <v>3</v>
      </c>
      <c r="V20" s="246">
        <f>'УС&gt;0,5'!H44/РАСЧ!V$21*100</f>
        <v>0</v>
      </c>
      <c r="W20" s="246">
        <f>'УС&gt;0,5'!I44/РАСЧ!W$21*100</f>
        <v>0</v>
      </c>
      <c r="X20" s="246">
        <f>'УС&gt;0,5'!J44/РАСЧ!X$21*100</f>
        <v>0</v>
      </c>
      <c r="Y20" s="246">
        <f>'УС&gt;0,5'!K44/РАСЧ!Y$21*100</f>
        <v>0</v>
      </c>
      <c r="AA20" t="s">
        <v>351</v>
      </c>
      <c r="AB20" s="245">
        <v>3</v>
      </c>
      <c r="AC20" s="246">
        <f>РСК20!H44/РАСЧ!AC$21*100</f>
        <v>0</v>
      </c>
      <c r="AD20" s="246">
        <f>РСК20!I44/РАСЧ!AD$21*100</f>
        <v>0</v>
      </c>
      <c r="AE20" s="246">
        <f>РСК20!J44/РАСЧ!AE$21*100</f>
        <v>0</v>
      </c>
      <c r="AF20" s="246">
        <f>РСК20!K44/РАСЧ!AF$21*100</f>
        <v>0</v>
      </c>
      <c r="AH20" t="s">
        <v>355</v>
      </c>
      <c r="AI20" s="245">
        <v>3</v>
      </c>
      <c r="AJ20" s="246">
        <f>РСК5!H44/РАСЧ!AJ$21*100</f>
        <v>0</v>
      </c>
      <c r="AK20" s="246">
        <f>РСК5!I44/РАСЧ!AK$21*100</f>
        <v>0.8</v>
      </c>
      <c r="AL20" s="246">
        <f>РСК5!J44/РАСЧ!AL$21*100</f>
        <v>0</v>
      </c>
      <c r="AM20" s="246">
        <f>РСК5!K44/РАСЧ!AM$21*100</f>
        <v>0</v>
      </c>
      <c r="AO20" t="s">
        <v>366</v>
      </c>
      <c r="AP20" s="245">
        <v>3</v>
      </c>
      <c r="AQ20" s="246">
        <f>РП30!H44/РАСЧ!AQ$21*100</f>
        <v>0</v>
      </c>
      <c r="AR20" s="246">
        <f>РП30!I44/РАСЧ!AR$21*100</f>
        <v>1.7241379310344824</v>
      </c>
      <c r="AS20" s="246">
        <f>РП30!J44/РАСЧ!AS$21*100</f>
        <v>2.4390243902439024</v>
      </c>
      <c r="AT20" s="246">
        <f>РП30!K44/РАСЧ!AT$21*100</f>
        <v>0</v>
      </c>
      <c r="AV20" t="s">
        <v>355</v>
      </c>
      <c r="AW20" s="245">
        <v>3</v>
      </c>
      <c r="AX20" s="246">
        <f>РП5!H44/РАСЧ!AX$21*100</f>
        <v>1.6528925619834707</v>
      </c>
      <c r="AY20" s="246">
        <f>РП5!I44/РАСЧ!AY$21*100</f>
        <v>1.7241379310344827</v>
      </c>
      <c r="AZ20" s="246">
        <f>РП5!J44/РАСЧ!AZ$21*100</f>
        <v>0.81300813008130091</v>
      </c>
      <c r="BA20" s="246">
        <f>РП5!K44/РАСЧ!BA$21*100</f>
        <v>0</v>
      </c>
    </row>
    <row r="21" spans="1:53" x14ac:dyDescent="0.25">
      <c r="A21" s="324" t="s">
        <v>318</v>
      </c>
      <c r="B21" s="325"/>
      <c r="C21" s="325"/>
      <c r="D21" s="325"/>
      <c r="E21" s="325"/>
      <c r="F21" s="325"/>
      <c r="G21" s="326"/>
      <c r="H21" s="327">
        <f>SUM('КТЛ &lt;1'!H42:H44)</f>
        <v>6.3343717549325023</v>
      </c>
      <c r="I21" s="327">
        <f>SUM('КТЛ &lt;1'!I42:I44)</f>
        <v>5.9859154929577461</v>
      </c>
      <c r="J21" s="327">
        <f>SUM('КТЛ &lt;1'!J42:J44)</f>
        <v>6.1493411420204982</v>
      </c>
      <c r="K21" s="327">
        <f>SUM('КТЛ &lt;1'!K42:K44)</f>
        <v>6.0898985016916383</v>
      </c>
      <c r="N21" s="326"/>
      <c r="O21" s="327">
        <f>SUM('КТЛ&gt;1,5'!H42:H44)</f>
        <v>6.3343717549325032</v>
      </c>
      <c r="P21" s="327">
        <f>SUM('КТЛ&gt;1,5'!I42:I44)</f>
        <v>5.9859154929577461</v>
      </c>
      <c r="Q21" s="327">
        <f>SUM('КТЛ&gt;1,5'!J42:J44)</f>
        <v>6.1493411420204982</v>
      </c>
      <c r="R21" s="327">
        <f>SUM('КТЛ&gt;1,5'!K42:K44)</f>
        <v>6.0898985016916383</v>
      </c>
      <c r="U21" s="326"/>
      <c r="V21" s="327">
        <f>SUM('УС&gt;0,5'!H42:H44)</f>
        <v>6.392467789890981</v>
      </c>
      <c r="W21" s="327">
        <f>SUM('УС&gt;0,5'!I42:I44)</f>
        <v>6.0270009643201545</v>
      </c>
      <c r="X21" s="327">
        <f>SUM('УС&gt;0,5'!J42:J44)</f>
        <v>6.182669789227166</v>
      </c>
      <c r="Y21" s="327">
        <f>SUM('УС&gt;0,5'!K42:K44)</f>
        <v>6.1375173050299949</v>
      </c>
      <c r="AB21" s="326"/>
      <c r="AC21" s="327">
        <f>SUM(РСК20!H42:H44)</f>
        <v>6.4987405541561714</v>
      </c>
      <c r="AD21" s="327">
        <f>SUM(РСК20!I42:I44)</f>
        <v>6.1334641805691863</v>
      </c>
      <c r="AE21" s="327">
        <f>SUM(РСК20!J42:J44)</f>
        <v>6.2887089090042885</v>
      </c>
      <c r="AF21" s="327">
        <f>SUM(РСК20!K42:K44)</f>
        <v>6.244131455399061</v>
      </c>
      <c r="AI21" s="326"/>
      <c r="AJ21" s="327">
        <f>SUM(РСК5!H42:H44)</f>
        <v>6.4987405541561714</v>
      </c>
      <c r="AK21" s="327">
        <f>SUM(РСК5!I42:I44)</f>
        <v>6.1334641805691854</v>
      </c>
      <c r="AL21" s="327">
        <f>SUM(РСК5!J42:J44)</f>
        <v>6.2887089090042876</v>
      </c>
      <c r="AM21" s="327">
        <f>SUM(РСК5!K42:K44)</f>
        <v>6.244131455399061</v>
      </c>
      <c r="AP21" s="326"/>
      <c r="AQ21" s="327">
        <f>SUM(РП30!H42:H44)</f>
        <v>6.3617245005257619</v>
      </c>
      <c r="AR21" s="327">
        <f>SUM(РП30!I42:I44)</f>
        <v>5.8029014507253631</v>
      </c>
      <c r="AS21" s="327">
        <f>SUM(РП30!J42:J44)</f>
        <v>6.0294117647058831</v>
      </c>
      <c r="AT21" s="327">
        <f>SUM(РП30!K42:K44)</f>
        <v>6.1145883485796819</v>
      </c>
      <c r="AW21" s="326"/>
      <c r="AX21" s="327">
        <f>SUM(РП5!H42:H44)</f>
        <v>6.3617245005257628</v>
      </c>
      <c r="AY21" s="327">
        <f>SUM(РП5!I42:I44)</f>
        <v>5.8029014507253622</v>
      </c>
      <c r="AZ21" s="327">
        <f>SUM(РП5!J42:J44)</f>
        <v>6.0294117647058822</v>
      </c>
      <c r="BA21" s="327">
        <f>SUM(РП5!K42:K44)</f>
        <v>6.1145883485796828</v>
      </c>
    </row>
    <row r="22" spans="1:53" x14ac:dyDescent="0.25">
      <c r="A22" s="229" t="s">
        <v>78</v>
      </c>
      <c r="B22" s="230"/>
      <c r="C22" s="230"/>
      <c r="D22" s="230"/>
      <c r="E22" s="230"/>
      <c r="F22" s="230"/>
      <c r="G22" s="242"/>
      <c r="H22" s="329">
        <f>SUM(H23:H25)</f>
        <v>100</v>
      </c>
      <c r="I22" s="329">
        <f>SUM(I23:I25)</f>
        <v>100.00000000000001</v>
      </c>
      <c r="J22" s="329">
        <f>SUM(J23:J25)</f>
        <v>100</v>
      </c>
      <c r="K22" s="329">
        <f>SUM(K23:K25)</f>
        <v>100.00000000000001</v>
      </c>
      <c r="N22" s="242"/>
      <c r="O22" s="329">
        <f>SUM(O23:O25)</f>
        <v>100</v>
      </c>
      <c r="P22" s="329">
        <f>SUM(P23:P25)</f>
        <v>100</v>
      </c>
      <c r="Q22" s="329">
        <f>SUM(Q23:Q25)</f>
        <v>100</v>
      </c>
      <c r="R22" s="329">
        <f>SUM(R23:R25)</f>
        <v>100.00000000000001</v>
      </c>
      <c r="U22" s="242"/>
      <c r="V22" s="329">
        <f>SUM(V23:V25)</f>
        <v>99.999999999999986</v>
      </c>
      <c r="W22" s="329">
        <f>SUM(W23:W25)</f>
        <v>100</v>
      </c>
      <c r="X22" s="329">
        <f>SUM(X23:X25)</f>
        <v>100</v>
      </c>
      <c r="Y22" s="329">
        <f>SUM(Y23:Y25)</f>
        <v>100.00000000000001</v>
      </c>
      <c r="AB22" s="242"/>
      <c r="AC22" s="329">
        <f>SUM(AC23:AC25)</f>
        <v>100</v>
      </c>
      <c r="AD22" s="329">
        <f>SUM(AD23:AD25)</f>
        <v>100</v>
      </c>
      <c r="AE22" s="329">
        <f>SUM(AE23:AE25)</f>
        <v>100</v>
      </c>
      <c r="AF22" s="329">
        <f>SUM(AF23:AF25)</f>
        <v>100</v>
      </c>
      <c r="AI22" s="242"/>
      <c r="AJ22" s="329">
        <f>SUM(AJ23:AJ25)</f>
        <v>100.00000000000001</v>
      </c>
      <c r="AK22" s="329">
        <f>SUM(AK23:AK25)</f>
        <v>100</v>
      </c>
      <c r="AL22" s="329">
        <f>SUM(AL23:AL25)</f>
        <v>100.00000000000001</v>
      </c>
      <c r="AM22" s="329">
        <f>SUM(AM23:AM25)</f>
        <v>100</v>
      </c>
      <c r="AP22" s="242"/>
      <c r="AQ22" s="329">
        <f>SUM(AQ23:AQ25)</f>
        <v>100</v>
      </c>
      <c r="AR22" s="329">
        <f>SUM(AR23:AR25)</f>
        <v>100</v>
      </c>
      <c r="AS22" s="329">
        <f>SUM(AS23:AS25)</f>
        <v>100</v>
      </c>
      <c r="AT22" s="329">
        <f>SUM(AT23:AT25)</f>
        <v>100</v>
      </c>
      <c r="AW22" s="242"/>
      <c r="AX22" s="329">
        <f>SUM(AX23:AX25)</f>
        <v>99.999999999999986</v>
      </c>
      <c r="AY22" s="329">
        <f>SUM(AY23:AY25)</f>
        <v>99.999999999999986</v>
      </c>
      <c r="AZ22" s="329">
        <f>SUM(AZ23:AZ25)</f>
        <v>99.999999999999986</v>
      </c>
      <c r="BA22" s="329">
        <f>SUM(BA23:BA25)</f>
        <v>100</v>
      </c>
    </row>
    <row r="23" spans="1:53" x14ac:dyDescent="0.25">
      <c r="A23" s="638" t="s">
        <v>300</v>
      </c>
      <c r="B23" s="638"/>
      <c r="C23" s="638"/>
      <c r="D23" s="638"/>
      <c r="E23" s="638"/>
      <c r="F23" s="638"/>
      <c r="G23" s="245">
        <v>1</v>
      </c>
      <c r="H23" s="246">
        <f>'КТЛ &lt;1'!H46/РАСЧ!H$26*100</f>
        <v>65.254237288135599</v>
      </c>
      <c r="I23" s="246">
        <f>'КТЛ &lt;1'!I46/РАСЧ!I$26*100</f>
        <v>62.184873949579845</v>
      </c>
      <c r="J23" s="246">
        <f>'КТЛ &lt;1'!J46/РАСЧ!J$26*100</f>
        <v>65.289256198347118</v>
      </c>
      <c r="K23" s="246">
        <f>'КТЛ &lt;1'!K46/РАСЧ!K$26*100</f>
        <v>65.289256198347118</v>
      </c>
      <c r="M23" t="s">
        <v>319</v>
      </c>
      <c r="N23" s="245">
        <v>1</v>
      </c>
      <c r="O23" s="246">
        <f>'КТЛ&gt;1,5'!H46/РАСЧ!O$26*100</f>
        <v>48.305084745762713</v>
      </c>
      <c r="P23" s="246">
        <f>'КТЛ&gt;1,5'!I46/РАСЧ!P$26*100</f>
        <v>44.537815126050425</v>
      </c>
      <c r="Q23" s="246">
        <f>'КТЛ&gt;1,5'!J46/РАСЧ!Q$26*100</f>
        <v>47.933884297520656</v>
      </c>
      <c r="R23" s="246">
        <f>'КТЛ&gt;1,5'!K46/РАСЧ!R$26*100</f>
        <v>48.760330578512402</v>
      </c>
      <c r="T23" t="s">
        <v>323</v>
      </c>
      <c r="U23" s="245">
        <v>1</v>
      </c>
      <c r="V23" s="246">
        <f>'УС&gt;0,5'!H46/РАСЧ!V$26*100</f>
        <v>41.17647058823529</v>
      </c>
      <c r="W23" s="246">
        <f>'УС&gt;0,5'!I46/РАСЧ!W$26*100</f>
        <v>40.833333333333336</v>
      </c>
      <c r="X23" s="246">
        <f>'УС&gt;0,5'!J46/РАСЧ!X$26*100</f>
        <v>40.983606557377044</v>
      </c>
      <c r="Y23" s="246">
        <f>'УС&gt;0,5'!K46/РАСЧ!Y$26*100</f>
        <v>42.622950819672134</v>
      </c>
      <c r="AA23" t="s">
        <v>349</v>
      </c>
      <c r="AB23" s="245">
        <v>1</v>
      </c>
      <c r="AC23" s="246">
        <f>РСК20!H46/РАСЧ!AC$26*100</f>
        <v>29.411764705882348</v>
      </c>
      <c r="AD23" s="246">
        <f>РСК20!I46/РАСЧ!AD$26*100</f>
        <v>41.666666666666671</v>
      </c>
      <c r="AE23" s="246">
        <f>РСК20!J46/РАСЧ!AE$26*100</f>
        <v>38.524590163934427</v>
      </c>
      <c r="AF23" s="246">
        <f>РСК20!K46/РАСЧ!AF$26*100</f>
        <v>45.081967213114751</v>
      </c>
      <c r="AH23" t="s">
        <v>353</v>
      </c>
      <c r="AI23" s="245">
        <v>1</v>
      </c>
      <c r="AJ23" s="246">
        <f>РСК5!H46/РАСЧ!AJ$26*100</f>
        <v>61.344537815126053</v>
      </c>
      <c r="AK23" s="246">
        <f>РСК5!I46/РАСЧ!AK$26*100</f>
        <v>68.333333333333329</v>
      </c>
      <c r="AL23" s="246">
        <f>РСК5!J46/РАСЧ!AL$26*100</f>
        <v>67.21311475409837</v>
      </c>
      <c r="AM23" s="246">
        <f>РСК5!K46/РАСЧ!AM$26*100</f>
        <v>73.770491803278688</v>
      </c>
      <c r="AO23" t="s">
        <v>364</v>
      </c>
      <c r="AP23" s="245">
        <v>1</v>
      </c>
      <c r="AQ23" s="246">
        <f>РП30!H46/РАСЧ!AQ$26*100</f>
        <v>53.571428571428569</v>
      </c>
      <c r="AR23" s="246">
        <f>РП30!I46/РАСЧ!AR$26*100</f>
        <v>64.102564102564102</v>
      </c>
      <c r="AS23" s="246">
        <f>РП30!J46/РАСЧ!AS$26*100</f>
        <v>60.683760683760681</v>
      </c>
      <c r="AT23" s="246">
        <f>РП30!K46/РАСЧ!AT$26*100</f>
        <v>62.711864406779661</v>
      </c>
      <c r="AV23" t="s">
        <v>353</v>
      </c>
      <c r="AW23" s="245">
        <v>1</v>
      </c>
      <c r="AX23" s="246">
        <f>РП5!H46/РАСЧ!AX$26*100</f>
        <v>86.607142857142847</v>
      </c>
      <c r="AY23" s="246">
        <f>РП5!I46/РАСЧ!AY$26*100</f>
        <v>82.905982905982896</v>
      </c>
      <c r="AZ23" s="246">
        <f>РП5!J46/РАСЧ!AZ$26*100</f>
        <v>83.760683760683747</v>
      </c>
      <c r="BA23" s="246">
        <f>РП5!K46/РАСЧ!BA$26*100</f>
        <v>84.745762711864401</v>
      </c>
    </row>
    <row r="24" spans="1:53" x14ac:dyDescent="0.25">
      <c r="A24" s="638" t="s">
        <v>301</v>
      </c>
      <c r="B24" s="638"/>
      <c r="C24" s="638"/>
      <c r="D24" s="638"/>
      <c r="E24" s="638"/>
      <c r="F24" s="638"/>
      <c r="G24" s="245">
        <v>2</v>
      </c>
      <c r="H24" s="246">
        <f>'КТЛ &lt;1'!H47/РАСЧ!H$26*100</f>
        <v>34.745762711864401</v>
      </c>
      <c r="I24" s="246">
        <f>'КТЛ &lt;1'!I47/РАСЧ!I$26*100</f>
        <v>37.815126050420169</v>
      </c>
      <c r="J24" s="246">
        <f>'КТЛ &lt;1'!J47/РАСЧ!J$26*100</f>
        <v>34.710743801652889</v>
      </c>
      <c r="K24" s="246">
        <f>'КТЛ &lt;1'!K47/РАСЧ!K$26*100</f>
        <v>34.710743801652896</v>
      </c>
      <c r="M24" t="s">
        <v>320</v>
      </c>
      <c r="N24" s="245">
        <v>2</v>
      </c>
      <c r="O24" s="246">
        <f>'КТЛ&gt;1,5'!H47/РАСЧ!O$26*100</f>
        <v>51.694915254237287</v>
      </c>
      <c r="P24" s="246">
        <f>'КТЛ&gt;1,5'!I47/РАСЧ!P$26*100</f>
        <v>55.462184873949582</v>
      </c>
      <c r="Q24" s="246">
        <f>'КТЛ&gt;1,5'!J47/РАСЧ!Q$26*100</f>
        <v>52.066115702479344</v>
      </c>
      <c r="R24" s="246">
        <f>'КТЛ&gt;1,5'!K47/РАСЧ!R$26*100</f>
        <v>51.239669421487612</v>
      </c>
      <c r="T24" t="s">
        <v>322</v>
      </c>
      <c r="U24" s="245">
        <v>2</v>
      </c>
      <c r="V24" s="246">
        <f>'УС&gt;0,5'!H47/РАСЧ!V$26*100</f>
        <v>58.823529411764696</v>
      </c>
      <c r="W24" s="246">
        <f>'УС&gt;0,5'!I47/РАСЧ!W$26*100</f>
        <v>59.166666666666664</v>
      </c>
      <c r="X24" s="246">
        <f>'УС&gt;0,5'!J47/РАСЧ!X$26*100</f>
        <v>59.016393442622949</v>
      </c>
      <c r="Y24" s="246">
        <f>'УС&gt;0,5'!K47/РАСЧ!Y$26*100</f>
        <v>57.37704918032788</v>
      </c>
      <c r="AA24" t="s">
        <v>350</v>
      </c>
      <c r="AB24" s="245">
        <v>2</v>
      </c>
      <c r="AC24" s="246">
        <f>РСК20!H47/РАСЧ!AC$26*100</f>
        <v>70.588235294117652</v>
      </c>
      <c r="AD24" s="246">
        <f>РСК20!I47/РАСЧ!AD$26*100</f>
        <v>58.333333333333336</v>
      </c>
      <c r="AE24" s="246">
        <f>РСК20!J47/РАСЧ!AE$26*100</f>
        <v>61.475409836065573</v>
      </c>
      <c r="AF24" s="246">
        <f>РСК20!K47/РАСЧ!AF$26*100</f>
        <v>54.918032786885249</v>
      </c>
      <c r="AH24" t="s">
        <v>354</v>
      </c>
      <c r="AI24" s="245">
        <v>2</v>
      </c>
      <c r="AJ24" s="246">
        <f>РСК5!H47/РАСЧ!AJ$26*100</f>
        <v>37.815126050420176</v>
      </c>
      <c r="AK24" s="246">
        <f>РСК5!I47/РАСЧ!AK$26*100</f>
        <v>31.666666666666664</v>
      </c>
      <c r="AL24" s="246">
        <f>РСК5!J47/РАСЧ!AL$26*100</f>
        <v>32.786885245901644</v>
      </c>
      <c r="AM24" s="246">
        <f>РСК5!K47/РАСЧ!AM$26*100</f>
        <v>26.229508196721309</v>
      </c>
      <c r="AO24" t="s">
        <v>365</v>
      </c>
      <c r="AP24" s="245">
        <v>2</v>
      </c>
      <c r="AQ24" s="246">
        <f>РП30!H47/РАСЧ!AQ$26*100</f>
        <v>46.428571428571431</v>
      </c>
      <c r="AR24" s="246">
        <f>РП30!I47/РАСЧ!AR$26*100</f>
        <v>35.897435897435898</v>
      </c>
      <c r="AS24" s="246">
        <f>РП30!J47/РАСЧ!AS$26*100</f>
        <v>39.316239316239319</v>
      </c>
      <c r="AT24" s="246">
        <f>РП30!K47/РАСЧ!AT$26*100</f>
        <v>37.288135593220332</v>
      </c>
      <c r="AV24" t="s">
        <v>354</v>
      </c>
      <c r="AW24" s="245">
        <v>2</v>
      </c>
      <c r="AX24" s="246">
        <f>РП5!H47/РАСЧ!AX$26*100</f>
        <v>13.392857142857139</v>
      </c>
      <c r="AY24" s="246">
        <f>РП5!I47/РАСЧ!AY$26*100</f>
        <v>17.094017094017094</v>
      </c>
      <c r="AZ24" s="246">
        <f>РП5!J47/РАСЧ!AZ$26*100</f>
        <v>16.239316239316238</v>
      </c>
      <c r="BA24" s="246">
        <f>РП5!K47/РАСЧ!BA$26*100</f>
        <v>15.254237288135592</v>
      </c>
    </row>
    <row r="25" spans="1:53" x14ac:dyDescent="0.25">
      <c r="A25" s="638" t="s">
        <v>302</v>
      </c>
      <c r="B25" s="638"/>
      <c r="C25" s="638"/>
      <c r="D25" s="638"/>
      <c r="E25" s="638"/>
      <c r="F25" s="638"/>
      <c r="G25" s="245">
        <v>3</v>
      </c>
      <c r="H25" s="246">
        <f>'КТЛ &lt;1'!H48/РАСЧ!H$26*100</f>
        <v>0</v>
      </c>
      <c r="I25" s="246">
        <f>'КТЛ &lt;1'!I48/РАСЧ!I$26*100</f>
        <v>0</v>
      </c>
      <c r="J25" s="246">
        <f>'КТЛ &lt;1'!J48/РАСЧ!J$26*100</f>
        <v>0</v>
      </c>
      <c r="K25" s="246">
        <f>'КТЛ &lt;1'!K48/РАСЧ!K$26*100</f>
        <v>0</v>
      </c>
      <c r="M25" t="s">
        <v>321</v>
      </c>
      <c r="N25" s="245">
        <v>3</v>
      </c>
      <c r="O25" s="246">
        <f>'КТЛ&gt;1,5'!H48/РАСЧ!O$26*100</f>
        <v>0</v>
      </c>
      <c r="P25" s="246">
        <f>'КТЛ&gt;1,5'!I48/РАСЧ!P$26*100</f>
        <v>0</v>
      </c>
      <c r="Q25" s="246">
        <f>'КТЛ&gt;1,5'!J48/РАСЧ!Q$26*100</f>
        <v>0</v>
      </c>
      <c r="R25" s="246">
        <f>'КТЛ&gt;1,5'!K48/РАСЧ!R$26*100</f>
        <v>0</v>
      </c>
      <c r="T25" t="s">
        <v>324</v>
      </c>
      <c r="U25" s="245">
        <v>3</v>
      </c>
      <c r="V25" s="246">
        <f>'УС&gt;0,5'!H48/РАСЧ!V$26*100</f>
        <v>0</v>
      </c>
      <c r="W25" s="246">
        <f>'УС&gt;0,5'!I48/РАСЧ!W$26*100</f>
        <v>0</v>
      </c>
      <c r="X25" s="246">
        <f>'УС&gt;0,5'!J48/РАСЧ!X$26*100</f>
        <v>0</v>
      </c>
      <c r="Y25" s="246">
        <f>'УС&gt;0,5'!K48/РАСЧ!Y$26*100</f>
        <v>0</v>
      </c>
      <c r="AA25" t="s">
        <v>351</v>
      </c>
      <c r="AB25" s="245">
        <v>3</v>
      </c>
      <c r="AC25" s="246">
        <f>РСК20!H48/РАСЧ!AC$26*100</f>
        <v>0</v>
      </c>
      <c r="AD25" s="246">
        <f>РСК20!I48/РАСЧ!AD$26*100</f>
        <v>0</v>
      </c>
      <c r="AE25" s="246">
        <f>РСК20!J48/РАСЧ!AE$26*100</f>
        <v>0</v>
      </c>
      <c r="AF25" s="246">
        <f>РСК20!K48/РАСЧ!AF$26*100</f>
        <v>0</v>
      </c>
      <c r="AH25" t="s">
        <v>355</v>
      </c>
      <c r="AI25" s="245">
        <v>3</v>
      </c>
      <c r="AJ25" s="246">
        <f>РСК5!H48/РАСЧ!AJ$26*100</f>
        <v>0.84033613445378164</v>
      </c>
      <c r="AK25" s="246">
        <f>РСК5!I48/РАСЧ!AK$26*100</f>
        <v>0</v>
      </c>
      <c r="AL25" s="246">
        <f>РСК5!J48/РАСЧ!AL$26*100</f>
        <v>0</v>
      </c>
      <c r="AM25" s="246">
        <f>РСК5!K48/РАСЧ!AM$26*100</f>
        <v>0</v>
      </c>
      <c r="AO25" t="s">
        <v>366</v>
      </c>
      <c r="AP25" s="245">
        <v>3</v>
      </c>
      <c r="AQ25" s="246">
        <f>РП30!H48/РАСЧ!AQ$26*100</f>
        <v>0</v>
      </c>
      <c r="AR25" s="246">
        <f>РП30!I48/РАСЧ!AR$26*100</f>
        <v>0</v>
      </c>
      <c r="AS25" s="246">
        <f>РП30!J48/РАСЧ!AS$26*100</f>
        <v>0</v>
      </c>
      <c r="AT25" s="246">
        <f>РП30!K48/РАСЧ!AT$26*100</f>
        <v>0</v>
      </c>
      <c r="AV25" t="s">
        <v>355</v>
      </c>
      <c r="AW25" s="245">
        <v>3</v>
      </c>
      <c r="AX25" s="246">
        <f>РП5!H48/РАСЧ!AX$26*100</f>
        <v>0</v>
      </c>
      <c r="AY25" s="246">
        <f>РП5!I48/РАСЧ!AY$26*100</f>
        <v>0</v>
      </c>
      <c r="AZ25" s="246">
        <f>РП5!J48/РАСЧ!AZ$26*100</f>
        <v>0</v>
      </c>
      <c r="BA25" s="246">
        <f>РП5!K48/РАСЧ!BA$26*100</f>
        <v>0</v>
      </c>
    </row>
    <row r="26" spans="1:53" x14ac:dyDescent="0.25">
      <c r="A26" s="324" t="s">
        <v>318</v>
      </c>
      <c r="B26" s="325"/>
      <c r="C26" s="325"/>
      <c r="D26" s="325"/>
      <c r="E26" s="325"/>
      <c r="F26" s="325"/>
      <c r="G26" s="326"/>
      <c r="H26" s="327">
        <f>SUM('КТЛ &lt;1'!H46:H48)</f>
        <v>6.12668743509865</v>
      </c>
      <c r="I26" s="327">
        <f>SUM('КТЛ &lt;1'!I46:I48)</f>
        <v>5.9859154929577461</v>
      </c>
      <c r="J26" s="327">
        <f>SUM('КТЛ &lt;1'!J46:J48)</f>
        <v>5.9053196681307956</v>
      </c>
      <c r="K26" s="327">
        <f>SUM('КТЛ &lt;1'!K46:K48)</f>
        <v>5.8482358627356206</v>
      </c>
      <c r="N26" s="326"/>
      <c r="O26" s="327">
        <f>SUM('КТЛ&gt;1,5'!H46:H48)</f>
        <v>6.12668743509865</v>
      </c>
      <c r="P26" s="327">
        <f>SUM('КТЛ&gt;1,5'!I46:I48)</f>
        <v>5.9859154929577461</v>
      </c>
      <c r="Q26" s="327">
        <f>SUM('КТЛ&gt;1,5'!J46:J48)</f>
        <v>5.9053196681307956</v>
      </c>
      <c r="R26" s="327">
        <f>SUM('КТЛ&gt;1,5'!K46:K48)</f>
        <v>5.8482358627356206</v>
      </c>
      <c r="U26" s="326"/>
      <c r="V26" s="327">
        <f>SUM('УС&gt;0,5'!H46:H48)</f>
        <v>5.8969276511397428</v>
      </c>
      <c r="W26" s="327">
        <f>SUM('УС&gt;0,5'!I46:I48)</f>
        <v>5.7859209257473481</v>
      </c>
      <c r="X26" s="327">
        <f>SUM('УС&gt;0,5'!J46:J48)</f>
        <v>5.7142857142857144</v>
      </c>
      <c r="Y26" s="327">
        <f>SUM('УС&gt;0,5'!K46:K48)</f>
        <v>5.6299030918320252</v>
      </c>
      <c r="AB26" s="326"/>
      <c r="AC26" s="327">
        <f>SUM(РСК20!H46:H48)</f>
        <v>5.9949622166246854</v>
      </c>
      <c r="AD26" s="327">
        <f>SUM(РСК20!I46:I48)</f>
        <v>5.8881256133464177</v>
      </c>
      <c r="AE26" s="327">
        <f>SUM(РСК20!J46:J48)</f>
        <v>5.8122915674130535</v>
      </c>
      <c r="AF26" s="327">
        <f>SUM(РСК20!K46:K48)</f>
        <v>5.727699530516432</v>
      </c>
      <c r="AI26" s="326"/>
      <c r="AJ26" s="327">
        <f>SUM(РСК5!H46:H48)</f>
        <v>5.9949622166246845</v>
      </c>
      <c r="AK26" s="327">
        <f>SUM(РСК5!I46:I48)</f>
        <v>5.8881256133464186</v>
      </c>
      <c r="AL26" s="327">
        <f>SUM(РСК5!J46:J48)</f>
        <v>5.8122915674130535</v>
      </c>
      <c r="AM26" s="327">
        <f>SUM(РСК5!K46:K48)</f>
        <v>5.727699530516432</v>
      </c>
      <c r="AP26" s="326"/>
      <c r="AQ26" s="327">
        <f>SUM(РП30!H46:H48)</f>
        <v>5.8885383806519451</v>
      </c>
      <c r="AR26" s="327">
        <f>SUM(РП30!I46:I48)</f>
        <v>5.8529264632316158</v>
      </c>
      <c r="AS26" s="327">
        <f>SUM(РП30!J46:J48)</f>
        <v>5.7352941176470589</v>
      </c>
      <c r="AT26" s="327">
        <f>SUM(РП30!K46:K48)</f>
        <v>5.6812710640346653</v>
      </c>
      <c r="AW26" s="326"/>
      <c r="AX26" s="327">
        <f>SUM(РП5!H46:H48)</f>
        <v>5.888538380651946</v>
      </c>
      <c r="AY26" s="327">
        <f>SUM(РП5!I46:I48)</f>
        <v>5.8529264632316158</v>
      </c>
      <c r="AZ26" s="327">
        <f>SUM(РП5!J46:J48)</f>
        <v>5.7352941176470589</v>
      </c>
      <c r="BA26" s="327">
        <f>SUM(РП5!K46:K48)</f>
        <v>5.6812710640346662</v>
      </c>
    </row>
    <row r="27" spans="1:53" x14ac:dyDescent="0.25">
      <c r="A27" s="229" t="s">
        <v>84</v>
      </c>
      <c r="B27" s="230"/>
      <c r="C27" s="230"/>
      <c r="D27" s="230"/>
      <c r="E27" s="230"/>
      <c r="F27" s="230"/>
      <c r="G27" s="242"/>
      <c r="H27" s="329">
        <f>SUM(H28:H30)</f>
        <v>99.999999999999986</v>
      </c>
      <c r="I27" s="329">
        <f>SUM(I28:I30)</f>
        <v>99.999999999999986</v>
      </c>
      <c r="J27" s="329">
        <f>SUM(J28:J30)</f>
        <v>100</v>
      </c>
      <c r="K27" s="329">
        <f>SUM(K28:K30)</f>
        <v>100</v>
      </c>
      <c r="N27" s="242"/>
      <c r="O27" s="329">
        <f>SUM(O28:O30)</f>
        <v>100</v>
      </c>
      <c r="P27" s="329">
        <f>SUM(P28:P30)</f>
        <v>100</v>
      </c>
      <c r="Q27" s="329">
        <f>SUM(Q28:Q30)</f>
        <v>100</v>
      </c>
      <c r="R27" s="329">
        <f>SUM(R28:R30)</f>
        <v>100</v>
      </c>
      <c r="U27" s="242"/>
      <c r="V27" s="329">
        <f>SUM(V28:V30)</f>
        <v>100.00000000000003</v>
      </c>
      <c r="W27" s="329">
        <f>SUM(W28:W30)</f>
        <v>100</v>
      </c>
      <c r="X27" s="329">
        <f>SUM(X28:X30)</f>
        <v>100.00000000000001</v>
      </c>
      <c r="Y27" s="329">
        <f>SUM(Y28:Y30)</f>
        <v>100</v>
      </c>
      <c r="AB27" s="242"/>
      <c r="AC27" s="329">
        <f>SUM(AC28:AC30)</f>
        <v>100</v>
      </c>
      <c r="AD27" s="329">
        <f>SUM(AD28:AD30)</f>
        <v>99.999999999999986</v>
      </c>
      <c r="AE27" s="329">
        <f>SUM(AE28:AE30)</f>
        <v>99.999999999999986</v>
      </c>
      <c r="AF27" s="329">
        <f>SUM(AF28:AF30)</f>
        <v>100</v>
      </c>
      <c r="AI27" s="242"/>
      <c r="AJ27" s="329">
        <f>SUM(AJ28:AJ30)</f>
        <v>99.999999999999986</v>
      </c>
      <c r="AK27" s="329">
        <f>SUM(AK28:AK30)</f>
        <v>99.999999999999986</v>
      </c>
      <c r="AL27" s="329">
        <f>SUM(AL28:AL30)</f>
        <v>100</v>
      </c>
      <c r="AM27" s="329">
        <f>SUM(AM28:AM30)</f>
        <v>100.00000000000001</v>
      </c>
      <c r="AP27" s="242"/>
      <c r="AQ27" s="329">
        <f>SUM(AQ28:AQ30)</f>
        <v>99.999999999999986</v>
      </c>
      <c r="AR27" s="329">
        <f>SUM(AR28:AR30)</f>
        <v>100</v>
      </c>
      <c r="AS27" s="329">
        <f>SUM(AS28:AS30)</f>
        <v>100</v>
      </c>
      <c r="AT27" s="329">
        <f>SUM(AT28:AT30)</f>
        <v>100</v>
      </c>
      <c r="AW27" s="242"/>
      <c r="AX27" s="329">
        <f>SUM(AX28:AX30)</f>
        <v>100</v>
      </c>
      <c r="AY27" s="329">
        <f>SUM(AY28:AY30)</f>
        <v>100</v>
      </c>
      <c r="AZ27" s="329">
        <f>SUM(AZ28:AZ30)</f>
        <v>100</v>
      </c>
      <c r="BA27" s="329">
        <f>SUM(BA28:BA30)</f>
        <v>100</v>
      </c>
    </row>
    <row r="28" spans="1:53" x14ac:dyDescent="0.25">
      <c r="A28" s="638" t="s">
        <v>300</v>
      </c>
      <c r="B28" s="638"/>
      <c r="C28" s="638"/>
      <c r="D28" s="638"/>
      <c r="E28" s="638"/>
      <c r="F28" s="638"/>
      <c r="G28" s="245">
        <v>1</v>
      </c>
      <c r="H28" s="246">
        <f>'КТЛ &lt;1'!H50/РАСЧ!H$31*100</f>
        <v>63.288718929254294</v>
      </c>
      <c r="I28" s="246">
        <f>'КТЛ &lt;1'!I50/РАСЧ!I$31*100</f>
        <v>63.246268656716417</v>
      </c>
      <c r="J28" s="246">
        <f>'КТЛ &lt;1'!J50/РАСЧ!J$31*100</f>
        <v>66.360294117647044</v>
      </c>
      <c r="K28" s="246">
        <f>'КТЛ &lt;1'!K50/РАСЧ!K$31*100</f>
        <v>64.168190127970746</v>
      </c>
      <c r="M28" t="s">
        <v>319</v>
      </c>
      <c r="N28" s="245">
        <v>1</v>
      </c>
      <c r="O28" s="246">
        <f>'КТЛ&gt;1,5'!H50/РАСЧ!O$31*100</f>
        <v>44.168260038240916</v>
      </c>
      <c r="P28" s="246">
        <f>'КТЛ&gt;1,5'!I50/РАСЧ!P$31*100</f>
        <v>43.097014925373131</v>
      </c>
      <c r="Q28" s="246">
        <f>'КТЛ&gt;1,5'!J50/РАСЧ!Q$31*100</f>
        <v>45.220588235294123</v>
      </c>
      <c r="R28" s="246">
        <f>'КТЛ&gt;1,5'!K50/РАСЧ!R$31*100</f>
        <v>42.413162705667276</v>
      </c>
      <c r="T28" t="s">
        <v>323</v>
      </c>
      <c r="U28" s="245">
        <v>1</v>
      </c>
      <c r="V28" s="246">
        <f>'УС&gt;0,5'!H50/РАСЧ!V$31*100</f>
        <v>33.455882352941181</v>
      </c>
      <c r="W28" s="246">
        <f>'УС&gt;0,5'!I50/РАСЧ!W$31*100</f>
        <v>32.078853046594979</v>
      </c>
      <c r="X28" s="246">
        <f>'УС&gt;0,5'!J50/РАСЧ!X$31*100</f>
        <v>32.212389380530979</v>
      </c>
      <c r="Y28" s="246">
        <f>'УС&gt;0,5'!K50/РАСЧ!Y$31*100</f>
        <v>33.10104529616725</v>
      </c>
      <c r="AA28" t="s">
        <v>349</v>
      </c>
      <c r="AB28" s="245">
        <v>1</v>
      </c>
      <c r="AC28" s="246">
        <f>РСК20!H50/РАСЧ!AC$31*100</f>
        <v>25.8364312267658</v>
      </c>
      <c r="AD28" s="246">
        <f>РСК20!I50/РАСЧ!AD$31*100</f>
        <v>32.971014492753625</v>
      </c>
      <c r="AE28" s="246">
        <f>РСК20!J50/РАСЧ!AE$31*100</f>
        <v>32.200357781753134</v>
      </c>
      <c r="AF28" s="246">
        <f>РСК20!K50/РАСЧ!AF$31*100</f>
        <v>37.147887323943657</v>
      </c>
      <c r="AH28" t="s">
        <v>353</v>
      </c>
      <c r="AI28" s="245">
        <v>1</v>
      </c>
      <c r="AJ28" s="246">
        <f>РСК5!H50/РАСЧ!AJ$31*100</f>
        <v>45.910780669144977</v>
      </c>
      <c r="AK28" s="246">
        <f>РСК5!I50/РАСЧ!AK$31*100</f>
        <v>58.152173913043484</v>
      </c>
      <c r="AL28" s="246">
        <f>РСК5!J50/РАСЧ!AL$31*100</f>
        <v>58.497316636851515</v>
      </c>
      <c r="AM28" s="246">
        <f>РСК5!K50/РАСЧ!AM$31*100</f>
        <v>58.274647887323951</v>
      </c>
      <c r="AO28" t="s">
        <v>364</v>
      </c>
      <c r="AP28" s="245">
        <v>1</v>
      </c>
      <c r="AQ28" s="246">
        <f>РП30!H50/РАСЧ!AQ$31*100</f>
        <v>22.64875239923224</v>
      </c>
      <c r="AR28" s="246">
        <f>РП30!I50/РАСЧ!AR$31*100</f>
        <v>28.729281767955801</v>
      </c>
      <c r="AS28" s="246">
        <f>РП30!J50/РАСЧ!AS$31*100</f>
        <v>29.15129151291513</v>
      </c>
      <c r="AT28" s="246">
        <f>РП30!K50/РАСЧ!AT$31*100</f>
        <v>28.028933092224236</v>
      </c>
      <c r="AV28" t="s">
        <v>353</v>
      </c>
      <c r="AW28" s="245">
        <v>1</v>
      </c>
      <c r="AX28" s="246">
        <f>РП5!H50/РАСЧ!AX$31*100</f>
        <v>66.218809980806142</v>
      </c>
      <c r="AY28" s="246">
        <f>РП5!I50/РАСЧ!AY$31*100</f>
        <v>75.138121546961329</v>
      </c>
      <c r="AZ28" s="246">
        <f>РП5!J50/РАСЧ!AZ$31*100</f>
        <v>77.67527675276753</v>
      </c>
      <c r="BA28" s="246">
        <f>РП5!K50/РАСЧ!BA$31*100</f>
        <v>75.949367088607602</v>
      </c>
    </row>
    <row r="29" spans="1:53" x14ac:dyDescent="0.25">
      <c r="A29" s="638" t="s">
        <v>301</v>
      </c>
      <c r="B29" s="638"/>
      <c r="C29" s="638"/>
      <c r="D29" s="638"/>
      <c r="E29" s="638"/>
      <c r="F29" s="638"/>
      <c r="G29" s="245">
        <v>2</v>
      </c>
      <c r="H29" s="246">
        <f>'КТЛ &lt;1'!H51/РАСЧ!H$31*100</f>
        <v>36.520076481835559</v>
      </c>
      <c r="I29" s="246">
        <f>'КТЛ &lt;1'!I51/РАСЧ!I$31*100</f>
        <v>36.380597014925371</v>
      </c>
      <c r="J29" s="246">
        <f>'КТЛ &lt;1'!J51/РАСЧ!J$31*100</f>
        <v>33.272058823529413</v>
      </c>
      <c r="K29" s="246">
        <f>'КТЛ &lt;1'!K51/РАСЧ!K$31*100</f>
        <v>35.466179159049361</v>
      </c>
      <c r="M29" t="s">
        <v>320</v>
      </c>
      <c r="N29" s="245">
        <v>2</v>
      </c>
      <c r="O29" s="246">
        <f>'КТЛ&gt;1,5'!H51/РАСЧ!O$31*100</f>
        <v>55.831739961759077</v>
      </c>
      <c r="P29" s="246">
        <f>'КТЛ&gt;1,5'!I51/РАСЧ!P$31*100</f>
        <v>56.902985074626876</v>
      </c>
      <c r="Q29" s="246">
        <f>'КТЛ&gt;1,5'!J51/РАСЧ!Q$31*100</f>
        <v>54.779411764705884</v>
      </c>
      <c r="R29" s="246">
        <f>'КТЛ&gt;1,5'!K51/РАСЧ!R$31*100</f>
        <v>57.586837294332724</v>
      </c>
      <c r="T29" t="s">
        <v>322</v>
      </c>
      <c r="U29" s="245">
        <v>2</v>
      </c>
      <c r="V29" s="246">
        <f>'УС&gt;0,5'!H51/РАСЧ!V$31*100</f>
        <v>66.360294117647072</v>
      </c>
      <c r="W29" s="246">
        <f>'УС&gt;0,5'!I51/РАСЧ!W$31*100</f>
        <v>67.921146953405014</v>
      </c>
      <c r="X29" s="246">
        <f>'УС&gt;0,5'!J51/РАСЧ!X$31*100</f>
        <v>67.787610619469035</v>
      </c>
      <c r="Y29" s="246">
        <f>'УС&gt;0,5'!K51/РАСЧ!Y$31*100</f>
        <v>66.724738675958179</v>
      </c>
      <c r="AA29" t="s">
        <v>350</v>
      </c>
      <c r="AB29" s="245">
        <v>2</v>
      </c>
      <c r="AC29" s="246">
        <f>РСК20!H51/РАСЧ!AC$31*100</f>
        <v>74.163568773234203</v>
      </c>
      <c r="AD29" s="246">
        <f>РСК20!I51/РАСЧ!AD$31*100</f>
        <v>66.666666666666657</v>
      </c>
      <c r="AE29" s="246">
        <f>РСК20!J51/РАСЧ!AE$31*100</f>
        <v>67.620751341681569</v>
      </c>
      <c r="AF29" s="246">
        <f>РСК20!K51/РАСЧ!AF$31*100</f>
        <v>62.852112676056336</v>
      </c>
      <c r="AH29" t="s">
        <v>354</v>
      </c>
      <c r="AI29" s="245">
        <v>2</v>
      </c>
      <c r="AJ29" s="246">
        <f>РСК5!H51/РАСЧ!AJ$31*100</f>
        <v>53.717472118959108</v>
      </c>
      <c r="AK29" s="246">
        <f>РСК5!I51/РАСЧ!AK$31*100</f>
        <v>41.485507246376805</v>
      </c>
      <c r="AL29" s="246">
        <f>РСК5!J51/РАСЧ!AL$31*100</f>
        <v>40.966010733452592</v>
      </c>
      <c r="AM29" s="246">
        <f>РСК5!K51/РАСЧ!AM$31*100</f>
        <v>41.37323943661972</v>
      </c>
      <c r="AO29" t="s">
        <v>365</v>
      </c>
      <c r="AP29" s="245">
        <v>2</v>
      </c>
      <c r="AQ29" s="246">
        <f>РП30!H51/РАСЧ!AQ$31*100</f>
        <v>77.159309021113245</v>
      </c>
      <c r="AR29" s="246">
        <f>РП30!I51/РАСЧ!AR$31*100</f>
        <v>70.534069981583798</v>
      </c>
      <c r="AS29" s="246">
        <f>РП30!J51/РАСЧ!AS$31*100</f>
        <v>70.664206642066418</v>
      </c>
      <c r="AT29" s="246">
        <f>РП30!K51/РАСЧ!AT$31*100</f>
        <v>71.609403254972875</v>
      </c>
      <c r="AV29" t="s">
        <v>354</v>
      </c>
      <c r="AW29" s="245">
        <v>2</v>
      </c>
      <c r="AX29" s="246">
        <f>РП5!H51/РАСЧ!AX$31*100</f>
        <v>33.013435700575819</v>
      </c>
      <c r="AY29" s="246">
        <f>РП5!I51/РАСЧ!AY$31*100</f>
        <v>24.493554327808472</v>
      </c>
      <c r="AZ29" s="246">
        <f>РП5!J51/РАСЧ!AZ$31*100</f>
        <v>21.217712177121776</v>
      </c>
      <c r="BA29" s="246">
        <f>РП5!K51/РАСЧ!BA$31*100</f>
        <v>23.508137432188068</v>
      </c>
    </row>
    <row r="30" spans="1:53" x14ac:dyDescent="0.25">
      <c r="A30" s="638" t="s">
        <v>302</v>
      </c>
      <c r="B30" s="638"/>
      <c r="C30" s="638"/>
      <c r="D30" s="638"/>
      <c r="E30" s="638"/>
      <c r="F30" s="638"/>
      <c r="G30" s="245">
        <v>3</v>
      </c>
      <c r="H30" s="246">
        <f>'КТЛ &lt;1'!H52/РАСЧ!H$31*100</f>
        <v>0.19120458891013384</v>
      </c>
      <c r="I30" s="246">
        <f>'КТЛ &lt;1'!I52/РАСЧ!I$31*100</f>
        <v>0.37313432835820892</v>
      </c>
      <c r="J30" s="246">
        <f>'КТЛ &lt;1'!J52/РАСЧ!J$31*100</f>
        <v>0.36764705882352938</v>
      </c>
      <c r="K30" s="246">
        <f>'КТЛ &lt;1'!K52/РАСЧ!K$31*100</f>
        <v>0.3656307129798903</v>
      </c>
      <c r="M30" t="s">
        <v>321</v>
      </c>
      <c r="N30" s="245">
        <v>3</v>
      </c>
      <c r="O30" s="246">
        <f>'КТЛ&gt;1,5'!H52/РАСЧ!O$31*100</f>
        <v>0</v>
      </c>
      <c r="P30" s="246">
        <f>'КТЛ&gt;1,5'!I52/РАСЧ!P$31*100</f>
        <v>0</v>
      </c>
      <c r="Q30" s="246">
        <f>'КТЛ&gt;1,5'!J52/РАСЧ!Q$31*100</f>
        <v>0</v>
      </c>
      <c r="R30" s="246">
        <f>'КТЛ&gt;1,5'!K52/РАСЧ!R$31*100</f>
        <v>0</v>
      </c>
      <c r="T30" t="s">
        <v>324</v>
      </c>
      <c r="U30" s="245">
        <v>3</v>
      </c>
      <c r="V30" s="246">
        <f>'УС&gt;0,5'!H52/РАСЧ!V$31*100</f>
        <v>0.18382352941176472</v>
      </c>
      <c r="W30" s="246">
        <f>'УС&gt;0,5'!I52/РАСЧ!W$31*100</f>
        <v>0</v>
      </c>
      <c r="X30" s="246">
        <f>'УС&gt;0,5'!J52/РАСЧ!X$31*100</f>
        <v>0</v>
      </c>
      <c r="Y30" s="246">
        <f>'УС&gt;0,5'!K52/РАСЧ!Y$31*100</f>
        <v>0.17421602787456447</v>
      </c>
      <c r="AA30" t="s">
        <v>351</v>
      </c>
      <c r="AB30" s="245">
        <v>3</v>
      </c>
      <c r="AC30" s="246">
        <f>РСК20!H52/РАСЧ!AC$31*100</f>
        <v>0</v>
      </c>
      <c r="AD30" s="246">
        <f>РСК20!I52/РАСЧ!AD$31*100</f>
        <v>0.36231884057971009</v>
      </c>
      <c r="AE30" s="246">
        <f>РСК20!J52/РАСЧ!AE$31*100</f>
        <v>0.17889087656529515</v>
      </c>
      <c r="AF30" s="246">
        <f>РСК20!K52/РАСЧ!AF$31*100</f>
        <v>0</v>
      </c>
      <c r="AH30" t="s">
        <v>355</v>
      </c>
      <c r="AI30" s="245">
        <v>3</v>
      </c>
      <c r="AJ30" s="246">
        <f>РСК5!H52/РАСЧ!AJ$31*100</f>
        <v>0.37174721189591076</v>
      </c>
      <c r="AK30" s="246">
        <f>РСК5!I52/РАСЧ!AK$31*100</f>
        <v>0.36231884057971009</v>
      </c>
      <c r="AL30" s="246">
        <f>РСК5!J52/РАСЧ!AL$31*100</f>
        <v>0.53667262969588547</v>
      </c>
      <c r="AM30" s="246">
        <f>РСК5!K52/РАСЧ!AM$31*100</f>
        <v>0.35211267605633806</v>
      </c>
      <c r="AO30" t="s">
        <v>366</v>
      </c>
      <c r="AP30" s="245">
        <v>3</v>
      </c>
      <c r="AQ30" s="246">
        <f>РП30!H52/РАСЧ!AQ$31*100</f>
        <v>0.19193857965451055</v>
      </c>
      <c r="AR30" s="246">
        <f>РП30!I52/РАСЧ!AR$31*100</f>
        <v>0.73664825046040516</v>
      </c>
      <c r="AS30" s="246">
        <f>РП30!J52/РАСЧ!AS$31*100</f>
        <v>0.18450184501845018</v>
      </c>
      <c r="AT30" s="246">
        <f>РП30!K52/РАСЧ!AT$31*100</f>
        <v>0.36166365280289331</v>
      </c>
      <c r="AV30" t="s">
        <v>355</v>
      </c>
      <c r="AW30" s="245">
        <v>3</v>
      </c>
      <c r="AX30" s="246">
        <f>РП5!H52/РАСЧ!AX$31*100</f>
        <v>0.76775431861804233</v>
      </c>
      <c r="AY30" s="246">
        <f>РП5!I52/РАСЧ!AY$31*100</f>
        <v>0.36832412523020253</v>
      </c>
      <c r="AZ30" s="246">
        <f>РП5!J52/РАСЧ!AZ$31*100</f>
        <v>1.1070110701107012</v>
      </c>
      <c r="BA30" s="246">
        <f>РП5!K52/РАСЧ!BA$31*100</f>
        <v>0.54249547920433994</v>
      </c>
    </row>
    <row r="31" spans="1:53" x14ac:dyDescent="0.25">
      <c r="A31" s="324" t="s">
        <v>318</v>
      </c>
      <c r="B31" s="325"/>
      <c r="C31" s="325"/>
      <c r="D31" s="325"/>
      <c r="E31" s="325"/>
      <c r="F31" s="325"/>
      <c r="G31" s="326"/>
      <c r="H31" s="327">
        <f>SUM('КТЛ &lt;1'!H50:H52)</f>
        <v>27.154724818276222</v>
      </c>
      <c r="I31" s="327">
        <f>SUM('КТЛ &lt;1'!I50:I52)</f>
        <v>26.961770623742456</v>
      </c>
      <c r="J31" s="327">
        <f>SUM('КТЛ &lt;1'!J50:J52)</f>
        <v>26.549536359199614</v>
      </c>
      <c r="K31" s="327">
        <f>SUM('КТЛ &lt;1'!K50:K52)</f>
        <v>26.437892701788304</v>
      </c>
      <c r="N31" s="326"/>
      <c r="O31" s="327">
        <f>SUM('КТЛ&gt;1,5'!H50:H52)</f>
        <v>27.154724818276222</v>
      </c>
      <c r="P31" s="327">
        <f>SUM('КТЛ&gt;1,5'!I50:I52)</f>
        <v>26.961770623742453</v>
      </c>
      <c r="Q31" s="327">
        <f>SUM('КТЛ&gt;1,5'!J50:J52)</f>
        <v>26.549536359199607</v>
      </c>
      <c r="R31" s="327">
        <f>SUM('КТЛ&gt;1,5'!K50:K52)</f>
        <v>26.437892701788304</v>
      </c>
      <c r="U31" s="326"/>
      <c r="V31" s="327">
        <f>SUM('УС&gt;0,5'!H50:H52)</f>
        <v>26.957383548067391</v>
      </c>
      <c r="W31" s="327">
        <f>SUM('УС&gt;0,5'!I50:I52)</f>
        <v>26.904532304725169</v>
      </c>
      <c r="X31" s="327">
        <f>SUM('УС&gt;0,5'!J50:J52)</f>
        <v>26.463700234192039</v>
      </c>
      <c r="Y31" s="327">
        <f>SUM('УС&gt;0,5'!K50:K52)</f>
        <v>26.488232579603139</v>
      </c>
      <c r="AB31" s="326"/>
      <c r="AC31" s="327">
        <f>SUM(РСК20!H50:H52)</f>
        <v>27.103274559193956</v>
      </c>
      <c r="AD31" s="327">
        <f>SUM(РСК20!I50:I52)</f>
        <v>27.085377821393525</v>
      </c>
      <c r="AE31" s="327">
        <f>SUM(РСК20!J50:J52)</f>
        <v>26.631729394949978</v>
      </c>
      <c r="AF31" s="327">
        <f>SUM(РСК20!K50:K52)</f>
        <v>26.666666666666668</v>
      </c>
      <c r="AI31" s="326"/>
      <c r="AJ31" s="327">
        <f>SUM(РСК5!H50:H52)</f>
        <v>27.103274559193956</v>
      </c>
      <c r="AK31" s="327">
        <f>SUM(РСК5!I50:I52)</f>
        <v>27.085377821393525</v>
      </c>
      <c r="AL31" s="327">
        <f>SUM(РСК5!J50:J52)</f>
        <v>26.631729394949978</v>
      </c>
      <c r="AM31" s="327">
        <f>SUM(РСК5!K50:K52)</f>
        <v>26.666666666666664</v>
      </c>
      <c r="AP31" s="326"/>
      <c r="AQ31" s="327">
        <f>SUM(РП30!H50:H52)</f>
        <v>27.392218717139855</v>
      </c>
      <c r="AR31" s="327">
        <f>SUM(РП30!I50:I52)</f>
        <v>27.163581790895446</v>
      </c>
      <c r="AS31" s="327">
        <f>SUM(РП30!J50:J52)</f>
        <v>26.568627450980394</v>
      </c>
      <c r="AT31" s="327">
        <f>SUM(РП30!K50:K52)</f>
        <v>26.624939817043813</v>
      </c>
      <c r="AW31" s="326"/>
      <c r="AX31" s="327">
        <f>SUM(РП5!H50:H52)</f>
        <v>27.392218717139851</v>
      </c>
      <c r="AY31" s="327">
        <f>SUM(РП5!I50:I52)</f>
        <v>27.163581790895449</v>
      </c>
      <c r="AZ31" s="327">
        <f>SUM(РП5!J50:J52)</f>
        <v>26.56862745098039</v>
      </c>
      <c r="BA31" s="327">
        <f>SUM(РП5!K50:K52)</f>
        <v>26.62493981704381</v>
      </c>
    </row>
    <row r="32" spans="1:53" x14ac:dyDescent="0.25">
      <c r="A32" s="229" t="s">
        <v>117</v>
      </c>
      <c r="B32" s="230"/>
      <c r="C32" s="230"/>
      <c r="D32" s="230"/>
      <c r="E32" s="230"/>
      <c r="F32" s="230"/>
      <c r="G32" s="242"/>
      <c r="H32" s="329">
        <f>SUM(H33:H35)</f>
        <v>100.00000000000001</v>
      </c>
      <c r="I32" s="329">
        <f>SUM(I33:I35)</f>
        <v>100</v>
      </c>
      <c r="J32" s="329">
        <f>SUM(J33:J35)</f>
        <v>99.999999999999986</v>
      </c>
      <c r="K32" s="329">
        <f>SUM(K33:K35)</f>
        <v>99.999999999999986</v>
      </c>
      <c r="N32" s="242"/>
      <c r="O32" s="329">
        <f>SUM(O33:O35)</f>
        <v>100</v>
      </c>
      <c r="P32" s="329">
        <f>SUM(P33:P35)</f>
        <v>100.00000000000001</v>
      </c>
      <c r="Q32" s="329">
        <f>SUM(Q33:Q35)</f>
        <v>99.999999999999986</v>
      </c>
      <c r="R32" s="329">
        <f>SUM(R33:R35)</f>
        <v>100</v>
      </c>
      <c r="U32" s="242"/>
      <c r="V32" s="329">
        <f>SUM(V33:V35)</f>
        <v>99.999999999999986</v>
      </c>
      <c r="W32" s="329">
        <f>SUM(W33:W35)</f>
        <v>100</v>
      </c>
      <c r="X32" s="329">
        <f>SUM(X33:X35)</f>
        <v>100</v>
      </c>
      <c r="Y32" s="329">
        <f>SUM(Y33:Y35)</f>
        <v>100.00000000000001</v>
      </c>
      <c r="AB32" s="242"/>
      <c r="AC32" s="329">
        <f>SUM(AC33:AC35)</f>
        <v>99.999999999999986</v>
      </c>
      <c r="AD32" s="329">
        <f>SUM(AD33:AD35)</f>
        <v>100</v>
      </c>
      <c r="AE32" s="329">
        <f>SUM(AE33:AE35)</f>
        <v>100</v>
      </c>
      <c r="AF32" s="329">
        <f>SUM(AF33:AF35)</f>
        <v>100</v>
      </c>
      <c r="AI32" s="242"/>
      <c r="AJ32" s="329">
        <f>SUM(AJ33:AJ35)</f>
        <v>100</v>
      </c>
      <c r="AK32" s="329">
        <f>SUM(AK33:AK35)</f>
        <v>100</v>
      </c>
      <c r="AL32" s="329">
        <f>SUM(AL33:AL35)</f>
        <v>100</v>
      </c>
      <c r="AM32" s="329">
        <f>SUM(AM33:AM35)</f>
        <v>100</v>
      </c>
      <c r="AP32" s="242"/>
      <c r="AQ32" s="329">
        <f>SUM(AQ33:AQ35)</f>
        <v>100.00000000000001</v>
      </c>
      <c r="AR32" s="329">
        <f>SUM(AR33:AR35)</f>
        <v>100</v>
      </c>
      <c r="AS32" s="329">
        <f>SUM(AS33:AS35)</f>
        <v>100</v>
      </c>
      <c r="AT32" s="329">
        <f>SUM(AT33:AT35)</f>
        <v>100</v>
      </c>
      <c r="AW32" s="242"/>
      <c r="AX32" s="329">
        <f>SUM(AX33:AX35)</f>
        <v>100.00000000000001</v>
      </c>
      <c r="AY32" s="329">
        <f>SUM(AY33:AY35)</f>
        <v>100</v>
      </c>
      <c r="AZ32" s="329">
        <f>SUM(AZ33:AZ35)</f>
        <v>100.00000000000001</v>
      </c>
      <c r="BA32" s="329">
        <f>SUM(BA33:BA35)</f>
        <v>99.999999999999986</v>
      </c>
    </row>
    <row r="33" spans="1:53" x14ac:dyDescent="0.25">
      <c r="A33" s="638" t="s">
        <v>300</v>
      </c>
      <c r="B33" s="638"/>
      <c r="C33" s="638"/>
      <c r="D33" s="638"/>
      <c r="E33" s="638"/>
      <c r="F33" s="638"/>
      <c r="G33" s="245">
        <v>1</v>
      </c>
      <c r="H33" s="246">
        <f>'КТЛ &lt;1'!H54/РАСЧ!H$36*100</f>
        <v>54.320987654320994</v>
      </c>
      <c r="I33" s="246">
        <f>'КТЛ &lt;1'!I54/РАСЧ!I$36*100</f>
        <v>57.317073170731703</v>
      </c>
      <c r="J33" s="246">
        <f>'КТЛ &lt;1'!J54/РАСЧ!J$36*100</f>
        <v>50.602409638554214</v>
      </c>
      <c r="K33" s="246">
        <f>'КТЛ &lt;1'!K54/РАСЧ!K$36*100</f>
        <v>58.823529411764696</v>
      </c>
      <c r="M33" t="s">
        <v>319</v>
      </c>
      <c r="N33" s="245">
        <v>1</v>
      </c>
      <c r="O33" s="246">
        <f>'КТЛ&gt;1,5'!H54/РАСЧ!O$36*100</f>
        <v>37.037037037037038</v>
      </c>
      <c r="P33" s="246">
        <f>'КТЛ&gt;1,5'!I54/РАСЧ!P$36*100</f>
        <v>46.341463414634156</v>
      </c>
      <c r="Q33" s="246">
        <f>'КТЛ&gt;1,5'!J54/РАСЧ!Q$36*100</f>
        <v>43.373493975903607</v>
      </c>
      <c r="R33" s="246">
        <f>'КТЛ&gt;1,5'!K54/РАСЧ!R$36*100</f>
        <v>38.82352941176471</v>
      </c>
      <c r="T33" t="s">
        <v>323</v>
      </c>
      <c r="U33" s="245">
        <v>1</v>
      </c>
      <c r="V33" s="246">
        <f>'УС&gt;0,5'!H54/РАСЧ!V$36*100</f>
        <v>67.058823529411754</v>
      </c>
      <c r="W33" s="246">
        <f>'УС&gt;0,5'!I54/РАСЧ!W$36*100</f>
        <v>70.588235294117652</v>
      </c>
      <c r="X33" s="246">
        <f>'УС&gt;0,5'!J54/РАСЧ!X$36*100</f>
        <v>68.604651162790702</v>
      </c>
      <c r="Y33" s="246">
        <f>'УС&gt;0,5'!K54/РАСЧ!Y$36*100</f>
        <v>72.727272727272734</v>
      </c>
      <c r="AA33" t="s">
        <v>349</v>
      </c>
      <c r="AB33" s="245">
        <v>1</v>
      </c>
      <c r="AC33" s="246">
        <f>РСК20!H54/РАСЧ!AC$36*100</f>
        <v>16.867469879518072</v>
      </c>
      <c r="AD33" s="246">
        <f>РСК20!I54/РАСЧ!AD$36*100</f>
        <v>10.843373493975902</v>
      </c>
      <c r="AE33" s="246">
        <f>РСК20!J54/РАСЧ!AE$36*100</f>
        <v>14.117647058823529</v>
      </c>
      <c r="AF33" s="246">
        <f>РСК20!K54/РАСЧ!AF$36*100</f>
        <v>12.643678160919542</v>
      </c>
      <c r="AH33" t="s">
        <v>353</v>
      </c>
      <c r="AI33" s="245">
        <v>1</v>
      </c>
      <c r="AJ33" s="246">
        <f>РСК5!H54/РАСЧ!AJ$36*100</f>
        <v>50.602409638554214</v>
      </c>
      <c r="AK33" s="246">
        <f>РСК5!I54/РАСЧ!AK$36*100</f>
        <v>27.710843373493976</v>
      </c>
      <c r="AL33" s="246">
        <f>РСК5!J54/РАСЧ!AL$36*100</f>
        <v>29.411764705882355</v>
      </c>
      <c r="AM33" s="246">
        <f>РСК5!K54/РАСЧ!AM$36*100</f>
        <v>37.931034482758619</v>
      </c>
      <c r="AO33" t="s">
        <v>364</v>
      </c>
      <c r="AP33" s="245">
        <v>1</v>
      </c>
      <c r="AQ33" s="246">
        <f>РП30!H54/РАСЧ!AQ$36*100</f>
        <v>33.333333333333336</v>
      </c>
      <c r="AR33" s="246">
        <f>РП30!I54/РАСЧ!AR$36*100</f>
        <v>19.047619047619051</v>
      </c>
      <c r="AS33" s="246">
        <f>РП30!J54/РАСЧ!AS$36*100</f>
        <v>18.823529411764707</v>
      </c>
      <c r="AT33" s="246">
        <f>РП30!K54/РАСЧ!AT$36*100</f>
        <v>20.454545454545453</v>
      </c>
      <c r="AV33" t="s">
        <v>353</v>
      </c>
      <c r="AW33" s="245">
        <v>1</v>
      </c>
      <c r="AX33" s="246">
        <f>РП5!H54/РАСЧ!AX$36*100</f>
        <v>64.285714285714292</v>
      </c>
      <c r="AY33" s="246">
        <f>РП5!I54/РАСЧ!AY$36*100</f>
        <v>48.80952380952381</v>
      </c>
      <c r="AZ33" s="246">
        <f>РП5!J54/РАСЧ!AZ$36*100</f>
        <v>48.235294117647065</v>
      </c>
      <c r="BA33" s="246">
        <f>РП5!K54/РАСЧ!BA$36*100</f>
        <v>61.363636363636353</v>
      </c>
    </row>
    <row r="34" spans="1:53" x14ac:dyDescent="0.25">
      <c r="A34" s="638" t="s">
        <v>301</v>
      </c>
      <c r="B34" s="638"/>
      <c r="C34" s="638"/>
      <c r="D34" s="638"/>
      <c r="E34" s="638"/>
      <c r="F34" s="638"/>
      <c r="G34" s="245">
        <v>2</v>
      </c>
      <c r="H34" s="246">
        <f>'КТЛ &lt;1'!H55/РАСЧ!H$36*100</f>
        <v>44.44444444444445</v>
      </c>
      <c r="I34" s="246">
        <f>'КТЛ &lt;1'!I55/РАСЧ!I$36*100</f>
        <v>41.463414634146346</v>
      </c>
      <c r="J34" s="246">
        <f>'КТЛ &lt;1'!J55/РАСЧ!J$36*100</f>
        <v>48.192771084337352</v>
      </c>
      <c r="K34" s="246">
        <f>'КТЛ &lt;1'!K55/РАСЧ!K$36*100</f>
        <v>40</v>
      </c>
      <c r="M34" t="s">
        <v>320</v>
      </c>
      <c r="N34" s="245">
        <v>2</v>
      </c>
      <c r="O34" s="246">
        <f>'КТЛ&gt;1,5'!H55/РАСЧ!O$36*100</f>
        <v>62.962962962962962</v>
      </c>
      <c r="P34" s="246">
        <f>'КТЛ&gt;1,5'!I55/РАСЧ!P$36*100</f>
        <v>53.658536585365859</v>
      </c>
      <c r="Q34" s="246">
        <f>'КТЛ&gt;1,5'!J55/РАСЧ!Q$36*100</f>
        <v>56.626506024096379</v>
      </c>
      <c r="R34" s="246">
        <f>'КТЛ&gt;1,5'!K55/РАСЧ!R$36*100</f>
        <v>61.176470588235297</v>
      </c>
      <c r="T34" t="s">
        <v>322</v>
      </c>
      <c r="U34" s="245">
        <v>2</v>
      </c>
      <c r="V34" s="246">
        <f>'УС&gt;0,5'!H55/РАСЧ!V$36*100</f>
        <v>32.941176470588232</v>
      </c>
      <c r="W34" s="246">
        <f>'УС&gt;0,5'!I55/РАСЧ!W$36*100</f>
        <v>29.411764705882355</v>
      </c>
      <c r="X34" s="246">
        <f>'УС&gt;0,5'!J55/РАСЧ!X$36*100</f>
        <v>31.395348837209301</v>
      </c>
      <c r="Y34" s="246">
        <f>'УС&gt;0,5'!K55/РАСЧ!Y$36*100</f>
        <v>27.272727272727277</v>
      </c>
      <c r="AA34" t="s">
        <v>350</v>
      </c>
      <c r="AB34" s="245">
        <v>2</v>
      </c>
      <c r="AC34" s="246">
        <f>РСК20!H55/РАСЧ!AC$36*100</f>
        <v>83.132530120481917</v>
      </c>
      <c r="AD34" s="246">
        <f>РСК20!I55/РАСЧ!AD$36*100</f>
        <v>89.156626506024097</v>
      </c>
      <c r="AE34" s="246">
        <f>РСК20!J55/РАСЧ!AE$36*100</f>
        <v>85.882352941176464</v>
      </c>
      <c r="AF34" s="246">
        <f>РСК20!K55/РАСЧ!AF$36*100</f>
        <v>87.356321839080465</v>
      </c>
      <c r="AH34" t="s">
        <v>354</v>
      </c>
      <c r="AI34" s="245">
        <v>2</v>
      </c>
      <c r="AJ34" s="246">
        <f>РСК5!H55/РАСЧ!AJ$36*100</f>
        <v>49.397590361445779</v>
      </c>
      <c r="AK34" s="246">
        <f>РСК5!I55/РАСЧ!AK$36*100</f>
        <v>72.289156626506028</v>
      </c>
      <c r="AL34" s="246">
        <f>РСК5!J55/РАСЧ!AL$36*100</f>
        <v>70.588235294117652</v>
      </c>
      <c r="AM34" s="246">
        <f>РСК5!K55/РАСЧ!AM$36*100</f>
        <v>60.919540229885058</v>
      </c>
      <c r="AO34" t="s">
        <v>365</v>
      </c>
      <c r="AP34" s="245">
        <v>2</v>
      </c>
      <c r="AQ34" s="246">
        <f>РП30!H55/РАСЧ!AQ$36*100</f>
        <v>65.476190476190482</v>
      </c>
      <c r="AR34" s="246">
        <f>РП30!I55/РАСЧ!AR$36*100</f>
        <v>80.952380952380949</v>
      </c>
      <c r="AS34" s="246">
        <f>РП30!J55/РАСЧ!AS$36*100</f>
        <v>81.17647058823529</v>
      </c>
      <c r="AT34" s="246">
        <f>РП30!K55/РАСЧ!AT$36*100</f>
        <v>79.545454545454547</v>
      </c>
      <c r="AV34" t="s">
        <v>354</v>
      </c>
      <c r="AW34" s="245">
        <v>2</v>
      </c>
      <c r="AX34" s="246">
        <f>РП5!H55/РАСЧ!AX$36*100</f>
        <v>34.523809523809526</v>
      </c>
      <c r="AY34" s="246">
        <f>РП5!I55/РАСЧ!AY$36*100</f>
        <v>51.19047619047619</v>
      </c>
      <c r="AZ34" s="246">
        <f>РП5!J55/РАСЧ!AZ$36*100</f>
        <v>51.764705882352949</v>
      </c>
      <c r="BA34" s="246">
        <f>РП5!K55/РАСЧ!BA$36*100</f>
        <v>38.636363636363633</v>
      </c>
    </row>
    <row r="35" spans="1:53" x14ac:dyDescent="0.25">
      <c r="A35" s="638" t="s">
        <v>302</v>
      </c>
      <c r="B35" s="638"/>
      <c r="C35" s="638"/>
      <c r="D35" s="638"/>
      <c r="E35" s="638"/>
      <c r="F35" s="638"/>
      <c r="G35" s="245">
        <v>3</v>
      </c>
      <c r="H35" s="246">
        <f>'КТЛ &lt;1'!H56/РАСЧ!H$36*100</f>
        <v>1.2345679012345681</v>
      </c>
      <c r="I35" s="246">
        <f>'КТЛ &lt;1'!I56/РАСЧ!I$36*100</f>
        <v>1.2195121951219514</v>
      </c>
      <c r="J35" s="246">
        <f>'КТЛ &lt;1'!J56/РАСЧ!J$36*100</f>
        <v>1.2048192771084338</v>
      </c>
      <c r="K35" s="246">
        <f>'КТЛ &lt;1'!K56/РАСЧ!K$36*100</f>
        <v>1.1764705882352939</v>
      </c>
      <c r="M35" t="s">
        <v>321</v>
      </c>
      <c r="N35" s="245">
        <v>3</v>
      </c>
      <c r="O35" s="246">
        <f>'КТЛ&gt;1,5'!H56/РАСЧ!O$36*100</f>
        <v>0</v>
      </c>
      <c r="P35" s="246">
        <f>'КТЛ&gt;1,5'!I56/РАСЧ!P$36*100</f>
        <v>0</v>
      </c>
      <c r="Q35" s="246">
        <f>'КТЛ&gt;1,5'!J56/РАСЧ!Q$36*100</f>
        <v>0</v>
      </c>
      <c r="R35" s="246">
        <f>'КТЛ&gt;1,5'!K56/РАСЧ!R$36*100</f>
        <v>0</v>
      </c>
      <c r="T35" t="s">
        <v>324</v>
      </c>
      <c r="U35" s="245">
        <v>3</v>
      </c>
      <c r="V35" s="246">
        <f>'УС&gt;0,5'!H56/РАСЧ!V$36*100</f>
        <v>0</v>
      </c>
      <c r="W35" s="246">
        <f>'УС&gt;0,5'!I56/РАСЧ!W$36*100</f>
        <v>0</v>
      </c>
      <c r="X35" s="246">
        <f>'УС&gt;0,5'!J56/РАСЧ!X$36*100</f>
        <v>0</v>
      </c>
      <c r="Y35" s="246">
        <f>'УС&gt;0,5'!K56/РАСЧ!Y$36*100</f>
        <v>0</v>
      </c>
      <c r="AA35" t="s">
        <v>351</v>
      </c>
      <c r="AB35" s="245">
        <v>3</v>
      </c>
      <c r="AC35" s="246">
        <f>РСК20!H56/РАСЧ!AC$36*100</f>
        <v>0</v>
      </c>
      <c r="AD35" s="246">
        <f>РСК20!I56/РАСЧ!AD$36*100</f>
        <v>0</v>
      </c>
      <c r="AE35" s="246">
        <f>РСК20!J56/РАСЧ!AE$36*100</f>
        <v>0</v>
      </c>
      <c r="AF35" s="246">
        <f>РСК20!K56/РАСЧ!AF$36*100</f>
        <v>0</v>
      </c>
      <c r="AH35" t="s">
        <v>355</v>
      </c>
      <c r="AI35" s="245">
        <v>3</v>
      </c>
      <c r="AJ35" s="246">
        <f>РСК5!H56/РАСЧ!AJ$36*100</f>
        <v>0</v>
      </c>
      <c r="AK35" s="246">
        <f>РСК5!I56/РАСЧ!AK$36*100</f>
        <v>0</v>
      </c>
      <c r="AL35" s="246">
        <f>РСК5!J56/РАСЧ!AL$36*100</f>
        <v>0</v>
      </c>
      <c r="AM35" s="246">
        <f>РСК5!K56/РАСЧ!AM$36*100</f>
        <v>1.1494252873563218</v>
      </c>
      <c r="AO35" t="s">
        <v>366</v>
      </c>
      <c r="AP35" s="245">
        <v>3</v>
      </c>
      <c r="AQ35" s="246">
        <f>РП30!H56/РАСЧ!AQ$36*100</f>
        <v>1.1904761904761907</v>
      </c>
      <c r="AR35" s="246">
        <f>РП30!I56/РАСЧ!AR$36*100</f>
        <v>0</v>
      </c>
      <c r="AS35" s="246">
        <f>РП30!J56/РАСЧ!AS$36*100</f>
        <v>0</v>
      </c>
      <c r="AT35" s="246">
        <f>РП30!K56/РАСЧ!AT$36*100</f>
        <v>0</v>
      </c>
      <c r="AV35" t="s">
        <v>355</v>
      </c>
      <c r="AW35" s="245">
        <v>3</v>
      </c>
      <c r="AX35" s="246">
        <f>РП5!H56/РАСЧ!AX$36*100</f>
        <v>1.1904761904761905</v>
      </c>
      <c r="AY35" s="246">
        <f>РП5!I56/РАСЧ!AY$36*100</f>
        <v>0</v>
      </c>
      <c r="AZ35" s="246">
        <f>РП5!J56/РАСЧ!AZ$36*100</f>
        <v>0</v>
      </c>
      <c r="BA35" s="246">
        <f>РП5!K56/РАСЧ!BA$36*100</f>
        <v>0</v>
      </c>
    </row>
    <row r="36" spans="1:53" x14ac:dyDescent="0.25">
      <c r="A36" s="324" t="s">
        <v>318</v>
      </c>
      <c r="B36" s="325"/>
      <c r="C36" s="325"/>
      <c r="D36" s="325"/>
      <c r="E36" s="325"/>
      <c r="F36" s="325"/>
      <c r="G36" s="326"/>
      <c r="H36" s="327">
        <f>SUM('КТЛ &lt;1'!H54:H56)</f>
        <v>4.2056074766355138</v>
      </c>
      <c r="I36" s="327">
        <f>SUM('КТЛ &lt;1'!I54:I56)</f>
        <v>4.1247484909456738</v>
      </c>
      <c r="J36" s="327">
        <f>SUM('КТЛ &lt;1'!J54:J56)</f>
        <v>4.0507564665690579</v>
      </c>
      <c r="K36" s="327">
        <f>SUM('КТЛ &lt;1'!K54:K56)</f>
        <v>4.1082648622522964</v>
      </c>
      <c r="N36" s="326"/>
      <c r="O36" s="327">
        <f>SUM('КТЛ&gt;1,5'!H54:H56)</f>
        <v>4.2056074766355138</v>
      </c>
      <c r="P36" s="327">
        <f>SUM('КТЛ&gt;1,5'!I54:I56)</f>
        <v>4.1247484909456738</v>
      </c>
      <c r="Q36" s="327">
        <f>SUM('КТЛ&gt;1,5'!J54:J56)</f>
        <v>4.0507564665690587</v>
      </c>
      <c r="R36" s="327">
        <f>SUM('КТЛ&gt;1,5'!K54:K56)</f>
        <v>4.1082648622522955</v>
      </c>
      <c r="U36" s="326"/>
      <c r="V36" s="327">
        <f>SUM('УС&gt;0,5'!H54:H56)</f>
        <v>4.2120911793855305</v>
      </c>
      <c r="W36" s="327">
        <f>SUM('УС&gt;0,5'!I54:I56)</f>
        <v>4.0983606557377046</v>
      </c>
      <c r="X36" s="327">
        <f>SUM('УС&gt;0,5'!J54:J56)</f>
        <v>4.0281030444964872</v>
      </c>
      <c r="Y36" s="327">
        <f>SUM('УС&gt;0,5'!K54:K56)</f>
        <v>4.0609137055837561</v>
      </c>
      <c r="AB36" s="326"/>
      <c r="AC36" s="327">
        <f>SUM(РСК20!H54:H56)</f>
        <v>4.1813602015113354</v>
      </c>
      <c r="AD36" s="327">
        <f>SUM(РСК20!I54:I56)</f>
        <v>4.0726202158979392</v>
      </c>
      <c r="AE36" s="327">
        <f>SUM(РСК20!J54:J56)</f>
        <v>4.0495474035254881</v>
      </c>
      <c r="AF36" s="327">
        <f>SUM(РСК20!K54:K56)</f>
        <v>4.084507042253521</v>
      </c>
      <c r="AI36" s="326"/>
      <c r="AJ36" s="327">
        <f>SUM(РСК5!H54:H56)</f>
        <v>4.1813602015113354</v>
      </c>
      <c r="AK36" s="327">
        <f>SUM(РСК5!I54:I56)</f>
        <v>4.0726202158979392</v>
      </c>
      <c r="AL36" s="327">
        <f>SUM(РСК5!J54:J56)</f>
        <v>4.0495474035254881</v>
      </c>
      <c r="AM36" s="327">
        <f>SUM(РСК5!K54:K56)</f>
        <v>4.084507042253521</v>
      </c>
      <c r="AP36" s="326"/>
      <c r="AQ36" s="327">
        <f>SUM(РП30!H54:H56)</f>
        <v>4.4164037854889582</v>
      </c>
      <c r="AR36" s="327">
        <f>SUM(РП30!I54:I56)</f>
        <v>4.2021010505252621</v>
      </c>
      <c r="AS36" s="327">
        <f>SUM(РП30!J54:J56)</f>
        <v>4.166666666666667</v>
      </c>
      <c r="AT36" s="327">
        <f>SUM(РП30!K54:K56)</f>
        <v>4.2368801155512763</v>
      </c>
      <c r="AW36" s="326"/>
      <c r="AX36" s="327">
        <f>SUM(РП5!H54:H56)</f>
        <v>4.4164037854889591</v>
      </c>
      <c r="AY36" s="327">
        <f>SUM(РП5!I54:I56)</f>
        <v>4.2021010505252629</v>
      </c>
      <c r="AZ36" s="327">
        <f>SUM(РП5!J54:J56)</f>
        <v>4.1666666666666661</v>
      </c>
      <c r="BA36" s="327">
        <f>SUM(РП5!K54:K56)</f>
        <v>4.2368801155512763</v>
      </c>
    </row>
    <row r="37" spans="1:53" x14ac:dyDescent="0.25">
      <c r="A37" s="229" t="s">
        <v>77</v>
      </c>
      <c r="B37" s="230"/>
      <c r="C37" s="230"/>
      <c r="D37" s="230"/>
      <c r="E37" s="230"/>
      <c r="F37" s="230"/>
      <c r="G37" s="242"/>
      <c r="H37" s="329">
        <f>SUM(H38:H40)</f>
        <v>100.00000000000001</v>
      </c>
      <c r="I37" s="329">
        <f>SUM(I38:I40)</f>
        <v>100.00000000000001</v>
      </c>
      <c r="J37" s="329">
        <f>SUM(J38:J40)</f>
        <v>100.00000000000001</v>
      </c>
      <c r="K37" s="329">
        <f>SUM(K38:K40)</f>
        <v>100</v>
      </c>
      <c r="N37" s="242"/>
      <c r="O37" s="329">
        <f>SUM(O38:O40)</f>
        <v>100</v>
      </c>
      <c r="P37" s="329">
        <f>SUM(P38:P40)</f>
        <v>100</v>
      </c>
      <c r="Q37" s="329">
        <f>SUM(Q38:Q40)</f>
        <v>100</v>
      </c>
      <c r="R37" s="329">
        <f>SUM(R38:R40)</f>
        <v>100</v>
      </c>
      <c r="U37" s="242"/>
      <c r="V37" s="329">
        <f>SUM(V38:V40)</f>
        <v>100</v>
      </c>
      <c r="W37" s="329">
        <f>SUM(W38:W40)</f>
        <v>100</v>
      </c>
      <c r="X37" s="329">
        <f>SUM(X38:X40)</f>
        <v>100</v>
      </c>
      <c r="Y37" s="329">
        <f>SUM(Y38:Y40)</f>
        <v>100</v>
      </c>
      <c r="AB37" s="242"/>
      <c r="AC37" s="329">
        <f>SUM(AC38:AC40)</f>
        <v>100</v>
      </c>
      <c r="AD37" s="329">
        <f>SUM(AD38:AD40)</f>
        <v>100</v>
      </c>
      <c r="AE37" s="329">
        <f>SUM(AE38:AE40)</f>
        <v>100</v>
      </c>
      <c r="AF37" s="329">
        <f>SUM(AF38:AF40)</f>
        <v>100</v>
      </c>
      <c r="AI37" s="242"/>
      <c r="AJ37" s="329">
        <f>SUM(AJ38:AJ40)</f>
        <v>100.00000000000001</v>
      </c>
      <c r="AK37" s="329">
        <f>SUM(AK38:AK40)</f>
        <v>99.999999999999986</v>
      </c>
      <c r="AL37" s="329">
        <f>SUM(AL38:AL40)</f>
        <v>100</v>
      </c>
      <c r="AM37" s="329">
        <f>SUM(AM38:AM40)</f>
        <v>100</v>
      </c>
      <c r="AP37" s="242"/>
      <c r="AQ37" s="329">
        <f>SUM(AQ38:AQ40)</f>
        <v>100</v>
      </c>
      <c r="AR37" s="329">
        <f>SUM(AR38:AR40)</f>
        <v>100.00000000000001</v>
      </c>
      <c r="AS37" s="329">
        <f>SUM(AS38:AS40)</f>
        <v>100</v>
      </c>
      <c r="AT37" s="329">
        <f>SUM(AT38:AT40)</f>
        <v>100</v>
      </c>
      <c r="AW37" s="242"/>
      <c r="AX37" s="329">
        <f>SUM(AX38:AX40)</f>
        <v>99.999999999999986</v>
      </c>
      <c r="AY37" s="329">
        <f>SUM(AY38:AY40)</f>
        <v>100</v>
      </c>
      <c r="AZ37" s="329">
        <f>SUM(AZ38:AZ40)</f>
        <v>100</v>
      </c>
      <c r="BA37" s="329">
        <f>SUM(BA38:BA40)</f>
        <v>100</v>
      </c>
    </row>
    <row r="38" spans="1:53" x14ac:dyDescent="0.25">
      <c r="A38" s="638" t="s">
        <v>300</v>
      </c>
      <c r="B38" s="638"/>
      <c r="C38" s="638"/>
      <c r="D38" s="638"/>
      <c r="E38" s="638"/>
      <c r="F38" s="638"/>
      <c r="G38" s="245">
        <v>1</v>
      </c>
      <c r="H38" s="246">
        <f>'КТЛ &lt;1'!H58/РАСЧ!H$41*100</f>
        <v>57.633587786259547</v>
      </c>
      <c r="I38" s="246">
        <f>'КТЛ &lt;1'!I58/РАСЧ!I$41*100</f>
        <v>54.074074074074083</v>
      </c>
      <c r="J38" s="246">
        <f>'КТЛ &lt;1'!J58/РАСЧ!J$41*100</f>
        <v>56.363636363636374</v>
      </c>
      <c r="K38" s="246">
        <f>'КТЛ &lt;1'!K58/РАСЧ!K$41*100</f>
        <v>59.636363636363633</v>
      </c>
      <c r="M38" t="s">
        <v>319</v>
      </c>
      <c r="N38" s="245">
        <v>1</v>
      </c>
      <c r="O38" s="246">
        <f>'КТЛ&gt;1,5'!H58/РАСЧ!O$41*100</f>
        <v>29.389312977099237</v>
      </c>
      <c r="P38" s="246">
        <f>'КТЛ&gt;1,5'!I58/РАСЧ!P$41*100</f>
        <v>27.037037037037042</v>
      </c>
      <c r="Q38" s="246">
        <f>'КТЛ&gt;1,5'!J58/РАСЧ!Q$41*100</f>
        <v>30.909090909090903</v>
      </c>
      <c r="R38" s="246">
        <f>'КТЛ&gt;1,5'!K58/РАСЧ!R$41*100</f>
        <v>33.81818181818182</v>
      </c>
      <c r="T38" t="s">
        <v>323</v>
      </c>
      <c r="U38" s="245">
        <v>1</v>
      </c>
      <c r="V38" s="246">
        <f>'УС&gt;0,5'!H58/РАСЧ!V$41*100</f>
        <v>29.197080291970806</v>
      </c>
      <c r="W38" s="246">
        <f>'УС&gt;0,5'!I58/РАСЧ!W$41*100</f>
        <v>23.214285714285715</v>
      </c>
      <c r="X38" s="246">
        <f>'УС&gt;0,5'!J58/РАСЧ!X$41*100</f>
        <v>25.263157894736842</v>
      </c>
      <c r="Y38" s="246">
        <f>'УС&gt;0,5'!K58/РАСЧ!Y$41*100</f>
        <v>27.017543859649123</v>
      </c>
      <c r="AA38" t="s">
        <v>349</v>
      </c>
      <c r="AB38" s="245">
        <v>1</v>
      </c>
      <c r="AC38" s="427">
        <f>РСК20!H58/РАСЧ!AC$41*100</f>
        <v>28.731343283582088</v>
      </c>
      <c r="AD38" s="427">
        <f>РСК20!I58/РАСЧ!AD$41*100</f>
        <v>45.18518518518519</v>
      </c>
      <c r="AE38" s="427">
        <f>РСК20!J58/РАСЧ!AE$41*100</f>
        <v>45.81818181818182</v>
      </c>
      <c r="AF38" s="427">
        <f>РСК20!K58/РАСЧ!AF$41*100</f>
        <v>42.391304347826079</v>
      </c>
      <c r="AH38" t="s">
        <v>353</v>
      </c>
      <c r="AI38" s="245">
        <v>1</v>
      </c>
      <c r="AJ38" s="427">
        <f>РСК5!H58/РАСЧ!AJ$41*100</f>
        <v>45.522388059701498</v>
      </c>
      <c r="AK38" s="427">
        <f>РСК5!I58/РАСЧ!AK$41*100</f>
        <v>62.962962962962962</v>
      </c>
      <c r="AL38" s="427">
        <f>РСК5!J58/РАСЧ!AL$41*100</f>
        <v>63.636363636363633</v>
      </c>
      <c r="AM38" s="427">
        <f>РСК5!K58/РАСЧ!AM$41*100</f>
        <v>61.956521739130444</v>
      </c>
      <c r="AO38" t="s">
        <v>364</v>
      </c>
      <c r="AP38" s="245">
        <v>1</v>
      </c>
      <c r="AQ38" s="427">
        <f>РП30!H58/РАСЧ!AQ$41*100</f>
        <v>22.310756972111552</v>
      </c>
      <c r="AR38" s="427">
        <f>РП30!I58/РАСЧ!AR$41*100</f>
        <v>24.723247232472325</v>
      </c>
      <c r="AS38" s="427">
        <f>РП30!J58/РАСЧ!AS$41*100</f>
        <v>23.703703703703706</v>
      </c>
      <c r="AT38" s="427">
        <f>РП30!K58/РАСЧ!AT$41*100</f>
        <v>19.413919413919416</v>
      </c>
      <c r="AV38" t="s">
        <v>353</v>
      </c>
      <c r="AW38" s="245">
        <v>1</v>
      </c>
      <c r="AX38" s="427">
        <f>РП5!H58/РАСЧ!AX$41*100</f>
        <v>54.183266932270911</v>
      </c>
      <c r="AY38" s="427">
        <f>РП5!I58/РАСЧ!AY$41*100</f>
        <v>64.944649446494466</v>
      </c>
      <c r="AZ38" s="427">
        <f>РП5!J58/РАСЧ!AZ$41*100</f>
        <v>63.333333333333329</v>
      </c>
      <c r="BA38" s="427">
        <f>РП5!K58/РАСЧ!BA$41*100</f>
        <v>60.439560439560445</v>
      </c>
    </row>
    <row r="39" spans="1:53" x14ac:dyDescent="0.25">
      <c r="A39" s="638" t="s">
        <v>301</v>
      </c>
      <c r="B39" s="638"/>
      <c r="C39" s="638"/>
      <c r="D39" s="638"/>
      <c r="E39" s="638"/>
      <c r="F39" s="638"/>
      <c r="G39" s="245">
        <v>2</v>
      </c>
      <c r="H39" s="246">
        <f>'КТЛ &lt;1'!H59/РАСЧ!H$41*100</f>
        <v>40.839694656488554</v>
      </c>
      <c r="I39" s="246">
        <f>'КТЛ &lt;1'!I59/РАСЧ!I$41*100</f>
        <v>44.444444444444443</v>
      </c>
      <c r="J39" s="246">
        <f>'КТЛ &lt;1'!J59/РАСЧ!J$41*100</f>
        <v>42.18181818181818</v>
      </c>
      <c r="K39" s="246">
        <f>'КТЛ &lt;1'!K59/РАСЧ!K$41*100</f>
        <v>39.272727272727273</v>
      </c>
      <c r="M39" t="s">
        <v>320</v>
      </c>
      <c r="N39" s="245">
        <v>2</v>
      </c>
      <c r="O39" s="246">
        <f>'КТЛ&gt;1,5'!H59/РАСЧ!O$41*100</f>
        <v>70.610687022900763</v>
      </c>
      <c r="P39" s="246">
        <f>'КТЛ&gt;1,5'!I59/РАСЧ!P$41*100</f>
        <v>72.962962962962962</v>
      </c>
      <c r="Q39" s="246">
        <f>'КТЛ&gt;1,5'!J59/РАСЧ!Q$41*100</f>
        <v>69.090909090909093</v>
      </c>
      <c r="R39" s="246">
        <f>'КТЛ&gt;1,5'!K59/РАСЧ!R$41*100</f>
        <v>66.181818181818187</v>
      </c>
      <c r="T39" t="s">
        <v>322</v>
      </c>
      <c r="U39" s="245">
        <v>2</v>
      </c>
      <c r="V39" s="246">
        <f>'УС&gt;0,5'!H59/РАСЧ!V$41*100</f>
        <v>70.802919708029194</v>
      </c>
      <c r="W39" s="246">
        <f>'УС&gt;0,5'!I59/РАСЧ!W$41*100</f>
        <v>76.785714285714292</v>
      </c>
      <c r="X39" s="246">
        <f>'УС&gt;0,5'!J59/РАСЧ!X$41*100</f>
        <v>74.73684210526315</v>
      </c>
      <c r="Y39" s="246">
        <f>'УС&gt;0,5'!K59/РАСЧ!Y$41*100</f>
        <v>72.982456140350877</v>
      </c>
      <c r="AA39" t="s">
        <v>350</v>
      </c>
      <c r="AB39" s="245">
        <v>2</v>
      </c>
      <c r="AC39" s="427">
        <f>РСК20!H59/РАСЧ!AC$41*100</f>
        <v>71.268656716417908</v>
      </c>
      <c r="AD39" s="427">
        <f>РСК20!I59/РАСЧ!AD$41*100</f>
        <v>54.814814814814817</v>
      </c>
      <c r="AE39" s="427">
        <f>РСК20!J59/РАСЧ!AE$41*100</f>
        <v>53.81818181818182</v>
      </c>
      <c r="AF39" s="427">
        <f>РСК20!K59/РАСЧ!AF$41*100</f>
        <v>57.608695652173914</v>
      </c>
      <c r="AH39" t="s">
        <v>354</v>
      </c>
      <c r="AI39" s="245">
        <v>2</v>
      </c>
      <c r="AJ39" s="427">
        <f>РСК5!H59/РАСЧ!AJ$41*100</f>
        <v>53.731343283582099</v>
      </c>
      <c r="AK39" s="427">
        <f>РСК5!I59/РАСЧ!AK$41*100</f>
        <v>36.666666666666664</v>
      </c>
      <c r="AL39" s="427">
        <f>РСК5!J59/РАСЧ!AL$41*100</f>
        <v>36.363636363636367</v>
      </c>
      <c r="AM39" s="427">
        <f>РСК5!K59/РАСЧ!AM$41*100</f>
        <v>38.043478260869563</v>
      </c>
      <c r="AO39" t="s">
        <v>365</v>
      </c>
      <c r="AP39" s="245">
        <v>2</v>
      </c>
      <c r="AQ39" s="427">
        <f>РП30!H59/РАСЧ!AQ$41*100</f>
        <v>77.290836653386464</v>
      </c>
      <c r="AR39" s="427">
        <f>РП30!I59/РАСЧ!AR$41*100</f>
        <v>74.907749077490777</v>
      </c>
      <c r="AS39" s="427">
        <f>РП30!J59/РАСЧ!AS$41*100</f>
        <v>76.296296296296291</v>
      </c>
      <c r="AT39" s="427">
        <f>РП30!K59/РАСЧ!AT$41*100</f>
        <v>80.586080586080584</v>
      </c>
      <c r="AV39" t="s">
        <v>354</v>
      </c>
      <c r="AW39" s="245">
        <v>2</v>
      </c>
      <c r="AX39" s="427">
        <f>РП5!H59/РАСЧ!AX$41*100</f>
        <v>45.418326693227094</v>
      </c>
      <c r="AY39" s="427">
        <f>РП5!I59/РАСЧ!AY$41*100</f>
        <v>35.055350553505534</v>
      </c>
      <c r="AZ39" s="427">
        <f>РП5!J59/РАСЧ!AZ$41*100</f>
        <v>35.555555555555557</v>
      </c>
      <c r="BA39" s="427">
        <f>РП5!K59/РАСЧ!BA$41*100</f>
        <v>38.46153846153846</v>
      </c>
    </row>
    <row r="40" spans="1:53" x14ac:dyDescent="0.25">
      <c r="A40" s="638" t="s">
        <v>302</v>
      </c>
      <c r="B40" s="638"/>
      <c r="C40" s="638"/>
      <c r="D40" s="638"/>
      <c r="E40" s="638"/>
      <c r="F40" s="638"/>
      <c r="G40" s="245">
        <v>3</v>
      </c>
      <c r="H40" s="246">
        <f>'КТЛ &lt;1'!H60/РАСЧ!H$41*100</f>
        <v>1.5267175572519085</v>
      </c>
      <c r="I40" s="246">
        <f>'КТЛ &lt;1'!I60/РАСЧ!I$41*100</f>
        <v>1.4814814814814816</v>
      </c>
      <c r="J40" s="246">
        <f>'КТЛ &lt;1'!J60/РАСЧ!J$41*100</f>
        <v>1.4545454545454548</v>
      </c>
      <c r="K40" s="246">
        <f>'КТЛ &lt;1'!K60/РАСЧ!K$41*100</f>
        <v>1.0909090909090908</v>
      </c>
      <c r="M40" t="s">
        <v>321</v>
      </c>
      <c r="N40" s="245">
        <v>3</v>
      </c>
      <c r="O40" s="246">
        <f>'КТЛ&gt;1,5'!H60/РАСЧ!O$41*100</f>
        <v>0</v>
      </c>
      <c r="P40" s="246">
        <f>'КТЛ&gt;1,5'!I60/РАСЧ!P$41*100</f>
        <v>0</v>
      </c>
      <c r="Q40" s="246">
        <f>'КТЛ&gt;1,5'!J60/РАСЧ!Q$41*100</f>
        <v>0</v>
      </c>
      <c r="R40" s="246">
        <f>'КТЛ&gt;1,5'!K60/РАСЧ!R$41*100</f>
        <v>0</v>
      </c>
      <c r="T40" t="s">
        <v>324</v>
      </c>
      <c r="U40" s="245">
        <v>3</v>
      </c>
      <c r="V40" s="246">
        <f>'УС&gt;0,5'!H60/РАСЧ!V$41*100</f>
        <v>0</v>
      </c>
      <c r="W40" s="246">
        <f>'УС&gt;0,5'!I60/РАСЧ!W$41*100</f>
        <v>0</v>
      </c>
      <c r="X40" s="246">
        <f>'УС&gt;0,5'!J60/РАСЧ!X$41*100</f>
        <v>0</v>
      </c>
      <c r="Y40" s="246">
        <f>'УС&gt;0,5'!K60/РАСЧ!Y$41*100</f>
        <v>0</v>
      </c>
      <c r="AA40" t="s">
        <v>351</v>
      </c>
      <c r="AB40" s="245">
        <v>3</v>
      </c>
      <c r="AC40" s="427">
        <f>РСК20!H60/РАСЧ!AC$41*100</f>
        <v>0</v>
      </c>
      <c r="AD40" s="427">
        <f>РСК20!I60/РАСЧ!AD$41*100</f>
        <v>0</v>
      </c>
      <c r="AE40" s="427">
        <f>РСК20!J60/РАСЧ!AE$41*100</f>
        <v>0.36363636363636365</v>
      </c>
      <c r="AF40" s="427">
        <f>РСК20!K60/РАСЧ!AF$41*100</f>
        <v>0</v>
      </c>
      <c r="AH40" t="s">
        <v>355</v>
      </c>
      <c r="AI40" s="245">
        <v>3</v>
      </c>
      <c r="AJ40" s="427">
        <f>РСК5!H60/РАСЧ!AJ$41*100</f>
        <v>0.74626865671641807</v>
      </c>
      <c r="AK40" s="427">
        <f>РСК5!I60/РАСЧ!AK$41*100</f>
        <v>0.37037037037037035</v>
      </c>
      <c r="AL40" s="427">
        <f>РСК5!J60/РАСЧ!AL$41*100</f>
        <v>0</v>
      </c>
      <c r="AM40" s="427">
        <f>РСК5!K60/РАСЧ!AM$41*100</f>
        <v>0</v>
      </c>
      <c r="AO40" t="s">
        <v>366</v>
      </c>
      <c r="AP40" s="245">
        <v>3</v>
      </c>
      <c r="AQ40" s="427">
        <f>РП30!H60/РАСЧ!AQ$41*100</f>
        <v>0.39840637450199201</v>
      </c>
      <c r="AR40" s="427">
        <f>РП30!I60/РАСЧ!AR$41*100</f>
        <v>0.36900369003690031</v>
      </c>
      <c r="AS40" s="427">
        <f>РП30!J60/РАСЧ!AS$41*100</f>
        <v>0</v>
      </c>
      <c r="AT40" s="427">
        <f>РП30!K60/РАСЧ!AT$41*100</f>
        <v>0</v>
      </c>
      <c r="AV40" t="s">
        <v>355</v>
      </c>
      <c r="AW40" s="245">
        <v>3</v>
      </c>
      <c r="AX40" s="427">
        <f>РП5!H60/РАСЧ!AX$41*100</f>
        <v>0.39840637450199201</v>
      </c>
      <c r="AY40" s="427">
        <f>РП5!I60/РАСЧ!AY$41*100</f>
        <v>0</v>
      </c>
      <c r="AZ40" s="427">
        <f>РП5!J60/РАСЧ!AZ$41*100</f>
        <v>1.1111111111111112</v>
      </c>
      <c r="BA40" s="427">
        <f>РП5!K60/РАСЧ!BA$41*100</f>
        <v>1.0989010989010988</v>
      </c>
    </row>
    <row r="41" spans="1:53" x14ac:dyDescent="0.25">
      <c r="A41" s="324" t="s">
        <v>318</v>
      </c>
      <c r="B41" s="325"/>
      <c r="C41" s="325"/>
      <c r="D41" s="325"/>
      <c r="E41" s="325"/>
      <c r="F41" s="325"/>
      <c r="G41" s="326"/>
      <c r="H41" s="327">
        <f>SUM('КТЛ &lt;1'!H58:H60)</f>
        <v>13.603322949117342</v>
      </c>
      <c r="I41" s="327">
        <f>SUM('КТЛ &lt;1'!I58:I60)</f>
        <v>13.581488933601609</v>
      </c>
      <c r="J41" s="327">
        <f>SUM('КТЛ &lt;1'!J58:J60)</f>
        <v>13.421181063933625</v>
      </c>
      <c r="K41" s="327">
        <f>SUM('КТЛ &lt;1'!K58:K60)</f>
        <v>13.291445142580958</v>
      </c>
      <c r="N41" s="326"/>
      <c r="O41" s="327">
        <f>SUM('КТЛ&gt;1,5'!H58:H60)</f>
        <v>13.603322949117342</v>
      </c>
      <c r="P41" s="327">
        <f>SUM('КТЛ&gt;1,5'!I58:I60)</f>
        <v>13.581488933601609</v>
      </c>
      <c r="Q41" s="327">
        <f>SUM('КТЛ&gt;1,5'!J58:J60)</f>
        <v>13.421181063933627</v>
      </c>
      <c r="R41" s="327">
        <f>SUM('КТЛ&gt;1,5'!K58:K60)</f>
        <v>13.291445142580958</v>
      </c>
      <c r="U41" s="326"/>
      <c r="V41" s="327">
        <f>SUM('УС&gt;0,5'!H58:H60)</f>
        <v>13.577799801783945</v>
      </c>
      <c r="W41" s="327">
        <f>SUM('УС&gt;0,5'!I58:I60)</f>
        <v>13.500482160077144</v>
      </c>
      <c r="X41" s="327">
        <f>SUM('УС&gt;0,5'!J58:J60)</f>
        <v>13.348946135831381</v>
      </c>
      <c r="Y41" s="327">
        <f>SUM('УС&gt;0,5'!K58:K60)</f>
        <v>13.151822796492846</v>
      </c>
      <c r="AB41" s="326"/>
      <c r="AC41" s="327">
        <f>SUM(РСК20!H58:H60)</f>
        <v>13.501259445843829</v>
      </c>
      <c r="AD41" s="327">
        <f>SUM(РСК20!I58:I60)</f>
        <v>13.24828263002944</v>
      </c>
      <c r="AE41" s="327">
        <f>SUM(РСК20!J58:J60)</f>
        <v>13.101476893758933</v>
      </c>
      <c r="AF41" s="327">
        <f>SUM(РСК20!K58:K60)</f>
        <v>12.95774647887324</v>
      </c>
      <c r="AI41" s="326"/>
      <c r="AJ41" s="327">
        <f>SUM(РСК5!H58:H60)</f>
        <v>13.501259445843827</v>
      </c>
      <c r="AK41" s="327">
        <f>SUM(РСК5!I58:I60)</f>
        <v>13.248282630029442</v>
      </c>
      <c r="AL41" s="327">
        <f>SUM(РСК5!J58:J60)</f>
        <v>13.101476893758932</v>
      </c>
      <c r="AM41" s="327">
        <f>SUM(РСК5!K58:K60)</f>
        <v>12.95774647887324</v>
      </c>
      <c r="AP41" s="326"/>
      <c r="AQ41" s="327">
        <f>SUM(РП30!H58:H60)</f>
        <v>13.196635120925341</v>
      </c>
      <c r="AR41" s="327">
        <f>SUM(РП30!I58:I60)</f>
        <v>13.556778389194598</v>
      </c>
      <c r="AS41" s="327">
        <f>SUM(РП30!J58:J60)</f>
        <v>13.235294117647058</v>
      </c>
      <c r="AT41" s="327">
        <f>SUM(РП30!K58:K60)</f>
        <v>13.143957631198845</v>
      </c>
      <c r="AW41" s="326"/>
      <c r="AX41" s="327">
        <f>SUM(РП5!H58:H60)</f>
        <v>13.196635120925341</v>
      </c>
      <c r="AY41" s="327">
        <f>SUM(РП5!I58:I60)</f>
        <v>13.556778389194598</v>
      </c>
      <c r="AZ41" s="327">
        <f>SUM(РП5!J58:J60)</f>
        <v>13.23529411764706</v>
      </c>
      <c r="BA41" s="327">
        <f>SUM(РП5!K58:K60)</f>
        <v>13.143957631198845</v>
      </c>
    </row>
    <row r="42" spans="1:53" x14ac:dyDescent="0.25">
      <c r="A42" s="229" t="s">
        <v>156</v>
      </c>
      <c r="B42" s="230"/>
      <c r="C42" s="230"/>
      <c r="D42" s="230"/>
      <c r="E42" s="230"/>
      <c r="F42" s="230"/>
      <c r="G42" s="242"/>
      <c r="H42" s="329">
        <f>SUM(H43:H45)</f>
        <v>100</v>
      </c>
      <c r="I42" s="329">
        <f>SUM(I43:I45)</f>
        <v>99.999999999999986</v>
      </c>
      <c r="J42" s="329">
        <f>SUM(J43:J45)</f>
        <v>100</v>
      </c>
      <c r="K42" s="329">
        <f>SUM(K43:K45)</f>
        <v>99.999999999999986</v>
      </c>
      <c r="N42" s="242"/>
      <c r="O42" s="329">
        <f>SUM(O43:O45)</f>
        <v>99.999999999999986</v>
      </c>
      <c r="P42" s="329">
        <f>SUM(P43:P45)</f>
        <v>99.999999999999986</v>
      </c>
      <c r="Q42" s="329">
        <f>SUM(Q43:Q45)</f>
        <v>100</v>
      </c>
      <c r="R42" s="329">
        <f>SUM(R43:R45)</f>
        <v>100</v>
      </c>
      <c r="U42" s="242"/>
      <c r="V42" s="329">
        <f>SUM(V43:V45)</f>
        <v>100</v>
      </c>
      <c r="W42" s="329">
        <f>SUM(W43:W45)</f>
        <v>100</v>
      </c>
      <c r="X42" s="329">
        <f>SUM(X43:X45)</f>
        <v>100</v>
      </c>
      <c r="Y42" s="329">
        <f>SUM(Y43:Y45)</f>
        <v>100</v>
      </c>
      <c r="AB42" s="242"/>
      <c r="AC42" s="329">
        <f>SUM(AC43:AC45)</f>
        <v>100.00000000000001</v>
      </c>
      <c r="AD42" s="329">
        <f>SUM(AD43:AD45)</f>
        <v>100</v>
      </c>
      <c r="AE42" s="329">
        <f>SUM(AE43:AE45)</f>
        <v>100</v>
      </c>
      <c r="AF42" s="329">
        <f>SUM(AF43:AF45)</f>
        <v>100</v>
      </c>
      <c r="AI42" s="242"/>
      <c r="AJ42" s="329">
        <f>SUM(AJ43:AJ45)</f>
        <v>100</v>
      </c>
      <c r="AK42" s="329">
        <f>SUM(AK43:AK45)</f>
        <v>100</v>
      </c>
      <c r="AL42" s="329">
        <f>SUM(AL43:AL45)</f>
        <v>100</v>
      </c>
      <c r="AM42" s="329">
        <f>SUM(AM43:AM45)</f>
        <v>100.00000000000001</v>
      </c>
      <c r="AP42" s="242"/>
      <c r="AQ42" s="329">
        <f>SUM(AQ43:AQ45)</f>
        <v>99.999999999999986</v>
      </c>
      <c r="AR42" s="329">
        <f>SUM(AR43:AR45)</f>
        <v>99.999999999999986</v>
      </c>
      <c r="AS42" s="329">
        <f>SUM(AS43:AS45)</f>
        <v>99.999999999999986</v>
      </c>
      <c r="AT42" s="329">
        <f>SUM(AT43:AT45)</f>
        <v>100</v>
      </c>
      <c r="AW42" s="242"/>
      <c r="AX42" s="329">
        <f>SUM(AX43:AX45)</f>
        <v>100</v>
      </c>
      <c r="AY42" s="329">
        <f>SUM(AY43:AY45)</f>
        <v>100</v>
      </c>
      <c r="AZ42" s="329">
        <f>SUM(AZ43:AZ45)</f>
        <v>100</v>
      </c>
      <c r="BA42" s="329">
        <f>SUM(BA43:BA45)</f>
        <v>100</v>
      </c>
    </row>
    <row r="43" spans="1:53" x14ac:dyDescent="0.25">
      <c r="A43" s="638" t="s">
        <v>300</v>
      </c>
      <c r="B43" s="638"/>
      <c r="C43" s="638"/>
      <c r="D43" s="638"/>
      <c r="E43" s="638"/>
      <c r="F43" s="638"/>
      <c r="G43" s="245">
        <v>1</v>
      </c>
      <c r="H43" s="246">
        <f>'КТЛ &lt;1'!H62/РАСЧ!H$46*100</f>
        <v>64.476885644768856</v>
      </c>
      <c r="I43" s="246">
        <f>'КТЛ &lt;1'!I62/РАСЧ!I$46*100</f>
        <v>65.914221218961615</v>
      </c>
      <c r="J43" s="246">
        <f>'КТЛ &lt;1'!J62/РАСЧ!J$46*100</f>
        <v>68.240343347639481</v>
      </c>
      <c r="K43" s="246">
        <f>'КТЛ &lt;1'!K62/РАСЧ!K$46*100</f>
        <v>68.230277185501052</v>
      </c>
      <c r="M43" t="s">
        <v>319</v>
      </c>
      <c r="N43" s="245">
        <v>1</v>
      </c>
      <c r="O43" s="246">
        <f>'КТЛ&gt;1,5'!H62/РАСЧ!O$46*100</f>
        <v>33.333333333333329</v>
      </c>
      <c r="P43" s="246">
        <f>'КТЛ&gt;1,5'!I62/РАСЧ!P$46*100</f>
        <v>35.665914221218955</v>
      </c>
      <c r="Q43" s="246">
        <f>'КТЛ&gt;1,5'!J62/РАСЧ!Q$46*100</f>
        <v>38.197424892703864</v>
      </c>
      <c r="R43" s="246">
        <f>'КТЛ&gt;1,5'!K62/РАСЧ!R$46*100</f>
        <v>33.475479744136464</v>
      </c>
      <c r="T43" t="s">
        <v>323</v>
      </c>
      <c r="U43" s="245">
        <v>1</v>
      </c>
      <c r="V43" s="246">
        <f>'УС&gt;0,5'!H62/РАСЧ!V$46*100</f>
        <v>18.372093023255815</v>
      </c>
      <c r="W43" s="246">
        <f>'УС&gt;0,5'!I62/РАСЧ!W$46*100</f>
        <v>18.082788671023966</v>
      </c>
      <c r="X43" s="246">
        <f>'УС&gt;0,5'!J62/РАСЧ!X$46*100</f>
        <v>20.24793388429752</v>
      </c>
      <c r="Y43" s="246">
        <f>'УС&gt;0,5'!K62/РАСЧ!Y$46*100</f>
        <v>21.836734693877553</v>
      </c>
      <c r="AA43" t="s">
        <v>349</v>
      </c>
      <c r="AB43" s="245">
        <v>1</v>
      </c>
      <c r="AC43" s="246">
        <f>РСК20!H62/РАСЧ!AC$46*100</f>
        <v>50.94786729857821</v>
      </c>
      <c r="AD43" s="246">
        <f>РСК20!I62/РАСЧ!AD$46*100</f>
        <v>58.444444444444443</v>
      </c>
      <c r="AE43" s="246">
        <f>РСК20!J62/РАСЧ!AE$46*100</f>
        <v>56.871035940803381</v>
      </c>
      <c r="AF43" s="246">
        <f>РСК20!K62/РАСЧ!AF$46*100</f>
        <v>55.416666666666671</v>
      </c>
      <c r="AH43" t="s">
        <v>353</v>
      </c>
      <c r="AI43" s="245">
        <v>1</v>
      </c>
      <c r="AJ43" s="246">
        <f>РСК5!H62/РАСЧ!AJ$46*100</f>
        <v>66.113744075829374</v>
      </c>
      <c r="AK43" s="246">
        <f>РСК5!I62/РАСЧ!AK$46*100</f>
        <v>72</v>
      </c>
      <c r="AL43" s="246">
        <f>РСК5!J62/РАСЧ!AL$46*100</f>
        <v>71.247357293868916</v>
      </c>
      <c r="AM43" s="246">
        <f>РСК5!K62/РАСЧ!AM$46*100</f>
        <v>70.833333333333343</v>
      </c>
      <c r="AO43" t="s">
        <v>364</v>
      </c>
      <c r="AP43" s="245">
        <v>1</v>
      </c>
      <c r="AQ43" s="246">
        <f>РП30!H62/РАСЧ!AQ$46*100</f>
        <v>24.264705882352938</v>
      </c>
      <c r="AR43" s="246">
        <f>РП30!I62/РАСЧ!AR$46*100</f>
        <v>25.450450450450447</v>
      </c>
      <c r="AS43" s="246">
        <f>РП30!J62/РАСЧ!AS$46*100</f>
        <v>20.171673819742487</v>
      </c>
      <c r="AT43" s="246">
        <f>РП30!K62/РАСЧ!AT$46*100</f>
        <v>21.627408993576015</v>
      </c>
      <c r="AV43" t="s">
        <v>353</v>
      </c>
      <c r="AW43" s="245">
        <v>1</v>
      </c>
      <c r="AX43" s="246">
        <f>РП5!H62/РАСЧ!AX$46*100</f>
        <v>77.696078431372555</v>
      </c>
      <c r="AY43" s="246">
        <f>РП5!I62/РАСЧ!AY$46*100</f>
        <v>80.180180180180187</v>
      </c>
      <c r="AZ43" s="246">
        <f>РП5!J62/РАСЧ!AZ$46*100</f>
        <v>76.824034334763951</v>
      </c>
      <c r="BA43" s="246">
        <f>РП5!K62/РАСЧ!BA$46*100</f>
        <v>77.087794432548179</v>
      </c>
    </row>
    <row r="44" spans="1:53" x14ac:dyDescent="0.25">
      <c r="A44" s="638" t="s">
        <v>301</v>
      </c>
      <c r="B44" s="638"/>
      <c r="C44" s="638"/>
      <c r="D44" s="638"/>
      <c r="E44" s="638"/>
      <c r="F44" s="638"/>
      <c r="G44" s="245">
        <v>2</v>
      </c>
      <c r="H44" s="246">
        <f>'КТЛ &lt;1'!H63/РАСЧ!H$46*100</f>
        <v>34.06326034063261</v>
      </c>
      <c r="I44" s="246">
        <f>'КТЛ &lt;1'!I63/РАСЧ!I$46*100</f>
        <v>31.15124153498871</v>
      </c>
      <c r="J44" s="246">
        <f>'КТЛ &lt;1'!J63/РАСЧ!J$46*100</f>
        <v>28.969957081545068</v>
      </c>
      <c r="K44" s="246">
        <f>'КТЛ &lt;1'!K63/РАСЧ!K$46*100</f>
        <v>29.211087420042642</v>
      </c>
      <c r="M44" t="s">
        <v>320</v>
      </c>
      <c r="N44" s="245">
        <v>2</v>
      </c>
      <c r="O44" s="246">
        <f>'КТЛ&gt;1,5'!H63/РАСЧ!O$46*100</f>
        <v>66.423357664233563</v>
      </c>
      <c r="P44" s="246">
        <f>'КТЛ&gt;1,5'!I63/РАСЧ!P$46*100</f>
        <v>64.108352144469521</v>
      </c>
      <c r="Q44" s="246">
        <f>'КТЛ&gt;1,5'!J63/РАСЧ!Q$46*100</f>
        <v>61.802575107296143</v>
      </c>
      <c r="R44" s="246">
        <f>'КТЛ&gt;1,5'!K63/РАСЧ!R$46*100</f>
        <v>66.524520255863536</v>
      </c>
      <c r="T44" t="s">
        <v>322</v>
      </c>
      <c r="U44" s="245">
        <v>2</v>
      </c>
      <c r="V44" s="246">
        <f>'УС&gt;0,5'!H63/РАСЧ!V$46*100</f>
        <v>81.627906976744185</v>
      </c>
      <c r="W44" s="246">
        <f>'УС&gt;0,5'!I63/РАСЧ!W$46*100</f>
        <v>81.917211328976038</v>
      </c>
      <c r="X44" s="246">
        <f>'УС&gt;0,5'!J63/РАСЧ!X$46*100</f>
        <v>79.752066115702476</v>
      </c>
      <c r="Y44" s="246">
        <f>'УС&gt;0,5'!K63/РАСЧ!Y$46*100</f>
        <v>78.163265306122454</v>
      </c>
      <c r="AA44" t="s">
        <v>350</v>
      </c>
      <c r="AB44" s="245">
        <v>2</v>
      </c>
      <c r="AC44" s="246">
        <f>РСК20!H63/РАСЧ!AC$46*100</f>
        <v>49.052132701421804</v>
      </c>
      <c r="AD44" s="246">
        <f>РСК20!I63/РАСЧ!AD$46*100</f>
        <v>41.55555555555555</v>
      </c>
      <c r="AE44" s="246">
        <f>РСК20!J63/РАСЧ!AE$46*100</f>
        <v>43.128964059196626</v>
      </c>
      <c r="AF44" s="246">
        <f>РСК20!K63/РАСЧ!AF$46*100</f>
        <v>44.583333333333336</v>
      </c>
      <c r="AH44" t="s">
        <v>354</v>
      </c>
      <c r="AI44" s="245">
        <v>2</v>
      </c>
      <c r="AJ44" s="246">
        <f>РСК5!H63/РАСЧ!AJ$46*100</f>
        <v>33.649289099526065</v>
      </c>
      <c r="AK44" s="246">
        <f>РСК5!I63/РАСЧ!AK$46*100</f>
        <v>28.000000000000004</v>
      </c>
      <c r="AL44" s="246">
        <f>РСК5!J63/РАСЧ!AL$46*100</f>
        <v>28.752642706131077</v>
      </c>
      <c r="AM44" s="246">
        <f>РСК5!K63/РАСЧ!AM$46*100</f>
        <v>28.958333333333336</v>
      </c>
      <c r="AO44" t="s">
        <v>365</v>
      </c>
      <c r="AP44" s="245">
        <v>2</v>
      </c>
      <c r="AQ44" s="246">
        <f>РП30!H63/РАСЧ!AQ$46*100</f>
        <v>75.490196078431353</v>
      </c>
      <c r="AR44" s="246">
        <f>РП30!I63/РАСЧ!AR$46*100</f>
        <v>74.099099099099092</v>
      </c>
      <c r="AS44" s="246">
        <f>РП30!J63/РАСЧ!AS$46*100</f>
        <v>78.75536480686695</v>
      </c>
      <c r="AT44" s="246">
        <f>РП30!K63/РАСЧ!AT$46*100</f>
        <v>77.944325481798714</v>
      </c>
      <c r="AV44" t="s">
        <v>354</v>
      </c>
      <c r="AW44" s="245">
        <v>2</v>
      </c>
      <c r="AX44" s="246">
        <f>РП5!H63/РАСЧ!AX$46*100</f>
        <v>22.058823529411761</v>
      </c>
      <c r="AY44" s="246">
        <f>РП5!I63/РАСЧ!AY$46*100</f>
        <v>19.144144144144143</v>
      </c>
      <c r="AZ44" s="246">
        <f>РП5!J63/РАСЧ!AZ$46*100</f>
        <v>22.961373390557934</v>
      </c>
      <c r="BA44" s="246">
        <f>РП5!K63/РАСЧ!BA$46*100</f>
        <v>22.912205567451817</v>
      </c>
    </row>
    <row r="45" spans="1:53" x14ac:dyDescent="0.25">
      <c r="A45" s="638" t="s">
        <v>302</v>
      </c>
      <c r="B45" s="638"/>
      <c r="C45" s="638"/>
      <c r="D45" s="638"/>
      <c r="E45" s="638"/>
      <c r="F45" s="638"/>
      <c r="G45" s="245">
        <v>3</v>
      </c>
      <c r="H45" s="246">
        <f>'КТЛ &lt;1'!H64/РАСЧ!H$46*100</f>
        <v>1.4598540145985401</v>
      </c>
      <c r="I45" s="246">
        <f>'КТЛ &lt;1'!I64/РАСЧ!I$46*100</f>
        <v>2.9345372460496608</v>
      </c>
      <c r="J45" s="246">
        <f>'КТЛ &lt;1'!J64/РАСЧ!J$46*100</f>
        <v>2.7896995708154506</v>
      </c>
      <c r="K45" s="246">
        <f>'КТЛ &lt;1'!K64/РАСЧ!K$46*100</f>
        <v>2.5586353944562896</v>
      </c>
      <c r="M45" t="s">
        <v>321</v>
      </c>
      <c r="N45" s="245">
        <v>3</v>
      </c>
      <c r="O45" s="246">
        <f>'КТЛ&gt;1,5'!H64/РАСЧ!O$46*100</f>
        <v>0.24330900243308998</v>
      </c>
      <c r="P45" s="246">
        <f>'КТЛ&gt;1,5'!I64/РАСЧ!P$46*100</f>
        <v>0.22573363431151239</v>
      </c>
      <c r="Q45" s="246">
        <f>'КТЛ&gt;1,5'!J64/РАСЧ!Q$46*100</f>
        <v>0</v>
      </c>
      <c r="R45" s="246">
        <f>'КТЛ&gt;1,5'!K64/РАСЧ!R$46*100</f>
        <v>0</v>
      </c>
      <c r="T45" t="s">
        <v>324</v>
      </c>
      <c r="U45" s="245">
        <v>3</v>
      </c>
      <c r="V45" s="246">
        <f>'УС&gt;0,5'!H64/РАСЧ!V$46*100</f>
        <v>0</v>
      </c>
      <c r="W45" s="246">
        <f>'УС&gt;0,5'!I64/РАСЧ!W$46*100</f>
        <v>0</v>
      </c>
      <c r="X45" s="246">
        <f>'УС&gt;0,5'!J64/РАСЧ!X$46*100</f>
        <v>0</v>
      </c>
      <c r="Y45" s="246">
        <f>'УС&gt;0,5'!K64/РАСЧ!Y$46*100</f>
        <v>0</v>
      </c>
      <c r="AA45" t="s">
        <v>351</v>
      </c>
      <c r="AB45" s="245">
        <v>3</v>
      </c>
      <c r="AC45" s="246">
        <f>РСК20!H64/РАСЧ!AC$46*100</f>
        <v>0</v>
      </c>
      <c r="AD45" s="246">
        <f>РСК20!I64/РАСЧ!AD$46*100</f>
        <v>0</v>
      </c>
      <c r="AE45" s="246">
        <f>РСК20!J64/РАСЧ!AE$46*100</f>
        <v>0</v>
      </c>
      <c r="AF45" s="246">
        <f>РСК20!K64/РАСЧ!AF$46*100</f>
        <v>0</v>
      </c>
      <c r="AH45" t="s">
        <v>355</v>
      </c>
      <c r="AI45" s="245">
        <v>3</v>
      </c>
      <c r="AJ45" s="246">
        <f>РСК5!H64/РАСЧ!AJ$46*100</f>
        <v>0.23696682464454974</v>
      </c>
      <c r="AK45" s="246">
        <f>РСК5!I64/РАСЧ!AK$46*100</f>
        <v>0</v>
      </c>
      <c r="AL45" s="246">
        <f>РСК5!J64/РАСЧ!AL$46*100</f>
        <v>0</v>
      </c>
      <c r="AM45" s="246">
        <f>РСК5!K64/РАСЧ!AM$46*100</f>
        <v>0.20833333333333334</v>
      </c>
      <c r="AO45" t="s">
        <v>366</v>
      </c>
      <c r="AP45" s="245">
        <v>3</v>
      </c>
      <c r="AQ45" s="246">
        <f>РП30!H64/РАСЧ!AQ$46*100</f>
        <v>0.24509803921568626</v>
      </c>
      <c r="AR45" s="246">
        <f>РП30!I64/РАСЧ!AR$46*100</f>
        <v>0.45045045045045035</v>
      </c>
      <c r="AS45" s="246">
        <f>РП30!J64/РАСЧ!AS$46*100</f>
        <v>1.0729613733905581</v>
      </c>
      <c r="AT45" s="246">
        <f>РП30!K64/РАСЧ!AT$46*100</f>
        <v>0.42826552462526768</v>
      </c>
      <c r="AV45" t="s">
        <v>355</v>
      </c>
      <c r="AW45" s="245">
        <v>3</v>
      </c>
      <c r="AX45" s="246">
        <f>РП5!H64/РАСЧ!AX$46*100</f>
        <v>0.24509803921568626</v>
      </c>
      <c r="AY45" s="246">
        <f>РП5!I64/РАСЧ!AY$46*100</f>
        <v>0.67567567567567566</v>
      </c>
      <c r="AZ45" s="246">
        <f>РП5!J64/РАСЧ!AZ$46*100</f>
        <v>0.21459227467811154</v>
      </c>
      <c r="BA45" s="246">
        <f>РП5!K64/РАСЧ!BA$46*100</f>
        <v>0</v>
      </c>
    </row>
    <row r="46" spans="1:53" x14ac:dyDescent="0.25">
      <c r="A46" s="324" t="s">
        <v>318</v>
      </c>
      <c r="B46" s="325"/>
      <c r="C46" s="325"/>
      <c r="D46" s="325"/>
      <c r="E46" s="325"/>
      <c r="F46" s="325"/>
      <c r="G46" s="326"/>
      <c r="H46" s="327">
        <f>SUM('КТЛ &lt;1'!H62:H64)</f>
        <v>21.339563862928348</v>
      </c>
      <c r="I46" s="327">
        <f>SUM('КТЛ &lt;1'!I62:I64)</f>
        <v>22.283702213279682</v>
      </c>
      <c r="J46" s="327">
        <f>SUM('КТЛ &lt;1'!J62:J64)</f>
        <v>22.742801366520254</v>
      </c>
      <c r="K46" s="327">
        <f>SUM('КТЛ &lt;1'!K62:K64)</f>
        <v>22.667955534074434</v>
      </c>
      <c r="N46" s="326"/>
      <c r="O46" s="327">
        <f>SUM('КТЛ&gt;1,5'!H62:H64)</f>
        <v>21.339563862928351</v>
      </c>
      <c r="P46" s="327">
        <f>SUM('КТЛ&gt;1,5'!I62:I64)</f>
        <v>22.283702213279682</v>
      </c>
      <c r="Q46" s="327">
        <f>SUM('КТЛ&gt;1,5'!J62:J64)</f>
        <v>22.742801366520254</v>
      </c>
      <c r="R46" s="327">
        <f>SUM('КТЛ&gt;1,5'!K62:K64)</f>
        <v>22.66795553407443</v>
      </c>
      <c r="U46" s="326"/>
      <c r="V46" s="327">
        <f>SUM('УС&gt;0,5'!H62:H64)</f>
        <v>21.308225966303272</v>
      </c>
      <c r="W46" s="327">
        <f>SUM('УС&gt;0,5'!I62:I64)</f>
        <v>22.131147540983605</v>
      </c>
      <c r="X46" s="327">
        <f>SUM('УС&gt;0,5'!J62:J64)</f>
        <v>22.669789227166277</v>
      </c>
      <c r="Y46" s="327">
        <f>SUM('УС&gt;0,5'!K62:K64)</f>
        <v>22.611905860636824</v>
      </c>
      <c r="AB46" s="326"/>
      <c r="AC46" s="327">
        <f>SUM(РСК20!H62:H64)</f>
        <v>21.259445843828715</v>
      </c>
      <c r="AD46" s="327">
        <f>SUM(РСК20!I62:I64)</f>
        <v>22.08047105004907</v>
      </c>
      <c r="AE46" s="327">
        <f>SUM(РСК20!J62:J64)</f>
        <v>22.534540257265363</v>
      </c>
      <c r="AF46" s="327">
        <f>SUM(РСК20!K62:K64)</f>
        <v>22.535211267605632</v>
      </c>
      <c r="AI46" s="326"/>
      <c r="AJ46" s="327">
        <f>SUM(РСК5!H62:H64)</f>
        <v>21.259445843828718</v>
      </c>
      <c r="AK46" s="327">
        <f>SUM(РСК5!I62:I64)</f>
        <v>22.080471050049066</v>
      </c>
      <c r="AL46" s="327">
        <f>SUM(РСК5!J62:J64)</f>
        <v>22.534540257265366</v>
      </c>
      <c r="AM46" s="327">
        <f>SUM(РСК5!K62:K64)</f>
        <v>22.535211267605632</v>
      </c>
      <c r="AP46" s="326"/>
      <c r="AQ46" s="327">
        <f>SUM(РП30!H62:H64)</f>
        <v>21.451104100946374</v>
      </c>
      <c r="AR46" s="327">
        <f>SUM(РП30!I62:I64)</f>
        <v>22.211105552776392</v>
      </c>
      <c r="AS46" s="327">
        <f>SUM(РП30!J62:J64)</f>
        <v>22.843137254901958</v>
      </c>
      <c r="AT46" s="327">
        <f>SUM(РП30!K62:K64)</f>
        <v>22.484352431391429</v>
      </c>
      <c r="AW46" s="326"/>
      <c r="AX46" s="327">
        <f>SUM(РП5!H62:H64)</f>
        <v>21.451104100946374</v>
      </c>
      <c r="AY46" s="327">
        <f>SUM(РП5!I62:I64)</f>
        <v>22.211105552776388</v>
      </c>
      <c r="AZ46" s="327">
        <f>SUM(РП5!J62:J64)</f>
        <v>22.843137254901965</v>
      </c>
      <c r="BA46" s="327">
        <f>SUM(РП5!K62:K64)</f>
        <v>22.484352431391432</v>
      </c>
    </row>
    <row r="47" spans="1:53" x14ac:dyDescent="0.25">
      <c r="A47" s="229" t="s">
        <v>113</v>
      </c>
      <c r="B47" s="230"/>
      <c r="C47" s="230"/>
      <c r="D47" s="230"/>
      <c r="E47" s="230"/>
      <c r="F47" s="230"/>
      <c r="G47" s="242"/>
      <c r="H47" s="329">
        <f>SUM(H48:H50)</f>
        <v>100</v>
      </c>
      <c r="I47" s="329">
        <f>SUM(I48:I50)</f>
        <v>100</v>
      </c>
      <c r="J47" s="329">
        <f>SUM(J48:J50)</f>
        <v>100</v>
      </c>
      <c r="K47" s="329">
        <f>SUM(K48:K50)</f>
        <v>100</v>
      </c>
      <c r="N47" s="242"/>
      <c r="O47" s="329">
        <f>SUM(O48:O50)</f>
        <v>100</v>
      </c>
      <c r="P47" s="329">
        <f>SUM(P48:P50)</f>
        <v>100</v>
      </c>
      <c r="Q47" s="329">
        <f>SUM(Q48:Q50)</f>
        <v>100</v>
      </c>
      <c r="R47" s="329">
        <f>SUM(R48:R50)</f>
        <v>100</v>
      </c>
      <c r="U47" s="242"/>
      <c r="V47" s="329">
        <f>SUM(V48:V50)</f>
        <v>100</v>
      </c>
      <c r="W47" s="329">
        <f>SUM(W48:W50)</f>
        <v>100</v>
      </c>
      <c r="X47" s="329">
        <f>SUM(X48:X50)</f>
        <v>100</v>
      </c>
      <c r="Y47" s="329">
        <f>SUM(Y48:Y50)</f>
        <v>100</v>
      </c>
      <c r="AB47" s="242"/>
      <c r="AC47" s="329">
        <f>SUM(AC48:AC50)</f>
        <v>100</v>
      </c>
      <c r="AD47" s="329">
        <f>SUM(AD48:AD50)</f>
        <v>100</v>
      </c>
      <c r="AE47" s="329">
        <f>SUM(AE48:AE50)</f>
        <v>100</v>
      </c>
      <c r="AF47" s="329">
        <f>SUM(AF48:AF50)</f>
        <v>100</v>
      </c>
      <c r="AI47" s="242"/>
      <c r="AJ47" s="329">
        <f>SUM(AJ48:AJ50)</f>
        <v>100</v>
      </c>
      <c r="AK47" s="329">
        <f>SUM(AK48:AK50)</f>
        <v>100</v>
      </c>
      <c r="AL47" s="329">
        <f>SUM(AL48:AL50)</f>
        <v>100</v>
      </c>
      <c r="AM47" s="329">
        <f>SUM(AM48:AM50)</f>
        <v>100</v>
      </c>
      <c r="AP47" s="242"/>
      <c r="AQ47" s="329">
        <f>SUM(AQ48:AQ50)</f>
        <v>100</v>
      </c>
      <c r="AR47" s="329">
        <f>SUM(AR48:AR50)</f>
        <v>100</v>
      </c>
      <c r="AS47" s="329">
        <f>SUM(AS48:AS50)</f>
        <v>100.00000000000001</v>
      </c>
      <c r="AT47" s="329">
        <f>SUM(AT48:AT50)</f>
        <v>100</v>
      </c>
      <c r="AW47" s="242"/>
      <c r="AX47" s="329">
        <f>SUM(AX48:AX50)</f>
        <v>100</v>
      </c>
      <c r="AY47" s="329">
        <f>SUM(AY48:AY50)</f>
        <v>100</v>
      </c>
      <c r="AZ47" s="329">
        <f>SUM(AZ48:AZ50)</f>
        <v>100</v>
      </c>
      <c r="BA47" s="329">
        <f>SUM(BA48:BA50)</f>
        <v>100</v>
      </c>
    </row>
    <row r="48" spans="1:53" x14ac:dyDescent="0.25">
      <c r="A48" s="638" t="s">
        <v>300</v>
      </c>
      <c r="B48" s="638"/>
      <c r="C48" s="638"/>
      <c r="D48" s="638"/>
      <c r="E48" s="638"/>
      <c r="F48" s="638"/>
      <c r="G48" s="245">
        <v>1</v>
      </c>
      <c r="H48" s="246">
        <f>'КТЛ &lt;1'!H66/РАСЧ!H$51*100</f>
        <v>53.191489361702125</v>
      </c>
      <c r="I48" s="246">
        <f>'КТЛ &lt;1'!I66/РАСЧ!I$51*100</f>
        <v>56.521739130434781</v>
      </c>
      <c r="J48" s="246">
        <f>'КТЛ &lt;1'!J66/РАСЧ!J$51*100</f>
        <v>57.999999999999993</v>
      </c>
      <c r="K48" s="246">
        <f>'КТЛ &lt;1'!K66/РАСЧ!K$51*100</f>
        <v>54.901960784313729</v>
      </c>
      <c r="M48" t="s">
        <v>319</v>
      </c>
      <c r="N48" s="245">
        <v>1</v>
      </c>
      <c r="O48" s="246">
        <f>'КТЛ&gt;1,5'!H66/РАСЧ!O$51*100</f>
        <v>42.553191489361701</v>
      </c>
      <c r="P48" s="246">
        <f>'КТЛ&gt;1,5'!I66/РАСЧ!P$51*100</f>
        <v>45.652173913043477</v>
      </c>
      <c r="Q48" s="246">
        <f>'КТЛ&gt;1,5'!J66/РАСЧ!Q$51*100</f>
        <v>46</v>
      </c>
      <c r="R48" s="246">
        <f>'КТЛ&gt;1,5'!K66/РАСЧ!R$51*100</f>
        <v>39.215686274509807</v>
      </c>
      <c r="T48" t="s">
        <v>323</v>
      </c>
      <c r="U48" s="245">
        <v>1</v>
      </c>
      <c r="V48" s="246">
        <f>'УС&gt;0,5'!H66/РАСЧ!V$51*100</f>
        <v>39.583333333333329</v>
      </c>
      <c r="W48" s="246">
        <f>'УС&gt;0,5'!I66/РАСЧ!W$51*100</f>
        <v>39.583333333333336</v>
      </c>
      <c r="X48" s="246">
        <f>'УС&gt;0,5'!J66/РАСЧ!X$51*100</f>
        <v>39.622641509433961</v>
      </c>
      <c r="Y48" s="246">
        <f>'УС&gt;0,5'!K66/РАСЧ!Y$51*100</f>
        <v>36.36363636363636</v>
      </c>
      <c r="AA48" t="s">
        <v>349</v>
      </c>
      <c r="AB48" s="245">
        <v>1</v>
      </c>
      <c r="AC48" s="246">
        <f>РСК20!H66/РАСЧ!AC$51*100</f>
        <v>31.25</v>
      </c>
      <c r="AD48" s="246">
        <f>РСК20!I66/РАСЧ!AD$51*100</f>
        <v>37.5</v>
      </c>
      <c r="AE48" s="246">
        <f>РСК20!J66/РАСЧ!AE$51*100</f>
        <v>36.538461538461533</v>
      </c>
      <c r="AF48" s="246">
        <f>РСК20!K66/РАСЧ!AF$51*100</f>
        <v>35.84905660377359</v>
      </c>
      <c r="AH48" t="s">
        <v>353</v>
      </c>
      <c r="AI48" s="245">
        <v>1</v>
      </c>
      <c r="AJ48" s="246">
        <f>РСК5!H66/РАСЧ!AJ$51*100</f>
        <v>58.333333333333329</v>
      </c>
      <c r="AK48" s="246">
        <f>РСК5!I66/РАСЧ!AK$51*100</f>
        <v>62.5</v>
      </c>
      <c r="AL48" s="246">
        <f>РСК5!J66/РАСЧ!AL$51*100</f>
        <v>65.384615384615387</v>
      </c>
      <c r="AM48" s="246">
        <f>РСК5!K66/РАСЧ!AM$51*100</f>
        <v>69.811320754716974</v>
      </c>
      <c r="AO48" t="s">
        <v>364</v>
      </c>
      <c r="AP48" s="245">
        <v>1</v>
      </c>
      <c r="AQ48" s="246">
        <f>РП30!H66/РАСЧ!AQ$51*100</f>
        <v>60.869565217391298</v>
      </c>
      <c r="AR48" s="246">
        <f>РП30!I66/РАСЧ!AR$51*100</f>
        <v>60.416666666666664</v>
      </c>
      <c r="AS48" s="246">
        <f>РП30!J66/РАСЧ!AS$51*100</f>
        <v>58.49056603773586</v>
      </c>
      <c r="AT48" s="246">
        <f>РП30!K66/РАСЧ!AT$51*100</f>
        <v>62.962962962962955</v>
      </c>
      <c r="AV48" t="s">
        <v>353</v>
      </c>
      <c r="AW48" s="245">
        <v>1</v>
      </c>
      <c r="AX48" s="246">
        <f>РП5!H66/РАСЧ!AX$51*100</f>
        <v>84.782608695652172</v>
      </c>
      <c r="AY48" s="246">
        <f>РП5!I66/РАСЧ!AY$51*100</f>
        <v>83.333333333333343</v>
      </c>
      <c r="AZ48" s="246">
        <f>РП5!J66/РАСЧ!AZ$51*100</f>
        <v>83.018867924528308</v>
      </c>
      <c r="BA48" s="246">
        <f>РП5!K66/РАСЧ!BA$51*100</f>
        <v>87.037037037037038</v>
      </c>
    </row>
    <row r="49" spans="1:53" x14ac:dyDescent="0.25">
      <c r="A49" s="638" t="s">
        <v>301</v>
      </c>
      <c r="B49" s="638"/>
      <c r="C49" s="638"/>
      <c r="D49" s="638"/>
      <c r="E49" s="638"/>
      <c r="F49" s="638"/>
      <c r="G49" s="245">
        <v>2</v>
      </c>
      <c r="H49" s="246">
        <f>'КТЛ &lt;1'!H67/РАСЧ!H$51*100</f>
        <v>46.808510638297868</v>
      </c>
      <c r="I49" s="246">
        <f>'КТЛ &lt;1'!I67/РАСЧ!I$51*100</f>
        <v>43.478260869565219</v>
      </c>
      <c r="J49" s="246">
        <f>'КТЛ &lt;1'!J67/РАСЧ!J$51*100</f>
        <v>42</v>
      </c>
      <c r="K49" s="246">
        <f>'КТЛ &lt;1'!K67/РАСЧ!K$51*100</f>
        <v>45.098039215686278</v>
      </c>
      <c r="M49" t="s">
        <v>320</v>
      </c>
      <c r="N49" s="245">
        <v>2</v>
      </c>
      <c r="O49" s="246">
        <f>'КТЛ&gt;1,5'!H67/РАСЧ!O$51*100</f>
        <v>57.446808510638292</v>
      </c>
      <c r="P49" s="246">
        <f>'КТЛ&gt;1,5'!I67/РАСЧ!P$51*100</f>
        <v>54.347826086956516</v>
      </c>
      <c r="Q49" s="246">
        <f>'КТЛ&gt;1,5'!J67/РАСЧ!Q$51*100</f>
        <v>54</v>
      </c>
      <c r="R49" s="246">
        <f>'КТЛ&gt;1,5'!K67/РАСЧ!R$51*100</f>
        <v>60.7843137254902</v>
      </c>
      <c r="T49" t="s">
        <v>322</v>
      </c>
      <c r="U49" s="245">
        <v>2</v>
      </c>
      <c r="V49" s="246">
        <f>'УС&gt;0,5'!H67/РАСЧ!V$51*100</f>
        <v>60.416666666666664</v>
      </c>
      <c r="W49" s="246">
        <f>'УС&gt;0,5'!I67/РАСЧ!W$51*100</f>
        <v>60.416666666666671</v>
      </c>
      <c r="X49" s="246">
        <f>'УС&gt;0,5'!J67/РАСЧ!X$51*100</f>
        <v>60.377358490566039</v>
      </c>
      <c r="Y49" s="246">
        <f>'УС&gt;0,5'!K67/РАСЧ!Y$51*100</f>
        <v>63.636363636363633</v>
      </c>
      <c r="AA49" t="s">
        <v>350</v>
      </c>
      <c r="AB49" s="245">
        <v>2</v>
      </c>
      <c r="AC49" s="246">
        <f>РСК20!H67/РАСЧ!AC$51*100</f>
        <v>68.75</v>
      </c>
      <c r="AD49" s="246">
        <f>РСК20!I67/РАСЧ!AD$51*100</f>
        <v>62.5</v>
      </c>
      <c r="AE49" s="246">
        <f>РСК20!J67/РАСЧ!AE$51*100</f>
        <v>63.46153846153846</v>
      </c>
      <c r="AF49" s="246">
        <f>РСК20!K67/РАСЧ!AF$51*100</f>
        <v>64.15094339622641</v>
      </c>
      <c r="AH49" t="s">
        <v>354</v>
      </c>
      <c r="AI49" s="245">
        <v>2</v>
      </c>
      <c r="AJ49" s="246">
        <f>РСК5!H67/РАСЧ!AJ$51*100</f>
        <v>41.666666666666664</v>
      </c>
      <c r="AK49" s="246">
        <f>РСК5!I67/РАСЧ!AK$51*100</f>
        <v>37.5</v>
      </c>
      <c r="AL49" s="246">
        <f>РСК5!J67/РАСЧ!AL$51*100</f>
        <v>34.615384615384613</v>
      </c>
      <c r="AM49" s="246">
        <f>РСК5!K67/РАСЧ!AM$51*100</f>
        <v>30.188679245283019</v>
      </c>
      <c r="AO49" t="s">
        <v>365</v>
      </c>
      <c r="AP49" s="245">
        <v>2</v>
      </c>
      <c r="AQ49" s="246">
        <f>РП30!H67/РАСЧ!AQ$51*100</f>
        <v>39.130434782608695</v>
      </c>
      <c r="AR49" s="246">
        <f>РП30!I67/РАСЧ!AR$51*100</f>
        <v>39.583333333333329</v>
      </c>
      <c r="AS49" s="246">
        <f>РП30!J67/РАСЧ!AS$51*100</f>
        <v>41.509433962264154</v>
      </c>
      <c r="AT49" s="246">
        <f>РП30!K67/РАСЧ!AT$51*100</f>
        <v>37.037037037037038</v>
      </c>
      <c r="AV49" t="s">
        <v>354</v>
      </c>
      <c r="AW49" s="245">
        <v>2</v>
      </c>
      <c r="AX49" s="246">
        <f>РП5!H67/РАСЧ!AX$51*100</f>
        <v>15.217391304347824</v>
      </c>
      <c r="AY49" s="246">
        <f>РП5!I67/РАСЧ!AY$51*100</f>
        <v>16.666666666666664</v>
      </c>
      <c r="AZ49" s="246">
        <f>РП5!J67/РАСЧ!AZ$51*100</f>
        <v>16.981132075471699</v>
      </c>
      <c r="BA49" s="246">
        <f>РП5!K67/РАСЧ!BA$51*100</f>
        <v>12.962962962962965</v>
      </c>
    </row>
    <row r="50" spans="1:53" x14ac:dyDescent="0.25">
      <c r="A50" s="638" t="s">
        <v>302</v>
      </c>
      <c r="B50" s="638"/>
      <c r="C50" s="638"/>
      <c r="D50" s="638"/>
      <c r="E50" s="638"/>
      <c r="F50" s="638"/>
      <c r="G50" s="245">
        <v>3</v>
      </c>
      <c r="H50" s="246">
        <f>'КТЛ &lt;1'!H68/РАСЧ!H$51*100</f>
        <v>0</v>
      </c>
      <c r="I50" s="246">
        <f>'КТЛ &lt;1'!I68/РАСЧ!I$51*100</f>
        <v>0</v>
      </c>
      <c r="J50" s="246">
        <f>'КТЛ &lt;1'!J68/РАСЧ!J$51*100</f>
        <v>0</v>
      </c>
      <c r="K50" s="246">
        <f>'КТЛ &lt;1'!K68/РАСЧ!K$51*100</f>
        <v>0</v>
      </c>
      <c r="M50" t="s">
        <v>321</v>
      </c>
      <c r="N50" s="245">
        <v>3</v>
      </c>
      <c r="O50" s="246">
        <f>'КТЛ&gt;1,5'!H68/РАСЧ!O$51*100</f>
        <v>0</v>
      </c>
      <c r="P50" s="246">
        <f>'КТЛ&gt;1,5'!I68/РАСЧ!P$51*100</f>
        <v>0</v>
      </c>
      <c r="Q50" s="246">
        <f>'КТЛ&gt;1,5'!J68/РАСЧ!Q$51*100</f>
        <v>0</v>
      </c>
      <c r="R50" s="246">
        <f>'КТЛ&gt;1,5'!K68/РАСЧ!R$51*100</f>
        <v>0</v>
      </c>
      <c r="T50" t="s">
        <v>324</v>
      </c>
      <c r="U50" s="245">
        <v>3</v>
      </c>
      <c r="V50" s="246">
        <f>'УС&gt;0,5'!H68/РАСЧ!V$51*100</f>
        <v>0</v>
      </c>
      <c r="W50" s="246">
        <f>'УС&gt;0,5'!I68/РАСЧ!W$51*100</f>
        <v>0</v>
      </c>
      <c r="X50" s="246">
        <f>'УС&gt;0,5'!J68/РАСЧ!X$51*100</f>
        <v>0</v>
      </c>
      <c r="Y50" s="246">
        <f>'УС&gt;0,5'!K68/РАСЧ!Y$51*100</f>
        <v>0</v>
      </c>
      <c r="AA50" t="s">
        <v>351</v>
      </c>
      <c r="AB50" s="245">
        <v>3</v>
      </c>
      <c r="AC50" s="246">
        <f>РСК20!H68/РАСЧ!AC$51*100</f>
        <v>0</v>
      </c>
      <c r="AD50" s="246">
        <f>РСК20!I68/РАСЧ!AD$51*100</f>
        <v>0</v>
      </c>
      <c r="AE50" s="246">
        <f>РСК20!J68/РАСЧ!AE$51*100</f>
        <v>0</v>
      </c>
      <c r="AF50" s="246">
        <f>РСК20!K68/РАСЧ!AF$51*100</f>
        <v>0</v>
      </c>
      <c r="AH50" t="s">
        <v>355</v>
      </c>
      <c r="AI50" s="245">
        <v>3</v>
      </c>
      <c r="AJ50" s="246">
        <f>РСК5!H68/РАСЧ!AJ$51*100</f>
        <v>0</v>
      </c>
      <c r="AK50" s="246">
        <f>РСК5!I68/РАСЧ!AK$51*100</f>
        <v>0</v>
      </c>
      <c r="AL50" s="246">
        <f>РСК5!J68/РАСЧ!AL$51*100</f>
        <v>0</v>
      </c>
      <c r="AM50" s="246">
        <f>РСК5!K68/РАСЧ!AM$51*100</f>
        <v>0</v>
      </c>
      <c r="AO50" t="s">
        <v>366</v>
      </c>
      <c r="AP50" s="245">
        <v>3</v>
      </c>
      <c r="AQ50" s="246">
        <f>РП30!H68/РАСЧ!AQ$51*100</f>
        <v>0</v>
      </c>
      <c r="AR50" s="246">
        <f>РП30!I68/РАСЧ!AR$51*100</f>
        <v>0</v>
      </c>
      <c r="AS50" s="246">
        <f>РП30!J68/РАСЧ!AS$51*100</f>
        <v>0</v>
      </c>
      <c r="AT50" s="246">
        <f>РП30!K68/РАСЧ!AT$51*100</f>
        <v>0</v>
      </c>
      <c r="AV50" t="s">
        <v>355</v>
      </c>
      <c r="AW50" s="245">
        <v>3</v>
      </c>
      <c r="AX50" s="246">
        <f>РП5!H68/РАСЧ!AX$51*100</f>
        <v>0</v>
      </c>
      <c r="AY50" s="246">
        <f>РП5!I68/РАСЧ!AY$51*100</f>
        <v>0</v>
      </c>
      <c r="AZ50" s="246">
        <f>РП5!J68/РАСЧ!AZ$51*100</f>
        <v>0</v>
      </c>
      <c r="BA50" s="246">
        <f>РП5!K68/РАСЧ!BA$51*100</f>
        <v>0</v>
      </c>
    </row>
    <row r="51" spans="1:53" x14ac:dyDescent="0.25">
      <c r="A51" s="324" t="s">
        <v>318</v>
      </c>
      <c r="B51" s="325"/>
      <c r="C51" s="325"/>
      <c r="D51" s="325"/>
      <c r="E51" s="325"/>
      <c r="F51" s="325"/>
      <c r="G51" s="326"/>
      <c r="H51" s="327">
        <f>SUM('КТЛ &lt;1'!H66:H68)</f>
        <v>2.4402907580477677</v>
      </c>
      <c r="I51" s="327">
        <f>SUM('КТЛ &lt;1'!I66:I68)</f>
        <v>2.3138832997987926</v>
      </c>
      <c r="J51" s="327">
        <f>SUM('КТЛ &lt;1'!J66:J68)</f>
        <v>2.4402147388970228</v>
      </c>
      <c r="K51" s="327">
        <f>SUM('КТЛ &lt;1'!K66:K68)</f>
        <v>2.4649589173513773</v>
      </c>
      <c r="N51" s="326"/>
      <c r="O51" s="327">
        <f>SUM('КТЛ&gt;1,5'!H66:H68)</f>
        <v>2.4402907580477673</v>
      </c>
      <c r="P51" s="327">
        <f>SUM('КТЛ&gt;1,5'!I66:I68)</f>
        <v>2.3138832997987926</v>
      </c>
      <c r="Q51" s="327">
        <f>SUM('КТЛ&gt;1,5'!J66:J68)</f>
        <v>2.4402147388970228</v>
      </c>
      <c r="R51" s="327">
        <f>SUM('КТЛ&gt;1,5'!K66:K68)</f>
        <v>2.4649589173513773</v>
      </c>
      <c r="U51" s="326"/>
      <c r="V51" s="327">
        <f>SUM('УС&gt;0,5'!H66:H68)</f>
        <v>2.3785926660059467</v>
      </c>
      <c r="W51" s="327">
        <f>SUM('УС&gt;0,5'!I66:I68)</f>
        <v>2.314368370298939</v>
      </c>
      <c r="X51" s="327">
        <f>SUM('УС&gt;0,5'!J66:J68)</f>
        <v>2.4824355971896956</v>
      </c>
      <c r="Y51" s="327">
        <f>SUM('УС&gt;0,5'!K66:K68)</f>
        <v>2.5380710659898478</v>
      </c>
      <c r="AB51" s="326"/>
      <c r="AC51" s="327">
        <f>SUM(РСК20!H66:H68)</f>
        <v>2.4181360201511337</v>
      </c>
      <c r="AD51" s="327">
        <f>SUM(РСК20!I66:I68)</f>
        <v>2.3552502453385671</v>
      </c>
      <c r="AE51" s="327">
        <f>SUM(РСК20!J66:J68)</f>
        <v>2.4773701762744165</v>
      </c>
      <c r="AF51" s="327">
        <f>SUM(РСК20!K66:K68)</f>
        <v>2.488262910798122</v>
      </c>
      <c r="AI51" s="326"/>
      <c r="AJ51" s="327">
        <f>SUM(РСК5!H66:H68)</f>
        <v>2.4181360201511337</v>
      </c>
      <c r="AK51" s="327">
        <f>SUM(РСК5!I66:I68)</f>
        <v>2.3552502453385671</v>
      </c>
      <c r="AL51" s="327">
        <f>SUM(РСК5!J66:J68)</f>
        <v>2.4773701762744165</v>
      </c>
      <c r="AM51" s="327">
        <f>SUM(РСК5!K66:K68)</f>
        <v>2.488262910798122</v>
      </c>
      <c r="AP51" s="326"/>
      <c r="AQ51" s="327">
        <f>SUM(РП30!H66:H68)</f>
        <v>2.4185068349106205</v>
      </c>
      <c r="AR51" s="327">
        <f>SUM(РП30!I66:I68)</f>
        <v>2.4012006003001503</v>
      </c>
      <c r="AS51" s="327">
        <f>SUM(РП30!J66:J68)</f>
        <v>2.5980392156862742</v>
      </c>
      <c r="AT51" s="327">
        <f>SUM(РП30!K66:K68)</f>
        <v>2.5999037072701014</v>
      </c>
      <c r="AW51" s="326"/>
      <c r="AX51" s="327">
        <f>SUM(РП5!H66:H68)</f>
        <v>2.4185068349106205</v>
      </c>
      <c r="AY51" s="327">
        <f>SUM(РП5!I66:I68)</f>
        <v>2.4012006003001503</v>
      </c>
      <c r="AZ51" s="327">
        <f>SUM(РП5!J66:J68)</f>
        <v>2.5980392156862742</v>
      </c>
      <c r="BA51" s="327">
        <f>SUM(РП5!K66:K68)</f>
        <v>2.599903707270101</v>
      </c>
    </row>
    <row r="52" spans="1:53" x14ac:dyDescent="0.25">
      <c r="A52" s="229" t="s">
        <v>114</v>
      </c>
      <c r="B52" s="230"/>
      <c r="C52" s="230"/>
      <c r="D52" s="230"/>
      <c r="E52" s="230"/>
      <c r="F52" s="230"/>
      <c r="G52" s="242"/>
      <c r="H52" s="329">
        <f>SUM(H53:H55)</f>
        <v>100</v>
      </c>
      <c r="I52" s="329">
        <f>SUM(I53:I55)</f>
        <v>100</v>
      </c>
      <c r="J52" s="329">
        <f>SUM(J53:J55)</f>
        <v>100.00000000000001</v>
      </c>
      <c r="K52" s="329">
        <f>SUM(K53:K55)</f>
        <v>99.999999999999972</v>
      </c>
      <c r="N52" s="242"/>
      <c r="O52" s="329">
        <f>SUM(O53:O55)</f>
        <v>100</v>
      </c>
      <c r="P52" s="329">
        <f>SUM(P53:P55)</f>
        <v>100</v>
      </c>
      <c r="Q52" s="329">
        <f>SUM(Q53:Q55)</f>
        <v>100</v>
      </c>
      <c r="R52" s="329">
        <f>SUM(R53:R55)</f>
        <v>100</v>
      </c>
      <c r="U52" s="242"/>
      <c r="V52" s="329">
        <f>SUM(V53:V55)</f>
        <v>100</v>
      </c>
      <c r="W52" s="329">
        <f>SUM(W53:W55)</f>
        <v>100</v>
      </c>
      <c r="X52" s="329">
        <f>SUM(X53:X55)</f>
        <v>100</v>
      </c>
      <c r="Y52" s="329">
        <f>SUM(Y53:Y55)</f>
        <v>100.00000000000001</v>
      </c>
      <c r="AB52" s="242"/>
      <c r="AC52" s="329">
        <f>SUM(AC53:AC55)</f>
        <v>100</v>
      </c>
      <c r="AD52" s="329">
        <f>SUM(AD53:AD55)</f>
        <v>100</v>
      </c>
      <c r="AE52" s="329">
        <f>SUM(AE53:AE55)</f>
        <v>100</v>
      </c>
      <c r="AF52" s="329">
        <f>SUM(AF53:AF55)</f>
        <v>100</v>
      </c>
      <c r="AI52" s="242"/>
      <c r="AJ52" s="329">
        <f>SUM(AJ53:AJ55)</f>
        <v>100</v>
      </c>
      <c r="AK52" s="329">
        <f>SUM(AK53:AK55)</f>
        <v>100.00000000000003</v>
      </c>
      <c r="AL52" s="329">
        <f>SUM(AL53:AL55)</f>
        <v>100</v>
      </c>
      <c r="AM52" s="329">
        <f>SUM(AM53:AM55)</f>
        <v>99.999999999999986</v>
      </c>
      <c r="AP52" s="242"/>
      <c r="AQ52" s="329">
        <f>SUM(AQ53:AQ55)</f>
        <v>100</v>
      </c>
      <c r="AR52" s="329">
        <f>SUM(AR53:AR55)</f>
        <v>100</v>
      </c>
      <c r="AS52" s="329">
        <f>SUM(AS53:AS55)</f>
        <v>100</v>
      </c>
      <c r="AT52" s="329">
        <f>SUM(AT53:AT55)</f>
        <v>100</v>
      </c>
      <c r="AW52" s="242"/>
      <c r="AX52" s="329">
        <f>SUM(AX53:AX55)</f>
        <v>100</v>
      </c>
      <c r="AY52" s="329">
        <f>SUM(AY53:AY55)</f>
        <v>100</v>
      </c>
      <c r="AZ52" s="329">
        <f>SUM(AZ53:AZ55)</f>
        <v>100</v>
      </c>
      <c r="BA52" s="329">
        <f>SUM(BA53:BA55)</f>
        <v>100</v>
      </c>
    </row>
    <row r="53" spans="1:53" x14ac:dyDescent="0.25">
      <c r="A53" s="638" t="s">
        <v>300</v>
      </c>
      <c r="B53" s="638"/>
      <c r="C53" s="638"/>
      <c r="D53" s="638"/>
      <c r="E53" s="638"/>
      <c r="F53" s="638"/>
      <c r="G53" s="245">
        <v>1</v>
      </c>
      <c r="H53" s="246">
        <f>'КТЛ &lt;1'!H70/РАСЧ!H$56*100</f>
        <v>53.801169590643269</v>
      </c>
      <c r="I53" s="246">
        <f>'КТЛ &lt;1'!I70/РАСЧ!I$56*100</f>
        <v>55.367231638418076</v>
      </c>
      <c r="J53" s="246">
        <f>'КТЛ &lt;1'!J70/РАСЧ!J$56*100</f>
        <v>54.395604395604394</v>
      </c>
      <c r="K53" s="246">
        <f>'КТЛ &lt;1'!K70/РАСЧ!K$56*100</f>
        <v>57.6086956521739</v>
      </c>
      <c r="M53" t="s">
        <v>319</v>
      </c>
      <c r="N53" s="245">
        <v>1</v>
      </c>
      <c r="O53" s="246">
        <f>'КТЛ&gt;1,5'!H70/РАСЧ!O$56*100</f>
        <v>43.859649122807014</v>
      </c>
      <c r="P53" s="246">
        <f>'КТЛ&gt;1,5'!I70/РАСЧ!P$56*100</f>
        <v>38.418079096045204</v>
      </c>
      <c r="Q53" s="246">
        <f>'КТЛ&gt;1,5'!J70/РАСЧ!Q$56*100</f>
        <v>37.91208791208792</v>
      </c>
      <c r="R53" s="246">
        <f>'КТЛ&gt;1,5'!K70/РАСЧ!R$56*100</f>
        <v>38.586956521739133</v>
      </c>
      <c r="T53" t="s">
        <v>323</v>
      </c>
      <c r="U53" s="245">
        <v>1</v>
      </c>
      <c r="V53" s="246">
        <f>'УС&gt;0,5'!H70/РАСЧ!V$56*100</f>
        <v>29.120879120879124</v>
      </c>
      <c r="W53" s="246">
        <f>'УС&gt;0,5'!I70/РАСЧ!W$56*100</f>
        <v>32.446808510638299</v>
      </c>
      <c r="X53" s="246">
        <f>'УС&gt;0,5'!J70/РАСЧ!X$56*100</f>
        <v>30.526315789473685</v>
      </c>
      <c r="Y53" s="246">
        <f>'УС&gt;0,5'!K70/РАСЧ!Y$56*100</f>
        <v>35.416666666666671</v>
      </c>
      <c r="AA53" t="s">
        <v>349</v>
      </c>
      <c r="AB53" s="245">
        <v>1</v>
      </c>
      <c r="AC53" s="246">
        <f>РСК20!H70/РАСЧ!AC$56*100</f>
        <v>36.516853932584269</v>
      </c>
      <c r="AD53" s="246">
        <f>РСК20!I70/РАСЧ!AD$56*100</f>
        <v>40.322580645161288</v>
      </c>
      <c r="AE53" s="246">
        <f>РСК20!J70/РАСЧ!AE$56*100</f>
        <v>38.297872340425535</v>
      </c>
      <c r="AF53" s="246">
        <f>РСК20!K70/РАСЧ!AF$56*100</f>
        <v>38.829787234042549</v>
      </c>
      <c r="AH53" t="s">
        <v>353</v>
      </c>
      <c r="AI53" s="245">
        <v>1</v>
      </c>
      <c r="AJ53" s="246">
        <f>РСК5!H70/РАСЧ!AJ$56*100</f>
        <v>60.112359550561798</v>
      </c>
      <c r="AK53" s="246">
        <f>РСК5!I70/РАСЧ!AK$56*100</f>
        <v>61.827956989247326</v>
      </c>
      <c r="AL53" s="246">
        <f>РСК5!J70/РАСЧ!AL$56*100</f>
        <v>60.638297872340431</v>
      </c>
      <c r="AM53" s="246">
        <f>РСК5!K70/РАСЧ!AM$56*100</f>
        <v>57.446808510638292</v>
      </c>
      <c r="AO53" t="s">
        <v>364</v>
      </c>
      <c r="AP53" s="245">
        <v>1</v>
      </c>
      <c r="AQ53" s="246">
        <f>РП30!H70/РАСЧ!AQ$56*100</f>
        <v>37.078651685393261</v>
      </c>
      <c r="AR53" s="246">
        <f>РП30!I70/РАСЧ!AR$56*100</f>
        <v>34.054054054054056</v>
      </c>
      <c r="AS53" s="246">
        <f>РП30!J70/РАСЧ!AS$56*100</f>
        <v>33.513513513513516</v>
      </c>
      <c r="AT53" s="246">
        <f>РП30!K70/РАСЧ!AT$56*100</f>
        <v>32.446808510638299</v>
      </c>
      <c r="AV53" t="s">
        <v>353</v>
      </c>
      <c r="AW53" s="245">
        <v>1</v>
      </c>
      <c r="AX53" s="246">
        <f>РП5!H70/РАСЧ!AX$56*100</f>
        <v>77.528089887640448</v>
      </c>
      <c r="AY53" s="246">
        <f>РП5!I70/РАСЧ!AY$56*100</f>
        <v>78.378378378378372</v>
      </c>
      <c r="AZ53" s="246">
        <f>РП5!J70/РАСЧ!AZ$56*100</f>
        <v>71.351351351351354</v>
      </c>
      <c r="BA53" s="246">
        <f>РП5!K70/РАСЧ!BA$56*100</f>
        <v>70.744680851063833</v>
      </c>
    </row>
    <row r="54" spans="1:53" x14ac:dyDescent="0.25">
      <c r="A54" s="638" t="s">
        <v>301</v>
      </c>
      <c r="B54" s="638"/>
      <c r="C54" s="638"/>
      <c r="D54" s="638"/>
      <c r="E54" s="638"/>
      <c r="F54" s="638"/>
      <c r="G54" s="245">
        <v>2</v>
      </c>
      <c r="H54" s="246">
        <f>'КТЛ &lt;1'!H71/РАСЧ!H$56*100</f>
        <v>45.029239766081872</v>
      </c>
      <c r="I54" s="246">
        <f>'КТЛ &lt;1'!I71/РАСЧ!I$56*100</f>
        <v>43.502824858757066</v>
      </c>
      <c r="J54" s="246">
        <f>'КТЛ &lt;1'!J71/РАСЧ!J$56*100</f>
        <v>45.054945054945058</v>
      </c>
      <c r="K54" s="246">
        <f>'КТЛ &lt;1'!K71/РАСЧ!K$56*100</f>
        <v>41.304347826086953</v>
      </c>
      <c r="M54" t="s">
        <v>320</v>
      </c>
      <c r="N54" s="245">
        <v>2</v>
      </c>
      <c r="O54" s="246">
        <f>'КТЛ&gt;1,5'!H71/РАСЧ!O$56*100</f>
        <v>56.140350877192979</v>
      </c>
      <c r="P54" s="246">
        <f>'КТЛ&gt;1,5'!I71/РАСЧ!P$56*100</f>
        <v>61.581920903954803</v>
      </c>
      <c r="Q54" s="246">
        <f>'КТЛ&gt;1,5'!J71/РАСЧ!Q$56*100</f>
        <v>62.087912087912088</v>
      </c>
      <c r="R54" s="246">
        <f>'КТЛ&gt;1,5'!K71/РАСЧ!R$56*100</f>
        <v>61.413043478260867</v>
      </c>
      <c r="T54" t="s">
        <v>322</v>
      </c>
      <c r="U54" s="245">
        <v>2</v>
      </c>
      <c r="V54" s="246">
        <f>'УС&gt;0,5'!H71/РАСЧ!V$56*100</f>
        <v>70.879120879120876</v>
      </c>
      <c r="W54" s="246">
        <f>'УС&gt;0,5'!I71/РАСЧ!W$56*100</f>
        <v>67.553191489361694</v>
      </c>
      <c r="X54" s="246">
        <f>'УС&gt;0,5'!J71/РАСЧ!X$56*100</f>
        <v>69.473684210526315</v>
      </c>
      <c r="Y54" s="246">
        <f>'УС&gt;0,5'!K71/РАСЧ!Y$56*100</f>
        <v>64.583333333333343</v>
      </c>
      <c r="AA54" t="s">
        <v>350</v>
      </c>
      <c r="AB54" s="245">
        <v>2</v>
      </c>
      <c r="AC54" s="246">
        <f>РСК20!H71/РАСЧ!AC$56*100</f>
        <v>63.483146067415731</v>
      </c>
      <c r="AD54" s="246">
        <f>РСК20!I71/РАСЧ!AD$56*100</f>
        <v>59.677419354838712</v>
      </c>
      <c r="AE54" s="246">
        <f>РСК20!J71/РАСЧ!AE$56*100</f>
        <v>61.702127659574465</v>
      </c>
      <c r="AF54" s="246">
        <f>РСК20!K71/РАСЧ!AF$56*100</f>
        <v>60.638297872340416</v>
      </c>
      <c r="AH54" t="s">
        <v>354</v>
      </c>
      <c r="AI54" s="245">
        <v>2</v>
      </c>
      <c r="AJ54" s="246">
        <f>РСК5!H71/РАСЧ!AJ$56*100</f>
        <v>39.325842696629209</v>
      </c>
      <c r="AK54" s="246">
        <f>РСК5!I71/РАСЧ!AK$56*100</f>
        <v>38.172043010752695</v>
      </c>
      <c r="AL54" s="246">
        <f>РСК5!J71/РАСЧ!AL$56*100</f>
        <v>39.361702127659576</v>
      </c>
      <c r="AM54" s="246">
        <f>РСК5!K71/РАСЧ!AM$56*100</f>
        <v>42.553191489361694</v>
      </c>
      <c r="AO54" t="s">
        <v>365</v>
      </c>
      <c r="AP54" s="245">
        <v>2</v>
      </c>
      <c r="AQ54" s="246">
        <f>РП30!H71/РАСЧ!AQ$56*100</f>
        <v>62.921348314606739</v>
      </c>
      <c r="AR54" s="246">
        <f>РП30!I71/РАСЧ!AR$56*100</f>
        <v>65.945945945945951</v>
      </c>
      <c r="AS54" s="246">
        <f>РП30!J71/РАСЧ!AS$56*100</f>
        <v>66.486486486486484</v>
      </c>
      <c r="AT54" s="246">
        <f>РП30!K71/РАСЧ!AT$56*100</f>
        <v>67.553191489361694</v>
      </c>
      <c r="AV54" t="s">
        <v>354</v>
      </c>
      <c r="AW54" s="245">
        <v>2</v>
      </c>
      <c r="AX54" s="246">
        <f>РП5!H71/РАСЧ!AX$56*100</f>
        <v>21.910112359550563</v>
      </c>
      <c r="AY54" s="246">
        <f>РП5!I71/РАСЧ!AY$56*100</f>
        <v>21.621621621621621</v>
      </c>
      <c r="AZ54" s="246">
        <f>РП5!J71/РАСЧ!AZ$56*100</f>
        <v>28.648648648648649</v>
      </c>
      <c r="BA54" s="246">
        <f>РП5!K71/РАСЧ!BA$56*100</f>
        <v>28.723404255319146</v>
      </c>
    </row>
    <row r="55" spans="1:53" x14ac:dyDescent="0.25">
      <c r="A55" s="638" t="s">
        <v>302</v>
      </c>
      <c r="B55" s="638"/>
      <c r="C55" s="638"/>
      <c r="D55" s="638"/>
      <c r="E55" s="638"/>
      <c r="F55" s="638"/>
      <c r="G55" s="245">
        <v>3</v>
      </c>
      <c r="H55" s="246">
        <f>'КТЛ &lt;1'!H72/РАСЧ!H$56*100</f>
        <v>1.1695906432748537</v>
      </c>
      <c r="I55" s="246">
        <f>'КТЛ &lt;1'!I72/РАСЧ!I$56*100</f>
        <v>1.1299435028248588</v>
      </c>
      <c r="J55" s="246">
        <f>'КТЛ &lt;1'!J72/РАСЧ!J$56*100</f>
        <v>0.5494505494505495</v>
      </c>
      <c r="K55" s="246">
        <f>'КТЛ &lt;1'!K72/РАСЧ!K$56*100</f>
        <v>1.0869565217391302</v>
      </c>
      <c r="M55" t="s">
        <v>321</v>
      </c>
      <c r="N55" s="245">
        <v>3</v>
      </c>
      <c r="O55" s="246">
        <f>'КТЛ&gt;1,5'!H72/РАСЧ!O$56*100</f>
        <v>0</v>
      </c>
      <c r="P55" s="246">
        <f>'КТЛ&gt;1,5'!I72/РАСЧ!P$56*100</f>
        <v>0</v>
      </c>
      <c r="Q55" s="246">
        <f>'КТЛ&gt;1,5'!J72/РАСЧ!Q$56*100</f>
        <v>0</v>
      </c>
      <c r="R55" s="246">
        <f>'КТЛ&gt;1,5'!K72/РАСЧ!R$56*100</f>
        <v>0</v>
      </c>
      <c r="T55" t="s">
        <v>324</v>
      </c>
      <c r="U55" s="245">
        <v>3</v>
      </c>
      <c r="V55" s="246">
        <f>'УС&gt;0,5'!H72/РАСЧ!V$56*100</f>
        <v>0</v>
      </c>
      <c r="W55" s="246">
        <f>'УС&gt;0,5'!I72/РАСЧ!W$56*100</f>
        <v>0</v>
      </c>
      <c r="X55" s="246">
        <f>'УС&gt;0,5'!J72/РАСЧ!X$56*100</f>
        <v>0</v>
      </c>
      <c r="Y55" s="246">
        <f>'УС&gt;0,5'!K72/РАСЧ!Y$56*100</f>
        <v>0</v>
      </c>
      <c r="AA55" t="s">
        <v>351</v>
      </c>
      <c r="AB55" s="245">
        <v>3</v>
      </c>
      <c r="AC55" s="246">
        <f>РСК20!H72/РАСЧ!AC$56*100</f>
        <v>0</v>
      </c>
      <c r="AD55" s="246">
        <f>РСК20!I72/РАСЧ!AD$56*100</f>
        <v>0</v>
      </c>
      <c r="AE55" s="246">
        <f>РСК20!J72/РАСЧ!AE$56*100</f>
        <v>0</v>
      </c>
      <c r="AF55" s="246">
        <f>РСК20!K72/РАСЧ!AF$56*100</f>
        <v>0.53191489361702116</v>
      </c>
      <c r="AH55" t="s">
        <v>355</v>
      </c>
      <c r="AI55" s="245">
        <v>3</v>
      </c>
      <c r="AJ55" s="246">
        <f>РСК5!H72/РАСЧ!AJ$56*100</f>
        <v>0.5617977528089888</v>
      </c>
      <c r="AK55" s="246">
        <f>РСК5!I72/РАСЧ!AK$56*100</f>
        <v>0</v>
      </c>
      <c r="AL55" s="246">
        <f>РСК5!J72/РАСЧ!AL$56*100</f>
        <v>0</v>
      </c>
      <c r="AM55" s="246">
        <f>РСК5!K72/РАСЧ!AM$56*100</f>
        <v>0</v>
      </c>
      <c r="AO55" t="s">
        <v>366</v>
      </c>
      <c r="AP55" s="245">
        <v>3</v>
      </c>
      <c r="AQ55" s="246">
        <f>РП30!H72/РАСЧ!AQ$56*100</f>
        <v>0</v>
      </c>
      <c r="AR55" s="246">
        <f>РП30!I72/РАСЧ!AR$56*100</f>
        <v>0</v>
      </c>
      <c r="AS55" s="246">
        <f>РП30!J72/РАСЧ!AS$56*100</f>
        <v>0</v>
      </c>
      <c r="AT55" s="246">
        <f>РП30!K72/РАСЧ!AT$56*100</f>
        <v>0</v>
      </c>
      <c r="AV55" t="s">
        <v>355</v>
      </c>
      <c r="AW55" s="245">
        <v>3</v>
      </c>
      <c r="AX55" s="246">
        <f>РП5!H72/РАСЧ!AX$56*100</f>
        <v>0.5617977528089888</v>
      </c>
      <c r="AY55" s="246">
        <f>РП5!I72/РАСЧ!AY$56*100</f>
        <v>0</v>
      </c>
      <c r="AZ55" s="246">
        <f>РП5!J72/РАСЧ!AZ$56*100</f>
        <v>0</v>
      </c>
      <c r="BA55" s="246">
        <f>РП5!K72/РАСЧ!BA$56*100</f>
        <v>0.53191489361702127</v>
      </c>
    </row>
    <row r="56" spans="1:53" x14ac:dyDescent="0.25">
      <c r="A56" s="324" t="s">
        <v>318</v>
      </c>
      <c r="B56" s="325"/>
      <c r="C56" s="325"/>
      <c r="D56" s="325"/>
      <c r="E56" s="325"/>
      <c r="F56" s="325"/>
      <c r="G56" s="326"/>
      <c r="H56" s="327">
        <f>SUM('КТЛ &lt;1'!H70:H72)</f>
        <v>8.878504672897197</v>
      </c>
      <c r="I56" s="327">
        <f>SUM('КТЛ &lt;1'!I70:I72)</f>
        <v>8.9034205231388324</v>
      </c>
      <c r="J56" s="327">
        <f>SUM('КТЛ &lt;1'!J70:J72)</f>
        <v>8.8823816495851631</v>
      </c>
      <c r="K56" s="327">
        <f>SUM('КТЛ &lt;1'!K70:K72)</f>
        <v>8.8931851135814419</v>
      </c>
      <c r="N56" s="326"/>
      <c r="O56" s="327">
        <f>SUM('КТЛ&gt;1,5'!H70:H72)</f>
        <v>8.878504672897197</v>
      </c>
      <c r="P56" s="327">
        <f>SUM('КТЛ&gt;1,5'!I70:I72)</f>
        <v>8.9034205231388324</v>
      </c>
      <c r="Q56" s="327">
        <f>SUM('КТЛ&gt;1,5'!J70:J72)</f>
        <v>8.8823816495851631</v>
      </c>
      <c r="R56" s="327">
        <f>SUM('КТЛ&gt;1,5'!K70:K72)</f>
        <v>8.8931851135814401</v>
      </c>
      <c r="U56" s="326"/>
      <c r="V56" s="327">
        <f>SUM('УС&gt;0,5'!H70:H72)</f>
        <v>9.0188305252725467</v>
      </c>
      <c r="W56" s="327">
        <f>SUM('УС&gt;0,5'!I70:I72)</f>
        <v>9.0646094503375121</v>
      </c>
      <c r="X56" s="327">
        <f>SUM('УС&gt;0,5'!J70:J72)</f>
        <v>8.899297423887587</v>
      </c>
      <c r="Y56" s="327">
        <f>SUM('УС&gt;0,5'!K70:K72)</f>
        <v>8.8601753576372868</v>
      </c>
      <c r="AB56" s="326"/>
      <c r="AC56" s="327">
        <f>SUM(РСК20!H70:H72)</f>
        <v>8.9672544080604535</v>
      </c>
      <c r="AD56" s="327">
        <f>SUM(РСК20!I70:I72)</f>
        <v>9.1265947006869474</v>
      </c>
      <c r="AE56" s="327">
        <f>SUM(РСК20!J70:J72)</f>
        <v>8.9566460219151978</v>
      </c>
      <c r="AF56" s="327">
        <f>SUM(РСК20!K70:K72)</f>
        <v>8.8262910798122078</v>
      </c>
      <c r="AI56" s="326"/>
      <c r="AJ56" s="327">
        <f>SUM(РСК5!H70:H72)</f>
        <v>8.9672544080604535</v>
      </c>
      <c r="AK56" s="327">
        <f>SUM(РСК5!I70:I72)</f>
        <v>9.1265947006869474</v>
      </c>
      <c r="AL56" s="327">
        <f>SUM(РСК5!J70:J72)</f>
        <v>8.9566460219151978</v>
      </c>
      <c r="AM56" s="327">
        <f>SUM(РСК5!K70:K72)</f>
        <v>8.8262910798122078</v>
      </c>
      <c r="AP56" s="326"/>
      <c r="AQ56" s="327">
        <f>SUM(РП30!H70:H72)</f>
        <v>9.3585699263932707</v>
      </c>
      <c r="AR56" s="327">
        <f>SUM(РП30!I70:I72)</f>
        <v>9.2546273136568278</v>
      </c>
      <c r="AS56" s="327">
        <f>SUM(РП30!J70:J72)</f>
        <v>9.0686274509803919</v>
      </c>
      <c r="AT56" s="327">
        <f>SUM(РП30!K70:K72)</f>
        <v>9.0515166104959075</v>
      </c>
      <c r="AW56" s="326"/>
      <c r="AX56" s="327">
        <f>SUM(РП5!H70:H72)</f>
        <v>9.3585699263932707</v>
      </c>
      <c r="AY56" s="327">
        <f>SUM(РП5!I70:I72)</f>
        <v>9.2546273136568296</v>
      </c>
      <c r="AZ56" s="327">
        <f>SUM(РП5!J70:J72)</f>
        <v>9.0686274509803919</v>
      </c>
      <c r="BA56" s="327">
        <f>SUM(РП5!K70:K72)</f>
        <v>9.0515166104959075</v>
      </c>
    </row>
    <row r="57" spans="1:53" x14ac:dyDescent="0.25">
      <c r="A57" s="229" t="s">
        <v>115</v>
      </c>
      <c r="B57" s="230"/>
      <c r="C57" s="230"/>
      <c r="D57" s="230"/>
      <c r="E57" s="230"/>
      <c r="F57" s="230"/>
      <c r="G57" s="242"/>
      <c r="H57" s="329">
        <f>SUM(H58:H60)</f>
        <v>100</v>
      </c>
      <c r="I57" s="329">
        <f>SUM(I58:I60)</f>
        <v>100</v>
      </c>
      <c r="J57" s="329">
        <f>SUM(J58:J60)</f>
        <v>100</v>
      </c>
      <c r="K57" s="329">
        <f>SUM(K58:K60)</f>
        <v>100</v>
      </c>
      <c r="N57" s="242"/>
      <c r="O57" s="329">
        <f>SUM(O58:O60)</f>
        <v>100</v>
      </c>
      <c r="P57" s="329">
        <f>SUM(P58:P60)</f>
        <v>100</v>
      </c>
      <c r="Q57" s="329">
        <f>SUM(Q58:Q60)</f>
        <v>100</v>
      </c>
      <c r="R57" s="329">
        <f>SUM(R58:R60)</f>
        <v>100</v>
      </c>
      <c r="U57" s="242"/>
      <c r="V57" s="329">
        <f>SUM(V58:V60)</f>
        <v>100</v>
      </c>
      <c r="W57" s="329">
        <f>SUM(W58:W60)</f>
        <v>100</v>
      </c>
      <c r="X57" s="329">
        <f>SUM(X58:X60)</f>
        <v>99.999999999999986</v>
      </c>
      <c r="Y57" s="329">
        <f>SUM(Y58:Y60)</f>
        <v>100</v>
      </c>
      <c r="AB57" s="242"/>
      <c r="AC57" s="329">
        <f>SUM(AC58:AC60)</f>
        <v>100</v>
      </c>
      <c r="AD57" s="329">
        <f>SUM(AD58:AD60)</f>
        <v>100</v>
      </c>
      <c r="AE57" s="329">
        <f>SUM(AE58:AE60)</f>
        <v>100</v>
      </c>
      <c r="AF57" s="329">
        <f>SUM(AF58:AF60)</f>
        <v>100</v>
      </c>
      <c r="AI57" s="242"/>
      <c r="AJ57" s="329">
        <f>SUM(AJ58:AJ60)</f>
        <v>100</v>
      </c>
      <c r="AK57" s="329">
        <f>SUM(AK58:AK60)</f>
        <v>100</v>
      </c>
      <c r="AL57" s="329">
        <f>SUM(AL58:AL60)</f>
        <v>100</v>
      </c>
      <c r="AM57" s="329">
        <f>SUM(AM58:AM60)</f>
        <v>99.999999999999986</v>
      </c>
      <c r="AP57" s="242"/>
      <c r="AQ57" s="329">
        <f>SUM(AQ58:AQ60)</f>
        <v>100</v>
      </c>
      <c r="AR57" s="329">
        <f>SUM(AR58:AR60)</f>
        <v>100</v>
      </c>
      <c r="AS57" s="329">
        <f>SUM(AS58:AS60)</f>
        <v>100.00000000000001</v>
      </c>
      <c r="AT57" s="329">
        <f>SUM(AT58:AT60)</f>
        <v>100</v>
      </c>
      <c r="AW57" s="242"/>
      <c r="AX57" s="329">
        <f>SUM(AX58:AX60)</f>
        <v>100</v>
      </c>
      <c r="AY57" s="329">
        <f>SUM(AY58:AY60)</f>
        <v>100</v>
      </c>
      <c r="AZ57" s="329">
        <f>SUM(AZ58:AZ60)</f>
        <v>100</v>
      </c>
      <c r="BA57" s="329">
        <f>SUM(BA58:BA60)</f>
        <v>100.00000000000001</v>
      </c>
    </row>
    <row r="58" spans="1:53" x14ac:dyDescent="0.25">
      <c r="A58" s="638" t="s">
        <v>300</v>
      </c>
      <c r="B58" s="638"/>
      <c r="C58" s="638"/>
      <c r="D58" s="638"/>
      <c r="E58" s="638"/>
      <c r="F58" s="638"/>
      <c r="G58" s="245">
        <v>1</v>
      </c>
      <c r="H58" s="246">
        <f>'КТЛ &lt;1'!H74/РАСЧ!H$61*100</f>
        <v>35.838150289017342</v>
      </c>
      <c r="I58" s="246">
        <f>'КТЛ &lt;1'!I74/РАСЧ!I$61*100</f>
        <v>37.288135593220346</v>
      </c>
      <c r="J58" s="246">
        <f>'КТЛ &lt;1'!J74/РАСЧ!J$61*100</f>
        <v>39.130434782608688</v>
      </c>
      <c r="K58" s="246">
        <f>'КТЛ &lt;1'!K74/РАСЧ!K$61*100</f>
        <v>40.104166666666671</v>
      </c>
      <c r="M58" t="s">
        <v>319</v>
      </c>
      <c r="N58" s="245">
        <v>1</v>
      </c>
      <c r="O58" s="246">
        <f>'КТЛ&gt;1,5'!H74/РАСЧ!O$61*100</f>
        <v>45.086705202312139</v>
      </c>
      <c r="P58" s="246">
        <f>'КТЛ&gt;1,5'!I74/РАСЧ!P$61*100</f>
        <v>41.24293785310735</v>
      </c>
      <c r="Q58" s="246">
        <f>'КТЛ&gt;1,5'!J74/РАСЧ!Q$61*100</f>
        <v>41.847826086956523</v>
      </c>
      <c r="R58" s="246">
        <f>'КТЛ&gt;1,5'!K74/РАСЧ!R$61*100</f>
        <v>41.145833333333329</v>
      </c>
      <c r="T58" t="s">
        <v>323</v>
      </c>
      <c r="U58" s="245">
        <v>1</v>
      </c>
      <c r="V58" s="246">
        <f>'УС&gt;0,5'!H74/РАСЧ!V$61*100</f>
        <v>35.164835164835168</v>
      </c>
      <c r="W58" s="246">
        <f>'УС&gt;0,5'!I74/РАСЧ!W$61*100</f>
        <v>33.333333333333336</v>
      </c>
      <c r="X58" s="246">
        <f>'УС&gt;0,5'!J74/РАСЧ!X$61*100</f>
        <v>34.020618556701024</v>
      </c>
      <c r="Y58" s="246">
        <f>'УС&gt;0,5'!K74/РАСЧ!Y$61*100</f>
        <v>35.960591133004918</v>
      </c>
      <c r="AA58" t="s">
        <v>349</v>
      </c>
      <c r="AB58" s="245">
        <v>1</v>
      </c>
      <c r="AC58" s="246">
        <f>РСК20!H74/РАСЧ!AC$61*100</f>
        <v>28.000000000000004</v>
      </c>
      <c r="AD58" s="246">
        <f>РСК20!I74/РАСЧ!AD$61*100</f>
        <v>35.195530726256983</v>
      </c>
      <c r="AE58" s="246">
        <f>РСК20!J74/РАСЧ!AE$61*100</f>
        <v>34.391534391534393</v>
      </c>
      <c r="AF58" s="246">
        <f>РСК20!K74/РАСЧ!AF$61*100</f>
        <v>36.363636363636367</v>
      </c>
      <c r="AH58" t="s">
        <v>353</v>
      </c>
      <c r="AI58" s="245">
        <v>1</v>
      </c>
      <c r="AJ58" s="246">
        <f>РСК5!H74/РАСЧ!AJ$61*100</f>
        <v>46.857142857142854</v>
      </c>
      <c r="AK58" s="246">
        <f>РСК5!I74/РАСЧ!AK$61*100</f>
        <v>50.837988826815639</v>
      </c>
      <c r="AL58" s="246">
        <f>РСК5!J74/РАСЧ!AL$61*100</f>
        <v>48.148148148148152</v>
      </c>
      <c r="AM58" s="246">
        <f>РСК5!K74/РАСЧ!AM$61*100</f>
        <v>48.989898989898983</v>
      </c>
      <c r="AO58" t="s">
        <v>364</v>
      </c>
      <c r="AP58" s="245">
        <v>1</v>
      </c>
      <c r="AQ58" s="246">
        <f>РП30!H74/РАСЧ!AQ$61*100</f>
        <v>50</v>
      </c>
      <c r="AR58" s="246">
        <f>РП30!I74/РАСЧ!AR$61*100</f>
        <v>47.590361445783131</v>
      </c>
      <c r="AS58" s="246">
        <f>РП30!J74/РАСЧ!AS$61*100</f>
        <v>48.571428571428577</v>
      </c>
      <c r="AT58" s="246">
        <f>РП30!K74/РАСЧ!AT$61*100</f>
        <v>45.945945945945951</v>
      </c>
      <c r="AV58" t="s">
        <v>353</v>
      </c>
      <c r="AW58" s="245">
        <v>1</v>
      </c>
      <c r="AX58" s="246">
        <f>РП5!H74/РАСЧ!AX$61*100</f>
        <v>74.050632911392412</v>
      </c>
      <c r="AY58" s="246">
        <f>РП5!I74/РАСЧ!AY$61*100</f>
        <v>73.493975903614455</v>
      </c>
      <c r="AZ58" s="246">
        <f>РП5!J74/РАСЧ!AZ$61*100</f>
        <v>73.714285714285708</v>
      </c>
      <c r="BA58" s="246">
        <f>РП5!K74/РАСЧ!BA$61*100</f>
        <v>74.594594594594597</v>
      </c>
    </row>
    <row r="59" spans="1:53" x14ac:dyDescent="0.25">
      <c r="A59" s="638" t="s">
        <v>301</v>
      </c>
      <c r="B59" s="638"/>
      <c r="C59" s="638"/>
      <c r="D59" s="638"/>
      <c r="E59" s="638"/>
      <c r="F59" s="638"/>
      <c r="G59" s="245">
        <v>2</v>
      </c>
      <c r="H59" s="246">
        <f>'КТЛ &lt;1'!H75/РАСЧ!H$61*100</f>
        <v>0.57803468208092479</v>
      </c>
      <c r="I59" s="246">
        <f>'КТЛ &lt;1'!I75/РАСЧ!I$61*100</f>
        <v>1.1299435028248588</v>
      </c>
      <c r="J59" s="246">
        <f>'КТЛ &lt;1'!J75/РАСЧ!J$61*100</f>
        <v>1.0869565217391304</v>
      </c>
      <c r="K59" s="246">
        <f>'КТЛ &lt;1'!K75/РАСЧ!K$61*100</f>
        <v>1.0416666666666665</v>
      </c>
      <c r="M59" t="s">
        <v>320</v>
      </c>
      <c r="N59" s="245">
        <v>2</v>
      </c>
      <c r="O59" s="246">
        <f>'КТЛ&gt;1,5'!H75/РАСЧ!O$61*100</f>
        <v>54.913294797687854</v>
      </c>
      <c r="P59" s="246">
        <f>'КТЛ&gt;1,5'!I75/РАСЧ!P$61*100</f>
        <v>58.757062146892657</v>
      </c>
      <c r="Q59" s="246">
        <f>'КТЛ&gt;1,5'!J75/РАСЧ!Q$61*100</f>
        <v>58.152173913043484</v>
      </c>
      <c r="R59" s="246">
        <f>'КТЛ&gt;1,5'!K75/РАСЧ!R$61*100</f>
        <v>58.854166666666664</v>
      </c>
      <c r="T59" t="s">
        <v>322</v>
      </c>
      <c r="U59" s="245">
        <v>2</v>
      </c>
      <c r="V59" s="246">
        <f>'УС&gt;0,5'!H75/РАСЧ!V$61*100</f>
        <v>64.835164835164832</v>
      </c>
      <c r="W59" s="246">
        <f>'УС&gt;0,5'!I75/РАСЧ!W$61*100</f>
        <v>66.666666666666671</v>
      </c>
      <c r="X59" s="246">
        <f>'УС&gt;0,5'!J75/РАСЧ!X$61*100</f>
        <v>65.979381443298962</v>
      </c>
      <c r="Y59" s="246">
        <f>'УС&gt;0,5'!K75/РАСЧ!Y$61*100</f>
        <v>64.039408866995075</v>
      </c>
      <c r="AA59" t="s">
        <v>350</v>
      </c>
      <c r="AB59" s="245">
        <v>2</v>
      </c>
      <c r="AC59" s="246">
        <f>РСК20!H75/РАСЧ!AC$61*100</f>
        <v>72</v>
      </c>
      <c r="AD59" s="246">
        <f>РСК20!I75/РАСЧ!AD$61*100</f>
        <v>64.804469273743024</v>
      </c>
      <c r="AE59" s="246">
        <f>РСК20!J75/РАСЧ!AE$61*100</f>
        <v>65.079365079365076</v>
      </c>
      <c r="AF59" s="246">
        <f>РСК20!K75/РАСЧ!AF$61*100</f>
        <v>63.636363636363633</v>
      </c>
      <c r="AH59" t="s">
        <v>354</v>
      </c>
      <c r="AI59" s="245">
        <v>2</v>
      </c>
      <c r="AJ59" s="246">
        <f>РСК5!H75/РАСЧ!AJ$61*100</f>
        <v>53.142857142857146</v>
      </c>
      <c r="AK59" s="246">
        <f>РСК5!I75/РАСЧ!AK$61*100</f>
        <v>49.162011173184354</v>
      </c>
      <c r="AL59" s="246">
        <f>РСК5!J75/РАСЧ!AL$61*100</f>
        <v>51.322751322751323</v>
      </c>
      <c r="AM59" s="246">
        <f>РСК5!K75/РАСЧ!AM$61*100</f>
        <v>51.010101010101003</v>
      </c>
      <c r="AO59" t="s">
        <v>365</v>
      </c>
      <c r="AP59" s="245">
        <v>2</v>
      </c>
      <c r="AQ59" s="246">
        <f>РП30!H75/РАСЧ!AQ$61*100</f>
        <v>50</v>
      </c>
      <c r="AR59" s="246">
        <f>РП30!I75/РАСЧ!AR$61*100</f>
        <v>51.807228915662648</v>
      </c>
      <c r="AS59" s="246">
        <f>РП30!J75/РАСЧ!AS$61*100</f>
        <v>51.428571428571438</v>
      </c>
      <c r="AT59" s="246">
        <f>РП30!K75/РАСЧ!AT$61*100</f>
        <v>53.513513513513509</v>
      </c>
      <c r="AV59" t="s">
        <v>354</v>
      </c>
      <c r="AW59" s="245">
        <v>2</v>
      </c>
      <c r="AX59" s="246">
        <f>РП5!H75/РАСЧ!AX$61*100</f>
        <v>25.949367088607595</v>
      </c>
      <c r="AY59" s="246">
        <f>РП5!I75/РАСЧ!AY$61*100</f>
        <v>25.903614457831324</v>
      </c>
      <c r="AZ59" s="246">
        <f>РП5!J75/РАСЧ!AZ$61*100</f>
        <v>25.714285714285719</v>
      </c>
      <c r="BA59" s="246">
        <f>РП5!K75/РАСЧ!BA$61*100</f>
        <v>24.864864864864867</v>
      </c>
    </row>
    <row r="60" spans="1:53" x14ac:dyDescent="0.25">
      <c r="A60" s="638" t="s">
        <v>302</v>
      </c>
      <c r="B60" s="638"/>
      <c r="C60" s="638"/>
      <c r="D60" s="638"/>
      <c r="E60" s="638"/>
      <c r="F60" s="638"/>
      <c r="G60" s="245">
        <v>3</v>
      </c>
      <c r="H60" s="246">
        <f>'КТЛ &lt;1'!H76/РАСЧ!H$61*100</f>
        <v>63.583815028901725</v>
      </c>
      <c r="I60" s="246">
        <f>'КТЛ &lt;1'!I76/РАСЧ!I$61*100</f>
        <v>61.581920903954803</v>
      </c>
      <c r="J60" s="246">
        <f>'КТЛ &lt;1'!J76/РАСЧ!J$61*100</f>
        <v>59.782608695652172</v>
      </c>
      <c r="K60" s="246">
        <f>'КТЛ &lt;1'!K76/РАСЧ!K$61*100</f>
        <v>58.854166666666664</v>
      </c>
      <c r="M60" t="s">
        <v>321</v>
      </c>
      <c r="N60" s="245">
        <v>3</v>
      </c>
      <c r="O60" s="246">
        <f>'КТЛ&gt;1,5'!H76/РАСЧ!O$61*100</f>
        <v>0</v>
      </c>
      <c r="P60" s="246">
        <f>'КТЛ&gt;1,5'!I76/РАСЧ!P$61*100</f>
        <v>0</v>
      </c>
      <c r="Q60" s="246">
        <f>'КТЛ&gt;1,5'!J76/РАСЧ!Q$61*100</f>
        <v>0</v>
      </c>
      <c r="R60" s="246">
        <f>'КТЛ&gt;1,5'!K76/РАСЧ!R$61*100</f>
        <v>0</v>
      </c>
      <c r="T60" t="s">
        <v>324</v>
      </c>
      <c r="U60" s="245">
        <v>3</v>
      </c>
      <c r="V60" s="246">
        <f>'УС&gt;0,5'!H76/РАСЧ!V$61*100</f>
        <v>0</v>
      </c>
      <c r="W60" s="246">
        <f>'УС&gt;0,5'!I76/РАСЧ!W$61*100</f>
        <v>0</v>
      </c>
      <c r="X60" s="246">
        <f>'УС&gt;0,5'!J76/РАСЧ!X$61*100</f>
        <v>0</v>
      </c>
      <c r="Y60" s="246">
        <f>'УС&gt;0,5'!K76/РАСЧ!Y$61*100</f>
        <v>0</v>
      </c>
      <c r="AA60" t="s">
        <v>351</v>
      </c>
      <c r="AB60" s="245">
        <v>3</v>
      </c>
      <c r="AC60" s="246">
        <f>РСК20!H76/РАСЧ!AC$61*100</f>
        <v>0</v>
      </c>
      <c r="AD60" s="246">
        <f>РСК20!I76/РАСЧ!AD$61*100</f>
        <v>0</v>
      </c>
      <c r="AE60" s="246">
        <f>РСК20!J76/РАСЧ!AE$61*100</f>
        <v>0.52910052910052907</v>
      </c>
      <c r="AF60" s="246">
        <f>РСК20!K76/РАСЧ!AF$61*100</f>
        <v>0</v>
      </c>
      <c r="AH60" t="s">
        <v>355</v>
      </c>
      <c r="AI60" s="245">
        <v>3</v>
      </c>
      <c r="AJ60" s="246">
        <f>РСК5!H76/РАСЧ!AJ$61*100</f>
        <v>0</v>
      </c>
      <c r="AK60" s="246">
        <f>РСК5!I76/РАСЧ!AK$61*100</f>
        <v>0</v>
      </c>
      <c r="AL60" s="246">
        <f>РСК5!J76/РАСЧ!AL$61*100</f>
        <v>0.52910052910052907</v>
      </c>
      <c r="AM60" s="246">
        <f>РСК5!K76/РАСЧ!AM$61*100</f>
        <v>0</v>
      </c>
      <c r="AO60" t="s">
        <v>366</v>
      </c>
      <c r="AP60" s="245">
        <v>3</v>
      </c>
      <c r="AQ60" s="246">
        <f>РП30!H76/РАСЧ!AQ$61*100</f>
        <v>0</v>
      </c>
      <c r="AR60" s="246">
        <f>РП30!I76/РАСЧ!AR$61*100</f>
        <v>0.60240963855421681</v>
      </c>
      <c r="AS60" s="246">
        <f>РП30!J76/РАСЧ!AS$61*100</f>
        <v>0</v>
      </c>
      <c r="AT60" s="246">
        <f>РП30!K76/РАСЧ!AT$61*100</f>
        <v>0.54054054054054057</v>
      </c>
      <c r="AV60" t="s">
        <v>355</v>
      </c>
      <c r="AW60" s="245">
        <v>3</v>
      </c>
      <c r="AX60" s="246">
        <f>РП5!H76/РАСЧ!AX$61*100</f>
        <v>0</v>
      </c>
      <c r="AY60" s="246">
        <f>РП5!I76/РАСЧ!AY$61*100</f>
        <v>0.60240963855421681</v>
      </c>
      <c r="AZ60" s="246">
        <f>РП5!J76/РАСЧ!AZ$61*100</f>
        <v>0.5714285714285714</v>
      </c>
      <c r="BA60" s="246">
        <f>РП5!K76/РАСЧ!BA$61*100</f>
        <v>0.54054054054054057</v>
      </c>
    </row>
    <row r="61" spans="1:53" x14ac:dyDescent="0.25">
      <c r="A61" s="324" t="s">
        <v>318</v>
      </c>
      <c r="B61" s="325"/>
      <c r="C61" s="325"/>
      <c r="D61" s="325"/>
      <c r="E61" s="325"/>
      <c r="F61" s="325"/>
      <c r="G61" s="326"/>
      <c r="H61" s="327">
        <f>SUM('КТЛ &lt;1'!H74:H76)</f>
        <v>8.9823468328141232</v>
      </c>
      <c r="I61" s="327">
        <f>SUM('КТЛ &lt;1'!I74:I76)</f>
        <v>8.9034205231388324</v>
      </c>
      <c r="J61" s="327">
        <f>SUM('КТЛ &lt;1'!J74:J76)</f>
        <v>8.9799902391410455</v>
      </c>
      <c r="K61" s="327">
        <f>SUM('КТЛ &lt;1'!K74:K76)</f>
        <v>9.2798453359110677</v>
      </c>
      <c r="N61" s="326"/>
      <c r="O61" s="327">
        <f>SUM('КТЛ&gt;1,5'!H74:H76)</f>
        <v>8.9823468328141232</v>
      </c>
      <c r="P61" s="327">
        <f>SUM('КТЛ&gt;1,5'!I74:I76)</f>
        <v>8.9034205231388324</v>
      </c>
      <c r="Q61" s="327">
        <f>SUM('КТЛ&gt;1,5'!J74:J76)</f>
        <v>8.9799902391410438</v>
      </c>
      <c r="R61" s="327">
        <f>SUM('КТЛ&gt;1,5'!K74:K76)</f>
        <v>9.2798453359110677</v>
      </c>
      <c r="U61" s="326"/>
      <c r="V61" s="327">
        <f>SUM('УС&gt;0,5'!H74:H76)</f>
        <v>9.0188305252725467</v>
      </c>
      <c r="W61" s="327">
        <f>SUM('УС&gt;0,5'!I74:I76)</f>
        <v>8.9681774349083891</v>
      </c>
      <c r="X61" s="327">
        <f>SUM('УС&gt;0,5'!J74:J76)</f>
        <v>9.0866510538641698</v>
      </c>
      <c r="Y61" s="327">
        <f>SUM('УС&gt;0,5'!K74:K76)</f>
        <v>9.3677895708352565</v>
      </c>
      <c r="AB61" s="326"/>
      <c r="AC61" s="327">
        <f>SUM(РСК20!H74:H76)</f>
        <v>8.8161209068010074</v>
      </c>
      <c r="AD61" s="327">
        <f>SUM(РСК20!I74:I76)</f>
        <v>8.7831207065750725</v>
      </c>
      <c r="AE61" s="327">
        <f>SUM(РСК20!J74:J76)</f>
        <v>9.0042877560743211</v>
      </c>
      <c r="AF61" s="327">
        <f>SUM(РСК20!K74:K76)</f>
        <v>9.295774647887324</v>
      </c>
      <c r="AI61" s="326"/>
      <c r="AJ61" s="327">
        <f>SUM(РСК5!H74:H76)</f>
        <v>8.8161209068010074</v>
      </c>
      <c r="AK61" s="327">
        <f>SUM(РСК5!I74:I76)</f>
        <v>8.7831207065750743</v>
      </c>
      <c r="AL61" s="327">
        <f>SUM(РСК5!J74:J76)</f>
        <v>9.0042877560743211</v>
      </c>
      <c r="AM61" s="327">
        <f>SUM(РСК5!K74:K76)</f>
        <v>9.295774647887324</v>
      </c>
      <c r="AP61" s="326"/>
      <c r="AQ61" s="327">
        <f>SUM(РП30!H74:H76)</f>
        <v>8.3070452155625656</v>
      </c>
      <c r="AR61" s="327">
        <f>SUM(РП30!I74:I76)</f>
        <v>8.3041520760380187</v>
      </c>
      <c r="AS61" s="327">
        <f>SUM(РП30!J74:J76)</f>
        <v>8.5784313725490193</v>
      </c>
      <c r="AT61" s="327">
        <f>SUM(РП30!K74:K76)</f>
        <v>8.9070775156475683</v>
      </c>
      <c r="AW61" s="326"/>
      <c r="AX61" s="327">
        <f>SUM(РП5!H74:H76)</f>
        <v>8.3070452155625656</v>
      </c>
      <c r="AY61" s="327">
        <f>SUM(РП5!I74:I76)</f>
        <v>8.3041520760380187</v>
      </c>
      <c r="AZ61" s="327">
        <f>SUM(РП5!J74:J76)</f>
        <v>8.5784313725490193</v>
      </c>
      <c r="BA61" s="327">
        <f>SUM(РП5!K74:K76)</f>
        <v>8.9070775156475683</v>
      </c>
    </row>
    <row r="62" spans="1:53" x14ac:dyDescent="0.25">
      <c r="A62" s="229" t="s">
        <v>116</v>
      </c>
      <c r="B62" s="230"/>
      <c r="C62" s="230"/>
      <c r="D62" s="230"/>
      <c r="E62" s="230"/>
      <c r="F62" s="230"/>
      <c r="G62" s="242"/>
      <c r="H62" s="329">
        <f>SUM(H63:H65)</f>
        <v>100.00000000000001</v>
      </c>
      <c r="I62" s="329">
        <f>SUM(I63:I65)</f>
        <v>99.999999999999986</v>
      </c>
      <c r="J62" s="329">
        <f>SUM(J63:J65)</f>
        <v>100</v>
      </c>
      <c r="K62" s="329">
        <f>SUM(K63:K65)</f>
        <v>99.999999999999986</v>
      </c>
      <c r="N62" s="242"/>
      <c r="O62" s="329">
        <f>SUM(O63:O65)</f>
        <v>100</v>
      </c>
      <c r="P62" s="329">
        <f>SUM(P63:P65)</f>
        <v>100</v>
      </c>
      <c r="Q62" s="329">
        <f>SUM(Q63:Q65)</f>
        <v>100</v>
      </c>
      <c r="R62" s="329">
        <f>SUM(R63:R65)</f>
        <v>100</v>
      </c>
      <c r="U62" s="242"/>
      <c r="V62" s="329">
        <f>SUM(V63:V65)</f>
        <v>100</v>
      </c>
      <c r="W62" s="329">
        <f>SUM(W63:W65)</f>
        <v>100</v>
      </c>
      <c r="X62" s="329">
        <f>SUM(X63:X65)</f>
        <v>100</v>
      </c>
      <c r="Y62" s="329">
        <f>SUM(Y63:Y65)</f>
        <v>100</v>
      </c>
      <c r="AB62" s="242"/>
      <c r="AC62" s="329">
        <f>SUM(AC63:AC65)</f>
        <v>99.999999999999986</v>
      </c>
      <c r="AD62" s="329">
        <f>SUM(AD63:AD65)</f>
        <v>100</v>
      </c>
      <c r="AE62" s="329">
        <f>SUM(AE63:AE65)</f>
        <v>100</v>
      </c>
      <c r="AF62" s="329">
        <f>SUM(AF63:AF65)</f>
        <v>100</v>
      </c>
      <c r="AI62" s="242"/>
      <c r="AJ62" s="329">
        <f>SUM(AJ63:AJ65)</f>
        <v>100</v>
      </c>
      <c r="AK62" s="329">
        <f>SUM(AK63:AK65)</f>
        <v>100</v>
      </c>
      <c r="AL62" s="329">
        <f>SUM(AL63:AL65)</f>
        <v>100</v>
      </c>
      <c r="AM62" s="329">
        <f>SUM(AM63:AM65)</f>
        <v>100</v>
      </c>
      <c r="AP62" s="242"/>
      <c r="AQ62" s="329">
        <f>SUM(AQ63:AQ65)</f>
        <v>100</v>
      </c>
      <c r="AR62" s="329">
        <f>SUM(AR63:AR65)</f>
        <v>100</v>
      </c>
      <c r="AS62" s="329">
        <f>SUM(AS63:AS65)</f>
        <v>100</v>
      </c>
      <c r="AT62" s="329">
        <f>SUM(AT63:AT65)</f>
        <v>100</v>
      </c>
      <c r="AW62" s="242"/>
      <c r="AX62" s="329">
        <f>SUM(AX63:AX65)</f>
        <v>100</v>
      </c>
      <c r="AY62" s="329">
        <f>SUM(AY63:AY65)</f>
        <v>100</v>
      </c>
      <c r="AZ62" s="329">
        <f>SUM(AZ63:AZ65)</f>
        <v>100</v>
      </c>
      <c r="BA62" s="329">
        <f>SUM(BA63:BA65)</f>
        <v>100</v>
      </c>
    </row>
    <row r="63" spans="1:53" x14ac:dyDescent="0.25">
      <c r="A63" s="638" t="s">
        <v>300</v>
      </c>
      <c r="B63" s="638"/>
      <c r="C63" s="638"/>
      <c r="D63" s="638"/>
      <c r="E63" s="638"/>
      <c r="F63" s="638"/>
      <c r="G63" s="245">
        <v>1</v>
      </c>
      <c r="H63" s="246">
        <f>'КТЛ &lt;1'!H78/РАСЧ!H$66*100</f>
        <v>83.333333333333343</v>
      </c>
      <c r="I63" s="246">
        <f>'КТЛ &lt;1'!I78/РАСЧ!I$66*100</f>
        <v>66.666666666666657</v>
      </c>
      <c r="J63" s="246">
        <f>'КТЛ &lt;1'!J78/РАСЧ!J$66*100</f>
        <v>83.333333333333343</v>
      </c>
      <c r="K63" s="246">
        <f>'КТЛ &lt;1'!K78/РАСЧ!K$66*100</f>
        <v>71.428571428571416</v>
      </c>
      <c r="M63" t="s">
        <v>319</v>
      </c>
      <c r="N63" s="245">
        <v>1</v>
      </c>
      <c r="O63" s="246">
        <f>'КТЛ&gt;1,5'!H78/РАСЧ!O$66*100</f>
        <v>50</v>
      </c>
      <c r="P63" s="246">
        <f>'КТЛ&gt;1,5'!I78/РАСЧ!P$66*100</f>
        <v>50</v>
      </c>
      <c r="Q63" s="246">
        <f>'КТЛ&gt;1,5'!J78/РАСЧ!Q$66*100</f>
        <v>50</v>
      </c>
      <c r="R63" s="246">
        <f>'КТЛ&gt;1,5'!K78/РАСЧ!R$66*100</f>
        <v>42.857142857142854</v>
      </c>
      <c r="T63" t="s">
        <v>323</v>
      </c>
      <c r="U63" s="245">
        <v>1</v>
      </c>
      <c r="V63" s="246">
        <f>'УС&gt;0,5'!H78/РАСЧ!V$66*100</f>
        <v>20</v>
      </c>
      <c r="W63" s="246">
        <f>'УС&gt;0,5'!I78/РАСЧ!W$66*100</f>
        <v>20</v>
      </c>
      <c r="X63" s="246">
        <f>'УС&gt;0,5'!J78/РАСЧ!X$66*100</f>
        <v>50</v>
      </c>
      <c r="Y63" s="246">
        <f>'УС&gt;0,5'!K78/РАСЧ!Y$66*100</f>
        <v>44.44444444444445</v>
      </c>
      <c r="AA63" t="s">
        <v>349</v>
      </c>
      <c r="AB63" s="245">
        <v>1</v>
      </c>
      <c r="AC63" s="246">
        <f>РСК20!H78/РАСЧ!AC$66*100</f>
        <v>10</v>
      </c>
      <c r="AD63" s="246">
        <f>РСК20!I78/РАСЧ!AD$66*100</f>
        <v>30</v>
      </c>
      <c r="AE63" s="246">
        <f>РСК20!J78/РАСЧ!AE$66*100</f>
        <v>0</v>
      </c>
      <c r="AF63" s="246">
        <f>РСК20!K78/РАСЧ!AF$66*100</f>
        <v>11.111111111111111</v>
      </c>
      <c r="AH63" t="s">
        <v>353</v>
      </c>
      <c r="AI63" s="245">
        <v>1</v>
      </c>
      <c r="AJ63" s="246">
        <f>РСК5!H78/РАСЧ!AJ$66*100</f>
        <v>20</v>
      </c>
      <c r="AK63" s="246">
        <f>РСК5!I78/РАСЧ!AK$66*100</f>
        <v>40</v>
      </c>
      <c r="AL63" s="246">
        <f>РСК5!J78/РАСЧ!AL$66*100</f>
        <v>40</v>
      </c>
      <c r="AM63" s="246">
        <f>РСК5!K78/РАСЧ!AM$66*100</f>
        <v>44.444444444444443</v>
      </c>
      <c r="AO63" t="s">
        <v>364</v>
      </c>
      <c r="AP63" s="245">
        <v>1</v>
      </c>
      <c r="AQ63" s="246">
        <f>РП30!H78/РАСЧ!AQ$66*100</f>
        <v>22.222222222222221</v>
      </c>
      <c r="AR63" s="246">
        <f>РП30!I78/РАСЧ!AR$66*100</f>
        <v>30</v>
      </c>
      <c r="AS63" s="246">
        <f>РП30!J78/РАСЧ!AS$66*100</f>
        <v>20</v>
      </c>
      <c r="AT63" s="246">
        <f>РП30!K78/РАСЧ!AT$66*100</f>
        <v>37.5</v>
      </c>
      <c r="AV63" t="s">
        <v>353</v>
      </c>
      <c r="AW63" s="245">
        <v>1</v>
      </c>
      <c r="AX63" s="246">
        <f>РП5!H78/РАСЧ!AX$66*100</f>
        <v>55.555555555555557</v>
      </c>
      <c r="AY63" s="246">
        <f>РП5!I78/РАСЧ!AY$66*100</f>
        <v>80</v>
      </c>
      <c r="AZ63" s="246">
        <f>РП5!J78/РАСЧ!AZ$66*100</f>
        <v>60</v>
      </c>
      <c r="BA63" s="246">
        <f>РП5!K78/РАСЧ!BA$66*100</f>
        <v>62.5</v>
      </c>
    </row>
    <row r="64" spans="1:53" x14ac:dyDescent="0.25">
      <c r="A64" s="638" t="s">
        <v>301</v>
      </c>
      <c r="B64" s="638"/>
      <c r="C64" s="638"/>
      <c r="D64" s="638"/>
      <c r="E64" s="638"/>
      <c r="F64" s="638"/>
      <c r="G64" s="245">
        <v>2</v>
      </c>
      <c r="H64" s="246">
        <f>'КТЛ &lt;1'!H79/РАСЧ!H$66*100</f>
        <v>16.666666666666668</v>
      </c>
      <c r="I64" s="246">
        <f>'КТЛ &lt;1'!I79/РАСЧ!I$66*100</f>
        <v>33.333333333333329</v>
      </c>
      <c r="J64" s="246">
        <f>'КТЛ &lt;1'!J79/РАСЧ!J$66*100</f>
        <v>16.666666666666664</v>
      </c>
      <c r="K64" s="246">
        <f>'КТЛ &lt;1'!K79/РАСЧ!K$66*100</f>
        <v>28.571428571428569</v>
      </c>
      <c r="M64" t="s">
        <v>320</v>
      </c>
      <c r="N64" s="245">
        <v>2</v>
      </c>
      <c r="O64" s="246">
        <f>'КТЛ&gt;1,5'!H79/РАСЧ!O$66*100</f>
        <v>0</v>
      </c>
      <c r="P64" s="246">
        <f>'КТЛ&gt;1,5'!I79/РАСЧ!P$66*100</f>
        <v>0</v>
      </c>
      <c r="Q64" s="246">
        <f>'КТЛ&gt;1,5'!J79/РАСЧ!Q$66*100</f>
        <v>0</v>
      </c>
      <c r="R64" s="246">
        <f>'КТЛ&gt;1,5'!K79/РАСЧ!R$66*100</f>
        <v>0</v>
      </c>
      <c r="T64" t="s">
        <v>322</v>
      </c>
      <c r="U64" s="245">
        <v>2</v>
      </c>
      <c r="V64" s="246">
        <f>'УС&gt;0,5'!H79/РАСЧ!V$66*100</f>
        <v>0</v>
      </c>
      <c r="W64" s="246">
        <f>'УС&gt;0,5'!I79/РАСЧ!W$66*100</f>
        <v>0</v>
      </c>
      <c r="X64" s="246">
        <f>'УС&gt;0,5'!J79/РАСЧ!X$66*100</f>
        <v>0</v>
      </c>
      <c r="Y64" s="246">
        <f>'УС&gt;0,5'!K79/РАСЧ!Y$66*100</f>
        <v>0</v>
      </c>
      <c r="AA64" t="s">
        <v>350</v>
      </c>
      <c r="AB64" s="245">
        <v>2</v>
      </c>
      <c r="AC64" s="246">
        <f>РСК20!H79/РАСЧ!AC$66*100</f>
        <v>89.999999999999986</v>
      </c>
      <c r="AD64" s="246">
        <f>РСК20!I79/РАСЧ!AD$66*100</f>
        <v>70</v>
      </c>
      <c r="AE64" s="246">
        <f>РСК20!J79/РАСЧ!AE$66*100</f>
        <v>100</v>
      </c>
      <c r="AF64" s="246">
        <f>РСК20!K79/РАСЧ!AF$66*100</f>
        <v>88.888888888888886</v>
      </c>
      <c r="AH64" t="s">
        <v>354</v>
      </c>
      <c r="AI64" s="245">
        <v>2</v>
      </c>
      <c r="AJ64" s="246">
        <f>РСК5!H79/РАСЧ!AJ$66*100</f>
        <v>80</v>
      </c>
      <c r="AK64" s="246">
        <f>РСК5!I79/РАСЧ!AK$66*100</f>
        <v>60</v>
      </c>
      <c r="AL64" s="246">
        <f>РСК5!J79/РАСЧ!AL$66*100</f>
        <v>60</v>
      </c>
      <c r="AM64" s="246">
        <f>РСК5!K79/РАСЧ!AM$66*100</f>
        <v>55.555555555555557</v>
      </c>
      <c r="AO64" t="s">
        <v>365</v>
      </c>
      <c r="AP64" s="245">
        <v>2</v>
      </c>
      <c r="AQ64" s="246">
        <f>РП30!H79/РАСЧ!AQ$66*100</f>
        <v>77.777777777777786</v>
      </c>
      <c r="AR64" s="246">
        <f>РП30!I79/РАСЧ!AR$66*100</f>
        <v>70</v>
      </c>
      <c r="AS64" s="246">
        <f>РП30!J79/РАСЧ!AS$66*100</f>
        <v>80</v>
      </c>
      <c r="AT64" s="246">
        <f>РП30!K79/РАСЧ!AT$66*100</f>
        <v>62.5</v>
      </c>
      <c r="AV64" t="s">
        <v>354</v>
      </c>
      <c r="AW64" s="245">
        <v>2</v>
      </c>
      <c r="AX64" s="246">
        <f>РП5!H79/РАСЧ!AX$66*100</f>
        <v>44.44444444444445</v>
      </c>
      <c r="AY64" s="246">
        <f>РП5!I79/РАСЧ!AY$66*100</f>
        <v>20</v>
      </c>
      <c r="AZ64" s="246">
        <f>РП5!J79/РАСЧ!AZ$66*100</f>
        <v>40</v>
      </c>
      <c r="BA64" s="246">
        <f>РП5!K79/РАСЧ!BA$66*100</f>
        <v>37.5</v>
      </c>
    </row>
    <row r="65" spans="1:53" x14ac:dyDescent="0.25">
      <c r="A65" s="638" t="s">
        <v>302</v>
      </c>
      <c r="B65" s="638"/>
      <c r="C65" s="638"/>
      <c r="D65" s="638"/>
      <c r="E65" s="638"/>
      <c r="F65" s="638"/>
      <c r="G65" s="245">
        <v>3</v>
      </c>
      <c r="H65" s="246">
        <f>'КТЛ &lt;1'!H80/РАСЧ!H$66*100</f>
        <v>0</v>
      </c>
      <c r="I65" s="246">
        <f>'КТЛ &lt;1'!I80/РАСЧ!I$66*100</f>
        <v>0</v>
      </c>
      <c r="J65" s="246">
        <f>'КТЛ &lt;1'!J80/РАСЧ!J$66*100</f>
        <v>0</v>
      </c>
      <c r="K65" s="246">
        <f>'КТЛ &lt;1'!K80/РАСЧ!K$66*100</f>
        <v>0</v>
      </c>
      <c r="M65" t="s">
        <v>321</v>
      </c>
      <c r="N65" s="245">
        <v>3</v>
      </c>
      <c r="O65" s="246">
        <f>'КТЛ&gt;1,5'!H80/РАСЧ!O$66*100</f>
        <v>50</v>
      </c>
      <c r="P65" s="246">
        <f>'КТЛ&gt;1,5'!I80/РАСЧ!P$66*100</f>
        <v>50</v>
      </c>
      <c r="Q65" s="246">
        <f>'КТЛ&gt;1,5'!J80/РАСЧ!Q$66*100</f>
        <v>50</v>
      </c>
      <c r="R65" s="246">
        <f>'КТЛ&gt;1,5'!K80/РАСЧ!R$66*100</f>
        <v>57.142857142857139</v>
      </c>
      <c r="T65" t="s">
        <v>324</v>
      </c>
      <c r="U65" s="245">
        <v>3</v>
      </c>
      <c r="V65" s="246">
        <f>'УС&gt;0,5'!H80/РАСЧ!V$66*100</f>
        <v>80</v>
      </c>
      <c r="W65" s="246">
        <f>'УС&gt;0,5'!I80/РАСЧ!W$66*100</f>
        <v>80</v>
      </c>
      <c r="X65" s="246">
        <f>'УС&gt;0,5'!J80/РАСЧ!X$66*100</f>
        <v>50</v>
      </c>
      <c r="Y65" s="246">
        <f>'УС&gt;0,5'!K80/РАСЧ!Y$66*100</f>
        <v>55.555555555555557</v>
      </c>
      <c r="AA65" t="s">
        <v>351</v>
      </c>
      <c r="AB65" s="245">
        <v>3</v>
      </c>
      <c r="AC65" s="246">
        <f>РСК20!H80/РАСЧ!AC$66*100</f>
        <v>0</v>
      </c>
      <c r="AD65" s="246">
        <f>РСК20!I80/РАСЧ!AD$66*100</f>
        <v>0</v>
      </c>
      <c r="AE65" s="246">
        <f>РСК20!J80/РАСЧ!AE$66*100</f>
        <v>0</v>
      </c>
      <c r="AF65" s="246">
        <f>РСК20!K80/РАСЧ!AF$66*100</f>
        <v>0</v>
      </c>
      <c r="AH65" t="s">
        <v>355</v>
      </c>
      <c r="AI65" s="245">
        <v>3</v>
      </c>
      <c r="AJ65" s="246">
        <f>РСК5!H80/РАСЧ!AJ$66*100</f>
        <v>0</v>
      </c>
      <c r="AK65" s="246">
        <f>РСК5!I80/РАСЧ!AK$66*100</f>
        <v>0</v>
      </c>
      <c r="AL65" s="246">
        <f>РСК5!J80/РАСЧ!AL$66*100</f>
        <v>0</v>
      </c>
      <c r="AM65" s="246">
        <f>РСК5!K80/РАСЧ!AM$66*100</f>
        <v>0</v>
      </c>
      <c r="AO65" t="s">
        <v>366</v>
      </c>
      <c r="AP65" s="245">
        <v>3</v>
      </c>
      <c r="AQ65" s="246">
        <f>РП30!H80/РАСЧ!AQ$66*100</f>
        <v>0</v>
      </c>
      <c r="AR65" s="246">
        <f>РП30!I80/РАСЧ!AR$66*100</f>
        <v>0</v>
      </c>
      <c r="AS65" s="246">
        <f>РП30!J80/РАСЧ!AS$66*100</f>
        <v>0</v>
      </c>
      <c r="AT65" s="246">
        <f>РП30!K80/РАСЧ!AT$66*100</f>
        <v>0</v>
      </c>
      <c r="AV65" t="s">
        <v>355</v>
      </c>
      <c r="AW65" s="245">
        <v>3</v>
      </c>
      <c r="AX65" s="246">
        <f>РП5!H80/РАСЧ!AX$66*100</f>
        <v>0</v>
      </c>
      <c r="AY65" s="246">
        <f>РП5!I80/РАСЧ!AY$66*100</f>
        <v>0</v>
      </c>
      <c r="AZ65" s="246">
        <f>РП5!J80/РАСЧ!AZ$66*100</f>
        <v>0</v>
      </c>
      <c r="BA65" s="246">
        <f>РП5!K80/РАСЧ!BA$66*100</f>
        <v>0</v>
      </c>
    </row>
    <row r="66" spans="1:53" x14ac:dyDescent="0.25">
      <c r="A66" s="324" t="s">
        <v>318</v>
      </c>
      <c r="B66" s="325"/>
      <c r="C66" s="325"/>
      <c r="D66" s="325"/>
      <c r="E66" s="325"/>
      <c r="F66" s="325"/>
      <c r="G66" s="326"/>
      <c r="H66" s="327">
        <f>SUM('КТЛ &lt;1'!H78:H80)</f>
        <v>0.3115264797507788</v>
      </c>
      <c r="I66" s="327">
        <f>SUM('КТЛ &lt;1'!I78:I80)</f>
        <v>0.30181086519114686</v>
      </c>
      <c r="J66" s="327">
        <f>SUM('КТЛ &lt;1'!J78:J80)</f>
        <v>0.29282576866764276</v>
      </c>
      <c r="K66" s="327">
        <f>SUM('КТЛ &lt;1'!K78:K80)</f>
        <v>0.33832769453842437</v>
      </c>
      <c r="N66" s="326"/>
      <c r="O66" s="327">
        <f>SUM('КТЛ&gt;1,5'!H78:H80)</f>
        <v>0.3115264797507788</v>
      </c>
      <c r="P66" s="327">
        <f>SUM('КТЛ&gt;1,5'!I78:I80)</f>
        <v>0.30181086519114686</v>
      </c>
      <c r="Q66" s="327">
        <f>SUM('КТЛ&gt;1,5'!J78:J80)</f>
        <v>0.29282576866764276</v>
      </c>
      <c r="R66" s="327">
        <f>SUM('КТЛ&gt;1,5'!K78:K80)</f>
        <v>0.33832769453842437</v>
      </c>
      <c r="U66" s="326"/>
      <c r="V66" s="327">
        <f>SUM('УС&gt;0,5'!H78:H80)</f>
        <v>0.49554013875123881</v>
      </c>
      <c r="W66" s="327">
        <f>SUM('УС&gt;0,5'!I78:I80)</f>
        <v>0.48216007714561238</v>
      </c>
      <c r="X66" s="327">
        <f>SUM('УС&gt;0,5'!J78:J80)</f>
        <v>0.46838407494145201</v>
      </c>
      <c r="Y66" s="327">
        <f>SUM('УС&gt;0,5'!K78:K80)</f>
        <v>0.41532071988924779</v>
      </c>
      <c r="AB66" s="326"/>
      <c r="AC66" s="327">
        <f>SUM(РСК20!H78:H80)</f>
        <v>0.50377833753148615</v>
      </c>
      <c r="AD66" s="327">
        <f>SUM(РСК20!I78:I80)</f>
        <v>0.49067713444553485</v>
      </c>
      <c r="AE66" s="327">
        <f>SUM(РСК20!J78:J80)</f>
        <v>0.47641734159123394</v>
      </c>
      <c r="AF66" s="327">
        <f>SUM(РСК20!K78:K80)</f>
        <v>0.42253521126760563</v>
      </c>
      <c r="AI66" s="326"/>
      <c r="AJ66" s="327">
        <f>SUM(РСК5!H78:H80)</f>
        <v>0.50377833753148615</v>
      </c>
      <c r="AK66" s="327">
        <f>SUM(РСК5!I78:I80)</f>
        <v>0.49067713444553485</v>
      </c>
      <c r="AL66" s="327">
        <f>SUM(РСК5!J78:J80)</f>
        <v>0.47641734159123394</v>
      </c>
      <c r="AM66" s="327">
        <f>SUM(РСК5!K78:K80)</f>
        <v>0.42253521126760563</v>
      </c>
      <c r="AP66" s="326"/>
      <c r="AQ66" s="327">
        <f>SUM(РП30!H78:H80)</f>
        <v>0.47318611987381703</v>
      </c>
      <c r="AR66" s="327">
        <f>SUM(РП30!I78:I80)</f>
        <v>0.5002501250625313</v>
      </c>
      <c r="AS66" s="327">
        <f>SUM(РП30!J78:J80)</f>
        <v>0.49019607843137253</v>
      </c>
      <c r="AT66" s="327">
        <f>SUM(РП30!K78:K80)</f>
        <v>0.38517091959557054</v>
      </c>
      <c r="AW66" s="326"/>
      <c r="AX66" s="327">
        <f>SUM(РП5!H78:H80)</f>
        <v>0.47318611987381698</v>
      </c>
      <c r="AY66" s="327">
        <f>SUM(РП5!I78:I80)</f>
        <v>0.50025012506253119</v>
      </c>
      <c r="AZ66" s="327">
        <f>SUM(РП5!J78:J80)</f>
        <v>0.49019607843137258</v>
      </c>
      <c r="BA66" s="327">
        <f>SUM(РП5!K78:K80)</f>
        <v>0.38517091959557054</v>
      </c>
    </row>
    <row r="67" spans="1:53" x14ac:dyDescent="0.25">
      <c r="A67" s="229" t="s">
        <v>111</v>
      </c>
      <c r="B67" s="230"/>
      <c r="C67" s="230"/>
      <c r="D67" s="230"/>
      <c r="E67" s="230"/>
      <c r="F67" s="230"/>
      <c r="G67" s="242"/>
      <c r="H67" s="329">
        <f>SUM(H68:H70)</f>
        <v>100</v>
      </c>
      <c r="I67" s="329">
        <f>SUM(I68:I70)</f>
        <v>100</v>
      </c>
      <c r="J67" s="329">
        <f>SUM(J68:J70)</f>
        <v>100</v>
      </c>
      <c r="K67" s="329">
        <f>SUM(K68:K70)</f>
        <v>100</v>
      </c>
      <c r="N67" s="242"/>
      <c r="O67" s="329">
        <f>SUM(O68:O70)</f>
        <v>100</v>
      </c>
      <c r="P67" s="329">
        <f>SUM(P68:P70)</f>
        <v>100</v>
      </c>
      <c r="Q67" s="329">
        <f>SUM(Q68:Q70)</f>
        <v>100</v>
      </c>
      <c r="R67" s="329">
        <f>SUM(R68:R70)</f>
        <v>99.999999999999986</v>
      </c>
      <c r="U67" s="242"/>
      <c r="V67" s="329">
        <f>SUM(V68:V70)</f>
        <v>100</v>
      </c>
      <c r="W67" s="329">
        <f>SUM(W68:W70)</f>
        <v>100</v>
      </c>
      <c r="X67" s="329">
        <f>SUM(X68:X70)</f>
        <v>100</v>
      </c>
      <c r="Y67" s="329">
        <f>SUM(Y68:Y70)</f>
        <v>100</v>
      </c>
      <c r="AB67" s="242"/>
      <c r="AC67" s="329">
        <f>SUM(AC68:AC70)</f>
        <v>100.00000000000001</v>
      </c>
      <c r="AD67" s="329">
        <f>SUM(AD68:AD70)</f>
        <v>100</v>
      </c>
      <c r="AE67" s="329">
        <f>SUM(AE68:AE70)</f>
        <v>100</v>
      </c>
      <c r="AF67" s="329">
        <f>SUM(AF68:AF70)</f>
        <v>100</v>
      </c>
      <c r="AI67" s="242"/>
      <c r="AJ67" s="329">
        <f>SUM(AJ68:AJ70)</f>
        <v>100</v>
      </c>
      <c r="AK67" s="329">
        <f>SUM(AK68:AK70)</f>
        <v>100</v>
      </c>
      <c r="AL67" s="329">
        <f>SUM(AL68:AL70)</f>
        <v>100</v>
      </c>
      <c r="AM67" s="329">
        <f>SUM(AM68:AM70)</f>
        <v>100</v>
      </c>
      <c r="AP67" s="242"/>
      <c r="AQ67" s="329">
        <f>SUM(AQ68:AQ70)</f>
        <v>100</v>
      </c>
      <c r="AR67" s="329">
        <f>SUM(AR68:AR70)</f>
        <v>99.999999999999986</v>
      </c>
      <c r="AS67" s="329">
        <f>SUM(AS68:AS70)</f>
        <v>100</v>
      </c>
      <c r="AT67" s="329">
        <f>SUM(AT68:AT70)</f>
        <v>100</v>
      </c>
      <c r="AW67" s="242"/>
      <c r="AX67" s="329">
        <f>SUM(AX68:AX70)</f>
        <v>100</v>
      </c>
      <c r="AY67" s="329">
        <f>SUM(AY68:AY70)</f>
        <v>99.999999999999986</v>
      </c>
      <c r="AZ67" s="329">
        <f>SUM(AZ68:AZ70)</f>
        <v>100</v>
      </c>
      <c r="BA67" s="329">
        <f>SUM(BA68:BA70)</f>
        <v>100</v>
      </c>
    </row>
    <row r="68" spans="1:53" x14ac:dyDescent="0.25">
      <c r="A68" s="638" t="s">
        <v>300</v>
      </c>
      <c r="B68" s="638"/>
      <c r="C68" s="638"/>
      <c r="D68" s="638"/>
      <c r="E68" s="638"/>
      <c r="F68" s="638"/>
      <c r="G68" s="245">
        <v>1</v>
      </c>
      <c r="H68" s="246">
        <f>'КТЛ &lt;1'!H82/РАСЧ!H$71*100</f>
        <v>58.333333333333329</v>
      </c>
      <c r="I68" s="246">
        <f>'КТЛ &lt;1'!I82/РАСЧ!I$71*100</f>
        <v>53.846153846153847</v>
      </c>
      <c r="J68" s="246">
        <f>'КТЛ &lt;1'!J82/РАСЧ!J$71*100</f>
        <v>58.333333333333336</v>
      </c>
      <c r="K68" s="246">
        <f>'КТЛ &lt;1'!K82/РАСЧ!K$71*100</f>
        <v>58.333333333333336</v>
      </c>
      <c r="M68" t="s">
        <v>319</v>
      </c>
      <c r="N68" s="245">
        <v>1</v>
      </c>
      <c r="O68" s="246">
        <f>'КТЛ&gt;1,5'!H82/РАСЧ!O$71*100</f>
        <v>58.333333333333329</v>
      </c>
      <c r="P68" s="246">
        <f>'КТЛ&gt;1,5'!I82/РАСЧ!P$71*100</f>
        <v>53.846153846153847</v>
      </c>
      <c r="Q68" s="246">
        <f>'КТЛ&gt;1,5'!J82/РАСЧ!Q$71*100</f>
        <v>41.666666666666671</v>
      </c>
      <c r="R68" s="246">
        <f>'КТЛ&gt;1,5'!K82/РАСЧ!R$71*100</f>
        <v>33.333333333333329</v>
      </c>
      <c r="T68" t="s">
        <v>323</v>
      </c>
      <c r="U68" s="245">
        <v>1</v>
      </c>
      <c r="V68" s="246">
        <f>'УС&gt;0,5'!H82/РАСЧ!V$71*100</f>
        <v>40</v>
      </c>
      <c r="W68" s="246">
        <f>'УС&gt;0,5'!I82/РАСЧ!W$71*100</f>
        <v>40</v>
      </c>
      <c r="X68" s="246">
        <f>'УС&gt;0,5'!J82/РАСЧ!X$71*100</f>
        <v>35.714285714285715</v>
      </c>
      <c r="Y68" s="246">
        <f>'УС&gt;0,5'!K82/РАСЧ!Y$71*100</f>
        <v>43.75</v>
      </c>
      <c r="AA68" t="s">
        <v>349</v>
      </c>
      <c r="AB68" s="245">
        <v>1</v>
      </c>
      <c r="AC68" s="246">
        <f>РСК20!H82/РАСЧ!AC$71*100</f>
        <v>26.666666666666668</v>
      </c>
      <c r="AD68" s="246">
        <f>РСК20!I82/РАСЧ!AD$71*100</f>
        <v>40</v>
      </c>
      <c r="AE68" s="246">
        <f>РСК20!J82/РАСЧ!AE$71*100</f>
        <v>35.714285714285715</v>
      </c>
      <c r="AF68" s="246">
        <f>РСК20!K82/РАСЧ!AF$71*100</f>
        <v>31.25</v>
      </c>
      <c r="AH68" t="s">
        <v>353</v>
      </c>
      <c r="AI68" s="245">
        <v>1</v>
      </c>
      <c r="AJ68" s="246">
        <f>РСК5!H82/РАСЧ!AJ$71*100</f>
        <v>40</v>
      </c>
      <c r="AK68" s="246">
        <f>РСК5!I82/РАСЧ!AK$71*100</f>
        <v>46.666666666666671</v>
      </c>
      <c r="AL68" s="246">
        <f>РСК5!J82/РАСЧ!AL$71*100</f>
        <v>42.857142857142854</v>
      </c>
      <c r="AM68" s="246">
        <f>РСК5!K82/РАСЧ!AM$71*100</f>
        <v>50</v>
      </c>
      <c r="AO68" t="s">
        <v>364</v>
      </c>
      <c r="AP68" s="245">
        <v>1</v>
      </c>
      <c r="AQ68" s="246">
        <f>РП30!H82/РАСЧ!AQ$71*100</f>
        <v>21.428571428571427</v>
      </c>
      <c r="AR68" s="246">
        <f>РП30!I82/РАСЧ!AR$71*100</f>
        <v>46.666666666666664</v>
      </c>
      <c r="AS68" s="246">
        <f>РП30!J82/РАСЧ!AS$71*100</f>
        <v>35.714285714285715</v>
      </c>
      <c r="AT68" s="246">
        <f>РП30!K82/РАСЧ!AT$71*100</f>
        <v>37.5</v>
      </c>
      <c r="AV68" t="s">
        <v>353</v>
      </c>
      <c r="AW68" s="245">
        <v>1</v>
      </c>
      <c r="AX68" s="246">
        <f>РП5!H82/РАСЧ!AX$71*100</f>
        <v>42.857142857142854</v>
      </c>
      <c r="AY68" s="246">
        <f>РП5!I82/РАСЧ!AY$71*100</f>
        <v>46.666666666666664</v>
      </c>
      <c r="AZ68" s="246">
        <f>РП5!J82/РАСЧ!AZ$71*100</f>
        <v>42.857142857142861</v>
      </c>
      <c r="BA68" s="246">
        <f>РП5!K82/РАСЧ!BA$71*100</f>
        <v>56.25</v>
      </c>
    </row>
    <row r="69" spans="1:53" x14ac:dyDescent="0.25">
      <c r="A69" s="638" t="s">
        <v>301</v>
      </c>
      <c r="B69" s="638"/>
      <c r="C69" s="638"/>
      <c r="D69" s="638"/>
      <c r="E69" s="638"/>
      <c r="F69" s="638"/>
      <c r="G69" s="245">
        <v>2</v>
      </c>
      <c r="H69" s="246">
        <f>'КТЛ &lt;1'!H83/РАСЧ!H$71*100</f>
        <v>41.666666666666664</v>
      </c>
      <c r="I69" s="246">
        <f>'КТЛ &lt;1'!I83/РАСЧ!I$71*100</f>
        <v>46.153846153846153</v>
      </c>
      <c r="J69" s="246">
        <f>'КТЛ &lt;1'!J83/РАСЧ!J$71*100</f>
        <v>41.666666666666671</v>
      </c>
      <c r="K69" s="246">
        <f>'КТЛ &lt;1'!K83/РАСЧ!K$71*100</f>
        <v>41.666666666666671</v>
      </c>
      <c r="M69" t="s">
        <v>320</v>
      </c>
      <c r="N69" s="245">
        <v>2</v>
      </c>
      <c r="O69" s="246">
        <f>'КТЛ&gt;1,5'!H83/РАСЧ!O$71*100</f>
        <v>41.666666666666664</v>
      </c>
      <c r="P69" s="246">
        <f>'КТЛ&gt;1,5'!I83/РАСЧ!P$71*100</f>
        <v>46.153846153846153</v>
      </c>
      <c r="Q69" s="246">
        <f>'КТЛ&gt;1,5'!J83/РАСЧ!Q$71*100</f>
        <v>58.333333333333336</v>
      </c>
      <c r="R69" s="246">
        <f>'КТЛ&gt;1,5'!K83/РАСЧ!R$71*100</f>
        <v>66.666666666666657</v>
      </c>
      <c r="T69" t="s">
        <v>322</v>
      </c>
      <c r="U69" s="245">
        <v>2</v>
      </c>
      <c r="V69" s="246">
        <f>'УС&gt;0,5'!H83/РАСЧ!V$71*100</f>
        <v>60</v>
      </c>
      <c r="W69" s="246">
        <f>'УС&gt;0,5'!I83/РАСЧ!W$71*100</f>
        <v>60</v>
      </c>
      <c r="X69" s="246">
        <f>'УС&gt;0,5'!J83/РАСЧ!X$71*100</f>
        <v>64.285714285714278</v>
      </c>
      <c r="Y69" s="246">
        <f>'УС&gt;0,5'!K83/РАСЧ!Y$71*100</f>
        <v>56.25</v>
      </c>
      <c r="AA69" t="s">
        <v>350</v>
      </c>
      <c r="AB69" s="245">
        <v>2</v>
      </c>
      <c r="AC69" s="246">
        <f>РСК20!H83/РАСЧ!AC$71*100</f>
        <v>73.333333333333343</v>
      </c>
      <c r="AD69" s="246">
        <f>РСК20!I83/РАСЧ!AD$71*100</f>
        <v>60</v>
      </c>
      <c r="AE69" s="246">
        <f>РСК20!J83/РАСЧ!AE$71*100</f>
        <v>64.285714285714278</v>
      </c>
      <c r="AF69" s="246">
        <f>РСК20!K83/РАСЧ!AF$71*100</f>
        <v>68.75</v>
      </c>
      <c r="AH69" t="s">
        <v>354</v>
      </c>
      <c r="AI69" s="245">
        <v>2</v>
      </c>
      <c r="AJ69" s="246">
        <f>РСК5!H83/РАСЧ!AJ$71*100</f>
        <v>60</v>
      </c>
      <c r="AK69" s="246">
        <f>РСК5!I83/РАСЧ!AK$71*100</f>
        <v>53.333333333333336</v>
      </c>
      <c r="AL69" s="246">
        <f>РСК5!J83/РАСЧ!AL$71*100</f>
        <v>57.142857142857139</v>
      </c>
      <c r="AM69" s="246">
        <f>РСК5!K83/РАСЧ!AM$71*100</f>
        <v>50</v>
      </c>
      <c r="AO69" t="s">
        <v>365</v>
      </c>
      <c r="AP69" s="245">
        <v>2</v>
      </c>
      <c r="AQ69" s="246">
        <f>РП30!H83/РАСЧ!AQ$71*100</f>
        <v>78.571428571428569</v>
      </c>
      <c r="AR69" s="246">
        <f>РП30!I83/РАСЧ!AR$71*100</f>
        <v>53.333333333333321</v>
      </c>
      <c r="AS69" s="246">
        <f>РП30!J83/РАСЧ!AS$71*100</f>
        <v>64.285714285714278</v>
      </c>
      <c r="AT69" s="246">
        <f>РП30!K83/РАСЧ!AT$71*100</f>
        <v>62.5</v>
      </c>
      <c r="AV69" t="s">
        <v>354</v>
      </c>
      <c r="AW69" s="245">
        <v>2</v>
      </c>
      <c r="AX69" s="246">
        <f>РП5!H83/РАСЧ!AX$71*100</f>
        <v>57.142857142857139</v>
      </c>
      <c r="AY69" s="246">
        <f>РП5!I83/РАСЧ!AY$71*100</f>
        <v>53.333333333333321</v>
      </c>
      <c r="AZ69" s="246">
        <f>РП5!J83/РАСЧ!AZ$71*100</f>
        <v>57.142857142857139</v>
      </c>
      <c r="BA69" s="246">
        <f>РП5!K83/РАСЧ!BA$71*100</f>
        <v>43.75</v>
      </c>
    </row>
    <row r="70" spans="1:53" x14ac:dyDescent="0.25">
      <c r="A70" s="638" t="s">
        <v>302</v>
      </c>
      <c r="B70" s="638"/>
      <c r="C70" s="638"/>
      <c r="D70" s="638"/>
      <c r="E70" s="638"/>
      <c r="F70" s="638"/>
      <c r="G70" s="245">
        <v>3</v>
      </c>
      <c r="H70" s="246">
        <f>'КТЛ &lt;1'!H84/РАСЧ!H$71*100</f>
        <v>0</v>
      </c>
      <c r="I70" s="246">
        <f>'КТЛ &lt;1'!I84/РАСЧ!I$71*100</f>
        <v>0</v>
      </c>
      <c r="J70" s="246">
        <f>'КТЛ &lt;1'!J84/РАСЧ!J$71*100</f>
        <v>0</v>
      </c>
      <c r="K70" s="246">
        <f>'КТЛ &lt;1'!K84/РАСЧ!K$71*100</f>
        <v>0</v>
      </c>
      <c r="M70" t="s">
        <v>321</v>
      </c>
      <c r="N70" s="245">
        <v>3</v>
      </c>
      <c r="O70" s="246">
        <f>'КТЛ&gt;1,5'!H84/РАСЧ!O$71*100</f>
        <v>0</v>
      </c>
      <c r="P70" s="246">
        <f>'КТЛ&gt;1,5'!I84/РАСЧ!P$71*100</f>
        <v>0</v>
      </c>
      <c r="Q70" s="246">
        <f>'КТЛ&gt;1,5'!J84/РАСЧ!Q$71*100</f>
        <v>0</v>
      </c>
      <c r="R70" s="246">
        <f>'КТЛ&gt;1,5'!K84/РАСЧ!R$71*100</f>
        <v>0</v>
      </c>
      <c r="T70" t="s">
        <v>324</v>
      </c>
      <c r="U70" s="245">
        <v>3</v>
      </c>
      <c r="V70" s="246">
        <f>'УС&gt;0,5'!H84/РАСЧ!V$71*100</f>
        <v>0</v>
      </c>
      <c r="W70" s="246">
        <f>'УС&gt;0,5'!I84/РАСЧ!W$71*100</f>
        <v>0</v>
      </c>
      <c r="X70" s="246">
        <f>'УС&gt;0,5'!J84/РАСЧ!X$71*100</f>
        <v>0</v>
      </c>
      <c r="Y70" s="246">
        <f>'УС&gt;0,5'!K84/РАСЧ!Y$71*100</f>
        <v>0</v>
      </c>
      <c r="AA70" t="s">
        <v>351</v>
      </c>
      <c r="AB70" s="245">
        <v>3</v>
      </c>
      <c r="AC70" s="246">
        <f>РСК20!H84/РАСЧ!AC$71*100</f>
        <v>0</v>
      </c>
      <c r="AD70" s="246">
        <f>РСК20!I84/РАСЧ!AD$71*100</f>
        <v>0</v>
      </c>
      <c r="AE70" s="246">
        <f>РСК20!J84/РАСЧ!AE$71*100</f>
        <v>0</v>
      </c>
      <c r="AF70" s="246">
        <f>РСК20!K84/РАСЧ!AF$71*100</f>
        <v>0</v>
      </c>
      <c r="AH70" t="s">
        <v>355</v>
      </c>
      <c r="AI70" s="245">
        <v>3</v>
      </c>
      <c r="AJ70" s="246">
        <f>РСК5!H84/РАСЧ!AJ$71*100</f>
        <v>0</v>
      </c>
      <c r="AK70" s="246">
        <f>РСК5!I84/РАСЧ!AK$71*100</f>
        <v>0</v>
      </c>
      <c r="AL70" s="246">
        <f>РСК5!J84/РАСЧ!AL$71*100</f>
        <v>0</v>
      </c>
      <c r="AM70" s="246">
        <f>РСК5!K84/РАСЧ!AM$71*100</f>
        <v>0</v>
      </c>
      <c r="AO70" t="s">
        <v>366</v>
      </c>
      <c r="AP70" s="245">
        <v>3</v>
      </c>
      <c r="AQ70" s="246">
        <f>РП30!H84/РАСЧ!AQ$71*100</f>
        <v>0</v>
      </c>
      <c r="AR70" s="246">
        <f>РП30!I84/РАСЧ!AR$71*100</f>
        <v>0</v>
      </c>
      <c r="AS70" s="246">
        <f>РП30!J84/РАСЧ!AS$71*100</f>
        <v>0</v>
      </c>
      <c r="AT70" s="246">
        <f>РП30!K84/РАСЧ!AT$71*100</f>
        <v>0</v>
      </c>
      <c r="AV70" t="s">
        <v>355</v>
      </c>
      <c r="AW70" s="245">
        <v>3</v>
      </c>
      <c r="AX70" s="246">
        <f>РП5!H84/РАСЧ!AX$71*100</f>
        <v>0</v>
      </c>
      <c r="AY70" s="246">
        <f>РП5!I84/РАСЧ!AY$71*100</f>
        <v>0</v>
      </c>
      <c r="AZ70" s="246">
        <f>РП5!J84/РАСЧ!AZ$71*100</f>
        <v>0</v>
      </c>
      <c r="BA70" s="246">
        <f>РП5!K84/РАСЧ!BA$71*100</f>
        <v>0</v>
      </c>
    </row>
    <row r="71" spans="1:53" x14ac:dyDescent="0.25">
      <c r="A71" s="324" t="s">
        <v>318</v>
      </c>
      <c r="B71" s="325"/>
      <c r="C71" s="325"/>
      <c r="D71" s="325"/>
      <c r="E71" s="325"/>
      <c r="F71" s="325"/>
      <c r="G71" s="326"/>
      <c r="H71" s="327">
        <f>SUM('КТЛ &lt;1'!H82:H84)</f>
        <v>0.6230529595015577</v>
      </c>
      <c r="I71" s="327">
        <f>SUM('КТЛ &lt;1'!I82:I84)</f>
        <v>0.65392354124748486</v>
      </c>
      <c r="J71" s="327">
        <f>SUM('КТЛ &lt;1'!J82:J84)</f>
        <v>0.58565153733528552</v>
      </c>
      <c r="K71" s="327">
        <f>SUM('КТЛ &lt;1'!K82:K84)</f>
        <v>0.57999033349444173</v>
      </c>
      <c r="N71" s="326"/>
      <c r="O71" s="327">
        <f>SUM('КТЛ&gt;1,5'!H82:H84)</f>
        <v>0.6230529595015577</v>
      </c>
      <c r="P71" s="327">
        <f>SUM('КТЛ&gt;1,5'!I82:I84)</f>
        <v>0.65392354124748486</v>
      </c>
      <c r="Q71" s="327">
        <f>SUM('КТЛ&gt;1,5'!J82:J84)</f>
        <v>0.58565153733528552</v>
      </c>
      <c r="R71" s="327">
        <f>SUM('КТЛ&gt;1,5'!K82:K84)</f>
        <v>0.57999033349444173</v>
      </c>
      <c r="U71" s="326"/>
      <c r="V71" s="327">
        <f>SUM('УС&gt;0,5'!H82:H84)</f>
        <v>0.74331020812685833</v>
      </c>
      <c r="W71" s="327">
        <f>SUM('УС&gt;0,5'!I82:I84)</f>
        <v>0.72324011571841851</v>
      </c>
      <c r="X71" s="327">
        <f>SUM('УС&gt;0,5'!J82:J84)</f>
        <v>0.65573770491803285</v>
      </c>
      <c r="Y71" s="327">
        <f>SUM('УС&gt;0,5'!K82:K84)</f>
        <v>0.73834794646977386</v>
      </c>
      <c r="AB71" s="326"/>
      <c r="AC71" s="327">
        <f>SUM(РСК20!H82:H84)</f>
        <v>0.75566750629722923</v>
      </c>
      <c r="AD71" s="327">
        <f>SUM(РСК20!I82:I84)</f>
        <v>0.73601570166830221</v>
      </c>
      <c r="AE71" s="327">
        <f>SUM(РСК20!J82:J84)</f>
        <v>0.66698427822772755</v>
      </c>
      <c r="AF71" s="327">
        <f>SUM(РСК20!K82:K84)</f>
        <v>0.75117370892018775</v>
      </c>
      <c r="AI71" s="326"/>
      <c r="AJ71" s="327">
        <f>SUM(РСК5!H82:H84)</f>
        <v>0.75566750629722923</v>
      </c>
      <c r="AK71" s="327">
        <f>SUM(РСК5!I82:I84)</f>
        <v>0.73601570166830221</v>
      </c>
      <c r="AL71" s="327">
        <f>SUM(РСК5!J82:J84)</f>
        <v>0.66698427822772755</v>
      </c>
      <c r="AM71" s="327">
        <f>SUM(РСК5!K82:K84)</f>
        <v>0.75117370892018775</v>
      </c>
      <c r="AP71" s="326"/>
      <c r="AQ71" s="327">
        <f>SUM(РП30!H82:H84)</f>
        <v>0.73606729758149314</v>
      </c>
      <c r="AR71" s="327">
        <f>SUM(РП30!I82:I84)</f>
        <v>0.75037518759379696</v>
      </c>
      <c r="AS71" s="327">
        <f>SUM(РП30!J82:J84)</f>
        <v>0.68627450980392157</v>
      </c>
      <c r="AT71" s="327">
        <f>SUM(РП30!K82:K84)</f>
        <v>0.77034183919114108</v>
      </c>
      <c r="AW71" s="326"/>
      <c r="AX71" s="327">
        <f>SUM(РП5!H82:H84)</f>
        <v>0.73606729758149314</v>
      </c>
      <c r="AY71" s="327">
        <f>SUM(РП5!I82:I84)</f>
        <v>0.75037518759379696</v>
      </c>
      <c r="AZ71" s="327">
        <f>SUM(РП5!J82:J84)</f>
        <v>0.68627450980392157</v>
      </c>
      <c r="BA71" s="327">
        <f>SUM(РП5!K82:K84)</f>
        <v>0.77034183919114108</v>
      </c>
    </row>
    <row r="72" spans="1:53" ht="13.8" x14ac:dyDescent="0.3">
      <c r="A72" s="667" t="s">
        <v>283</v>
      </c>
      <c r="B72" s="668"/>
      <c r="C72" s="668"/>
      <c r="D72" s="668"/>
      <c r="E72" s="668"/>
      <c r="F72" s="669"/>
      <c r="G72" s="249"/>
      <c r="H72" s="250"/>
      <c r="I72" s="250"/>
      <c r="J72" s="250"/>
      <c r="K72" s="250"/>
      <c r="N72" s="249"/>
      <c r="O72" s="250"/>
      <c r="P72" s="250"/>
      <c r="Q72" s="250"/>
      <c r="R72" s="250"/>
      <c r="U72" s="249"/>
      <c r="V72" s="250"/>
      <c r="W72" s="250"/>
      <c r="X72" s="250"/>
      <c r="Y72" s="250"/>
      <c r="AB72" s="249"/>
      <c r="AC72" s="250"/>
      <c r="AD72" s="250"/>
      <c r="AE72" s="250"/>
      <c r="AF72" s="250"/>
      <c r="AI72" s="249"/>
      <c r="AJ72" s="250"/>
      <c r="AK72" s="250"/>
      <c r="AL72" s="250"/>
      <c r="AM72" s="250"/>
      <c r="AP72" s="249"/>
      <c r="AQ72" s="250"/>
      <c r="AR72" s="250"/>
      <c r="AS72" s="250"/>
      <c r="AT72" s="250"/>
      <c r="AW72" s="249"/>
      <c r="AX72" s="250"/>
      <c r="AY72" s="250"/>
      <c r="AZ72" s="250"/>
      <c r="BA72" s="250"/>
    </row>
    <row r="73" spans="1:53" x14ac:dyDescent="0.25">
      <c r="A73" s="642" t="s">
        <v>300</v>
      </c>
      <c r="B73" s="642"/>
      <c r="C73" s="642"/>
      <c r="D73" s="642"/>
      <c r="E73" s="642"/>
      <c r="F73" s="642"/>
      <c r="G73" s="251">
        <v>1</v>
      </c>
      <c r="H73" s="252">
        <v>61.427780852241284</v>
      </c>
      <c r="I73" s="252">
        <v>61.945031712473572</v>
      </c>
      <c r="J73" s="252">
        <v>61.630321910695741</v>
      </c>
      <c r="K73" s="252">
        <v>61.066398390342052</v>
      </c>
      <c r="N73" s="251">
        <v>1</v>
      </c>
      <c r="O73" s="252">
        <v>61.427780852241284</v>
      </c>
      <c r="P73" s="252">
        <v>61.945031712473572</v>
      </c>
      <c r="Q73" s="252">
        <v>61.630321910695741</v>
      </c>
      <c r="R73" s="252">
        <v>61.066398390342052</v>
      </c>
      <c r="U73" s="251">
        <v>1</v>
      </c>
      <c r="V73" s="252">
        <v>61.427780852241284</v>
      </c>
      <c r="W73" s="252">
        <v>61.945031712473572</v>
      </c>
      <c r="X73" s="252">
        <v>61.630321910695741</v>
      </c>
      <c r="Y73" s="252">
        <v>61.066398390342052</v>
      </c>
      <c r="AB73" s="251">
        <v>1</v>
      </c>
      <c r="AC73" s="252">
        <v>61.427780852241284</v>
      </c>
      <c r="AD73" s="252">
        <v>61.945031712473572</v>
      </c>
      <c r="AE73" s="252">
        <v>61.630321910695741</v>
      </c>
      <c r="AF73" s="252">
        <v>61.066398390342052</v>
      </c>
      <c r="AI73" s="251">
        <v>1</v>
      </c>
      <c r="AJ73" s="252">
        <v>61.427780852241284</v>
      </c>
      <c r="AK73" s="252">
        <v>61.945031712473572</v>
      </c>
      <c r="AL73" s="252">
        <v>61.630321910695741</v>
      </c>
      <c r="AM73" s="252">
        <v>61.066398390342052</v>
      </c>
      <c r="AP73" s="251">
        <v>1</v>
      </c>
      <c r="AQ73" s="252">
        <v>61.427780852241284</v>
      </c>
      <c r="AR73" s="252">
        <v>61.945031712473572</v>
      </c>
      <c r="AS73" s="252">
        <v>61.630321910695741</v>
      </c>
      <c r="AT73" s="252">
        <v>61.066398390342052</v>
      </c>
      <c r="AW73" s="251">
        <v>1</v>
      </c>
      <c r="AX73" s="252">
        <v>61.427780852241284</v>
      </c>
      <c r="AY73" s="252">
        <v>61.945031712473572</v>
      </c>
      <c r="AZ73" s="252">
        <v>61.630321910695741</v>
      </c>
      <c r="BA73" s="252">
        <v>61.066398390342052</v>
      </c>
    </row>
    <row r="74" spans="1:53" x14ac:dyDescent="0.25">
      <c r="A74" s="642" t="s">
        <v>301</v>
      </c>
      <c r="B74" s="642"/>
      <c r="C74" s="642"/>
      <c r="D74" s="642"/>
      <c r="E74" s="642"/>
      <c r="F74" s="642"/>
      <c r="G74" s="251">
        <v>2</v>
      </c>
      <c r="H74" s="252">
        <v>37.299391256225789</v>
      </c>
      <c r="I74" s="252">
        <v>36.839323467230443</v>
      </c>
      <c r="J74" s="252">
        <v>37.590861889927311</v>
      </c>
      <c r="K74" s="252">
        <v>37.676056338028168</v>
      </c>
      <c r="N74" s="251">
        <v>2</v>
      </c>
      <c r="O74" s="252">
        <v>37.299391256225789</v>
      </c>
      <c r="P74" s="252">
        <v>36.839323467230443</v>
      </c>
      <c r="Q74" s="252">
        <v>37.590861889927311</v>
      </c>
      <c r="R74" s="252">
        <v>37.676056338028168</v>
      </c>
      <c r="U74" s="251">
        <v>2</v>
      </c>
      <c r="V74" s="252">
        <v>37.299391256225789</v>
      </c>
      <c r="W74" s="252">
        <v>36.839323467230443</v>
      </c>
      <c r="X74" s="252">
        <v>37.590861889927311</v>
      </c>
      <c r="Y74" s="252">
        <v>37.676056338028168</v>
      </c>
      <c r="AB74" s="251">
        <v>2</v>
      </c>
      <c r="AC74" s="252">
        <v>37.299391256225789</v>
      </c>
      <c r="AD74" s="252">
        <v>36.839323467230443</v>
      </c>
      <c r="AE74" s="252">
        <v>37.590861889927311</v>
      </c>
      <c r="AF74" s="252">
        <v>37.676056338028168</v>
      </c>
      <c r="AI74" s="251">
        <v>2</v>
      </c>
      <c r="AJ74" s="252">
        <v>37.299391256225789</v>
      </c>
      <c r="AK74" s="252">
        <v>36.839323467230443</v>
      </c>
      <c r="AL74" s="252">
        <v>37.590861889927311</v>
      </c>
      <c r="AM74" s="252">
        <v>37.676056338028168</v>
      </c>
      <c r="AP74" s="251">
        <v>2</v>
      </c>
      <c r="AQ74" s="252">
        <v>37.299391256225789</v>
      </c>
      <c r="AR74" s="252">
        <v>36.839323467230443</v>
      </c>
      <c r="AS74" s="252">
        <v>37.590861889927311</v>
      </c>
      <c r="AT74" s="252">
        <v>37.676056338028168</v>
      </c>
      <c r="AW74" s="251">
        <v>2</v>
      </c>
      <c r="AX74" s="252">
        <v>37.299391256225789</v>
      </c>
      <c r="AY74" s="252">
        <v>36.839323467230443</v>
      </c>
      <c r="AZ74" s="252">
        <v>37.590861889927311</v>
      </c>
      <c r="BA74" s="252">
        <v>37.676056338028168</v>
      </c>
    </row>
    <row r="75" spans="1:53" x14ac:dyDescent="0.25">
      <c r="A75" s="642" t="s">
        <v>302</v>
      </c>
      <c r="B75" s="642"/>
      <c r="C75" s="642"/>
      <c r="D75" s="642"/>
      <c r="E75" s="642"/>
      <c r="F75" s="642"/>
      <c r="G75" s="251">
        <v>3</v>
      </c>
      <c r="H75" s="252">
        <v>1.2174875484228003</v>
      </c>
      <c r="I75" s="252">
        <v>1.2156448202959831</v>
      </c>
      <c r="J75" s="252">
        <v>0.77881619937694702</v>
      </c>
      <c r="K75" s="252">
        <v>1.2575452716297786</v>
      </c>
      <c r="N75" s="251">
        <v>3</v>
      </c>
      <c r="O75" s="252">
        <v>1.2174875484228003</v>
      </c>
      <c r="P75" s="252">
        <v>1.2156448202959831</v>
      </c>
      <c r="Q75" s="252">
        <v>0.77881619937694702</v>
      </c>
      <c r="R75" s="252">
        <v>1.2575452716297786</v>
      </c>
      <c r="U75" s="251">
        <v>3</v>
      </c>
      <c r="V75" s="252">
        <v>1.2174875484228003</v>
      </c>
      <c r="W75" s="252">
        <v>1.2156448202959831</v>
      </c>
      <c r="X75" s="252">
        <v>0.77881619937694702</v>
      </c>
      <c r="Y75" s="252">
        <v>1.2575452716297786</v>
      </c>
      <c r="AB75" s="251">
        <v>3</v>
      </c>
      <c r="AC75" s="252">
        <v>1.2174875484228003</v>
      </c>
      <c r="AD75" s="252">
        <v>1.2156448202959831</v>
      </c>
      <c r="AE75" s="252">
        <v>0.77881619937694702</v>
      </c>
      <c r="AF75" s="252">
        <v>1.2575452716297786</v>
      </c>
      <c r="AI75" s="251">
        <v>3</v>
      </c>
      <c r="AJ75" s="252">
        <v>1.2174875484228003</v>
      </c>
      <c r="AK75" s="252">
        <v>1.2156448202959831</v>
      </c>
      <c r="AL75" s="252">
        <v>0.77881619937694702</v>
      </c>
      <c r="AM75" s="252">
        <v>1.2575452716297786</v>
      </c>
      <c r="AP75" s="251">
        <v>3</v>
      </c>
      <c r="AQ75" s="252">
        <v>1.2174875484228003</v>
      </c>
      <c r="AR75" s="252">
        <v>1.2156448202959831</v>
      </c>
      <c r="AS75" s="252">
        <v>0.77881619937694702</v>
      </c>
      <c r="AT75" s="252">
        <v>1.2575452716297786</v>
      </c>
      <c r="AW75" s="251">
        <v>3</v>
      </c>
      <c r="AX75" s="252">
        <v>1.2174875484228003</v>
      </c>
      <c r="AY75" s="252">
        <v>1.2156448202959831</v>
      </c>
      <c r="AZ75" s="252">
        <v>0.77881619937694702</v>
      </c>
      <c r="BA75" s="252">
        <v>1.2575452716297786</v>
      </c>
    </row>
    <row r="76" spans="1:53" ht="13.8" x14ac:dyDescent="0.3">
      <c r="A76" s="666" t="s">
        <v>284</v>
      </c>
      <c r="B76" s="666"/>
      <c r="C76" s="666"/>
      <c r="D76" s="666"/>
      <c r="E76" s="666"/>
      <c r="F76" s="666"/>
      <c r="G76" s="251"/>
      <c r="H76" s="328">
        <f>H21+H26+H31+H36+H41+H46+H51+H56+H61+H66+H71</f>
        <v>100.00000000000001</v>
      </c>
      <c r="I76" s="328">
        <f>I21+I26+I31+I36+I41+I46+I51+I56+I61+I66+I71</f>
        <v>99.999999999999986</v>
      </c>
      <c r="J76" s="328">
        <f>J21+J26+J31+J36+J41+J46+J51+J56+J61+J66+J71</f>
        <v>100.00000000000001</v>
      </c>
      <c r="K76" s="328">
        <f>K21+K26+K31+K36+K41+K46+K51+K56+K61+K66+K71</f>
        <v>100</v>
      </c>
      <c r="N76" s="251"/>
      <c r="O76" s="328">
        <f>O21+O26+O31+O36+O41+O46+O51+O56+O61+O66+O71</f>
        <v>100.00000000000001</v>
      </c>
      <c r="P76" s="328">
        <f>P21+P26+P31+P36+P41+P46+P51+P56+P61+P66+P71</f>
        <v>99.999999999999986</v>
      </c>
      <c r="Q76" s="328">
        <f>Q21+Q26+Q31+Q36+Q41+Q46+Q51+Q56+Q61+Q66+Q71</f>
        <v>99.999999999999986</v>
      </c>
      <c r="R76" s="328">
        <f>R21+R26+R31+R36+R41+R46+R51+R56+R61+R66+R71</f>
        <v>100</v>
      </c>
      <c r="U76" s="251"/>
      <c r="V76" s="328">
        <f>V21+V26+V31+V36+V41+V46+V51+V56+V61+V66+V71</f>
        <v>100</v>
      </c>
      <c r="W76" s="328">
        <f>W21+W26+W31+W36+W41+W46+W51+W56+W61+W66+W71</f>
        <v>100</v>
      </c>
      <c r="X76" s="328">
        <f>X21+X26+X31+X36+X41+X46+X51+X56+X61+X66+X71</f>
        <v>100.00000000000001</v>
      </c>
      <c r="Y76" s="328">
        <f>Y21+Y26+Y31+Y36+Y41+Y46+Y51+Y56+Y61+Y66+Y71</f>
        <v>100</v>
      </c>
      <c r="AB76" s="251"/>
      <c r="AC76" s="328">
        <f>AC21+AC26+AC31+AC36+AC41+AC46+AC51+AC56+AC61+AC66+AC71</f>
        <v>100</v>
      </c>
      <c r="AD76" s="328">
        <f>AD21+AD26+AD31+AD36+AD41+AD46+AD51+AD56+AD61+AD66+AD71</f>
        <v>100.00000000000001</v>
      </c>
      <c r="AE76" s="328">
        <f>AE21+AE26+AE31+AE36+AE41+AE46+AE51+AE56+AE61+AE66+AE71</f>
        <v>100.00000000000001</v>
      </c>
      <c r="AF76" s="328">
        <f>AF21+AF26+AF31+AF36+AF41+AF46+AF51+AF56+AF61+AF66+AF71</f>
        <v>100.00000000000001</v>
      </c>
      <c r="AI76" s="251"/>
      <c r="AJ76" s="328">
        <f>AJ21+AJ26+AJ31+AJ36+AJ41+AJ46+AJ51+AJ56+AJ61+AJ66+AJ71</f>
        <v>100</v>
      </c>
      <c r="AK76" s="328">
        <f>AK21+AK26+AK31+AK36+AK41+AK46+AK51+AK56+AK61+AK66+AK71</f>
        <v>100.00000000000001</v>
      </c>
      <c r="AL76" s="328">
        <f>AL21+AL26+AL31+AL36+AL41+AL46+AL51+AL56+AL61+AL66+AL71</f>
        <v>99.999999999999986</v>
      </c>
      <c r="AM76" s="328">
        <f>AM21+AM26+AM31+AM36+AM41+AM46+AM51+AM56+AM61+AM66+AM71</f>
        <v>100.00000000000001</v>
      </c>
      <c r="AP76" s="251"/>
      <c r="AQ76" s="328">
        <f>AQ21+AQ26+AQ31+AQ36+AQ41+AQ46+AQ51+AQ56+AQ61+AQ66+AQ71</f>
        <v>100</v>
      </c>
      <c r="AR76" s="328">
        <f>AR21+AR26+AR31+AR36+AR41+AR46+AR51+AR56+AR61+AR66+AR71</f>
        <v>100.00000000000001</v>
      </c>
      <c r="AS76" s="328">
        <f>AS21+AS26+AS31+AS36+AS41+AS46+AS51+AS56+AS61+AS66+AS71</f>
        <v>99.999999999999986</v>
      </c>
      <c r="AT76" s="328">
        <f>AT21+AT26+AT31+AT36+AT41+AT46+AT51+AT56+AT61+AT66+AT71</f>
        <v>100</v>
      </c>
      <c r="AW76" s="251"/>
      <c r="AX76" s="328">
        <f>AX21+AX26+AX31+AX36+AX41+AX46+AX51+AX56+AX61+AX66+AX71</f>
        <v>100</v>
      </c>
      <c r="AY76" s="328">
        <f>AY21+AY26+AY31+AY36+AY41+AY46+AY51+AY56+AY61+AY66+AY71</f>
        <v>100.00000000000001</v>
      </c>
      <c r="AZ76" s="328">
        <f>AZ21+AZ26+AZ31+AZ36+AZ41+AZ46+AZ51+AZ56+AZ61+AZ66+AZ71</f>
        <v>99.999999999999986</v>
      </c>
      <c r="BA76" s="328">
        <f>BA21+BA26+BA31+BA36+BA41+BA46+BA51+BA56+BA61+BA66+BA71</f>
        <v>100</v>
      </c>
    </row>
    <row r="77" spans="1:53" ht="13.8" x14ac:dyDescent="0.3">
      <c r="A77" s="666"/>
      <c r="B77" s="666"/>
      <c r="C77" s="666"/>
      <c r="D77" s="666"/>
      <c r="E77" s="666"/>
      <c r="F77" s="666"/>
      <c r="G77" s="251"/>
      <c r="H77" s="253">
        <v>99.944659656889868</v>
      </c>
      <c r="I77" s="253">
        <v>100</v>
      </c>
      <c r="J77" s="253">
        <v>100</v>
      </c>
      <c r="K77" s="253">
        <v>100</v>
      </c>
      <c r="N77" s="251"/>
      <c r="O77" s="253">
        <v>99.944659656889868</v>
      </c>
      <c r="P77" s="253">
        <v>100</v>
      </c>
      <c r="Q77" s="253">
        <v>100</v>
      </c>
      <c r="R77" s="253">
        <v>100</v>
      </c>
      <c r="U77" s="251"/>
      <c r="V77" s="253">
        <v>99.944659656889868</v>
      </c>
      <c r="W77" s="253">
        <v>100</v>
      </c>
      <c r="X77" s="253">
        <v>100</v>
      </c>
      <c r="Y77" s="253">
        <v>100</v>
      </c>
      <c r="AB77" s="251"/>
      <c r="AC77" s="253">
        <v>99.944659656889868</v>
      </c>
      <c r="AD77" s="253">
        <v>100</v>
      </c>
      <c r="AE77" s="253">
        <v>100</v>
      </c>
      <c r="AF77" s="253">
        <v>100</v>
      </c>
      <c r="AI77" s="251"/>
      <c r="AJ77" s="253">
        <v>99.944659656889868</v>
      </c>
      <c r="AK77" s="253">
        <v>100</v>
      </c>
      <c r="AL77" s="253">
        <v>100</v>
      </c>
      <c r="AM77" s="253">
        <v>100</v>
      </c>
      <c r="AP77" s="251"/>
      <c r="AQ77" s="253">
        <v>99.944659656889868</v>
      </c>
      <c r="AR77" s="253">
        <v>100</v>
      </c>
      <c r="AS77" s="253">
        <v>100</v>
      </c>
      <c r="AT77" s="253">
        <v>100</v>
      </c>
      <c r="AW77" s="251"/>
      <c r="AX77" s="253">
        <v>99.944659656889868</v>
      </c>
      <c r="AY77" s="253">
        <v>100</v>
      </c>
      <c r="AZ77" s="253">
        <v>100</v>
      </c>
      <c r="BA77" s="253">
        <v>100</v>
      </c>
    </row>
    <row r="79" spans="1:53" x14ac:dyDescent="0.25">
      <c r="AF79">
        <f>Z10</f>
        <v>0</v>
      </c>
    </row>
    <row r="80" spans="1:53" x14ac:dyDescent="0.25">
      <c r="AB80" s="333"/>
      <c r="AC80" s="333"/>
      <c r="AD80" s="333"/>
      <c r="AE80" s="333"/>
    </row>
    <row r="81" spans="28:31" x14ac:dyDescent="0.25">
      <c r="AB81" s="333"/>
      <c r="AC81" s="333"/>
      <c r="AD81" s="333"/>
      <c r="AE81" s="333"/>
    </row>
    <row r="82" spans="28:31" x14ac:dyDescent="0.25">
      <c r="AB82" s="333"/>
      <c r="AC82" s="333"/>
      <c r="AD82" s="333"/>
      <c r="AE82" s="333"/>
    </row>
    <row r="83" spans="28:31" x14ac:dyDescent="0.25">
      <c r="AB83" s="333"/>
      <c r="AC83" s="333"/>
      <c r="AD83" s="333"/>
      <c r="AE83" s="333"/>
    </row>
    <row r="84" spans="28:31" x14ac:dyDescent="0.25">
      <c r="AB84" s="333"/>
      <c r="AC84" s="333"/>
      <c r="AD84" s="333"/>
      <c r="AE84" s="333"/>
    </row>
    <row r="85" spans="28:31" x14ac:dyDescent="0.25">
      <c r="AB85" s="333"/>
      <c r="AC85" s="333"/>
      <c r="AD85" s="333"/>
      <c r="AE85" s="333"/>
    </row>
  </sheetData>
  <mergeCells count="44">
    <mergeCell ref="A76:F76"/>
    <mergeCell ref="A77:F77"/>
    <mergeCell ref="A69:F69"/>
    <mergeCell ref="A70:F70"/>
    <mergeCell ref="A72:F72"/>
    <mergeCell ref="A73:F73"/>
    <mergeCell ref="A74:F74"/>
    <mergeCell ref="A75:F75"/>
    <mergeCell ref="A59:F59"/>
    <mergeCell ref="A60:F60"/>
    <mergeCell ref="A63:F63"/>
    <mergeCell ref="A64:F64"/>
    <mergeCell ref="A65:F65"/>
    <mergeCell ref="A68:F68"/>
    <mergeCell ref="A49:F49"/>
    <mergeCell ref="A50:F50"/>
    <mergeCell ref="A53:F53"/>
    <mergeCell ref="A54:F54"/>
    <mergeCell ref="A55:F55"/>
    <mergeCell ref="A58:F58"/>
    <mergeCell ref="A39:F39"/>
    <mergeCell ref="A40:F40"/>
    <mergeCell ref="A43:F43"/>
    <mergeCell ref="A44:F44"/>
    <mergeCell ref="A45:F45"/>
    <mergeCell ref="A48:F48"/>
    <mergeCell ref="A29:F29"/>
    <mergeCell ref="A30:F30"/>
    <mergeCell ref="A33:F33"/>
    <mergeCell ref="A34:F34"/>
    <mergeCell ref="A35:F35"/>
    <mergeCell ref="A38:F38"/>
    <mergeCell ref="A19:F19"/>
    <mergeCell ref="A20:F20"/>
    <mergeCell ref="A23:F23"/>
    <mergeCell ref="A24:F24"/>
    <mergeCell ref="A25:F25"/>
    <mergeCell ref="A28:F28"/>
    <mergeCell ref="A10:F10"/>
    <mergeCell ref="A11:F11"/>
    <mergeCell ref="A13:F13"/>
    <mergeCell ref="A14:F14"/>
    <mergeCell ref="A15:F15"/>
    <mergeCell ref="A18:F18"/>
  </mergeCells>
  <phoneticPr fontId="18" type="noConversion"/>
  <pageMargins left="0.75" right="0.75" top="1" bottom="1" header="0.5" footer="0.5"/>
  <pageSetup paperSize="9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indexed="29"/>
  </sheetPr>
  <dimension ref="A1:U60"/>
  <sheetViews>
    <sheetView tabSelected="1" view="pageBreakPreview" topLeftCell="B5" zoomScaleNormal="100" zoomScaleSheetLayoutView="100" workbookViewId="0">
      <selection activeCell="N33" sqref="N33"/>
    </sheetView>
  </sheetViews>
  <sheetFormatPr defaultColWidth="9.33203125" defaultRowHeight="13.2" x14ac:dyDescent="0.25"/>
  <cols>
    <col min="1" max="1" width="68" style="5" customWidth="1"/>
    <col min="2" max="2" width="16.44140625" style="5" customWidth="1"/>
    <col min="3" max="3" width="10.6640625" style="5" customWidth="1"/>
    <col min="4" max="4" width="17.33203125" style="5" customWidth="1"/>
    <col min="5" max="5" width="11.109375" style="5" customWidth="1"/>
    <col min="6" max="6" width="17.33203125" style="5" customWidth="1"/>
    <col min="7" max="7" width="9" style="5" customWidth="1"/>
    <col min="8" max="8" width="17" style="5" customWidth="1"/>
    <col min="9" max="9" width="16.109375" style="5" customWidth="1"/>
    <col min="10" max="10" width="7.109375" style="5" customWidth="1"/>
    <col min="11" max="11" width="11.109375" style="5" customWidth="1"/>
    <col min="12" max="12" width="18.6640625" style="5" customWidth="1"/>
    <col min="13" max="16384" width="9.33203125" style="5"/>
  </cols>
  <sheetData>
    <row r="1" spans="1:21" ht="16.5" customHeight="1" x14ac:dyDescent="0.25">
      <c r="A1" s="916" t="s">
        <v>85</v>
      </c>
      <c r="B1" s="916"/>
      <c r="C1" s="916"/>
      <c r="D1" s="916"/>
      <c r="E1" s="916"/>
      <c r="F1" s="916"/>
      <c r="G1" s="916"/>
      <c r="H1" s="916"/>
      <c r="I1" s="916"/>
      <c r="J1" s="916"/>
    </row>
    <row r="2" spans="1:21" ht="16.5" customHeight="1" x14ac:dyDescent="0.25">
      <c r="A2" s="584"/>
      <c r="B2" s="584"/>
      <c r="C2" s="584"/>
      <c r="D2" s="584"/>
      <c r="E2" s="584"/>
      <c r="F2" s="584"/>
      <c r="G2" s="585" t="s">
        <v>438</v>
      </c>
      <c r="H2" s="584"/>
      <c r="I2" s="584"/>
      <c r="J2" s="584"/>
    </row>
    <row r="3" spans="1:21" ht="13.5" customHeight="1" x14ac:dyDescent="0.25">
      <c r="B3" s="584"/>
      <c r="C3" s="584"/>
      <c r="D3" s="584"/>
      <c r="E3" s="584"/>
      <c r="F3" s="584"/>
      <c r="G3" s="585" t="s">
        <v>437</v>
      </c>
      <c r="H3" s="584"/>
      <c r="I3" s="584"/>
      <c r="J3" s="584"/>
    </row>
    <row r="4" spans="1:21" s="2" customFormat="1" ht="15.6" x14ac:dyDescent="0.25">
      <c r="A4" s="935" t="s">
        <v>219</v>
      </c>
      <c r="B4" s="935"/>
      <c r="C4" s="935"/>
      <c r="D4" s="935"/>
      <c r="E4" s="935"/>
      <c r="F4" s="935"/>
      <c r="G4" s="935"/>
      <c r="H4" s="935"/>
      <c r="I4" s="935"/>
      <c r="J4" s="935"/>
      <c r="K4" s="12"/>
      <c r="L4" s="928"/>
      <c r="M4" s="928"/>
      <c r="N4" s="928"/>
      <c r="O4" s="928"/>
      <c r="P4" s="928"/>
      <c r="Q4" s="928"/>
      <c r="R4" s="928"/>
    </row>
    <row r="5" spans="1:21" s="2" customFormat="1" ht="16.5" customHeight="1" x14ac:dyDescent="0.4">
      <c r="A5" s="13"/>
      <c r="B5" s="930" t="s">
        <v>428</v>
      </c>
      <c r="C5" s="930"/>
      <c r="D5" s="930"/>
      <c r="E5" s="930"/>
      <c r="F5" s="13"/>
      <c r="G5" s="13"/>
      <c r="H5" s="13"/>
      <c r="I5" s="13"/>
      <c r="J5" s="13"/>
      <c r="K5" s="13"/>
      <c r="L5" s="4"/>
      <c r="M5" s="4"/>
      <c r="N5" s="4"/>
      <c r="O5" s="4"/>
      <c r="P5" s="4"/>
      <c r="Q5" s="4"/>
      <c r="R5" s="4"/>
    </row>
    <row r="6" spans="1:21" s="2" customFormat="1" ht="29.25" customHeight="1" x14ac:dyDescent="0.25">
      <c r="A6" s="929" t="s">
        <v>218</v>
      </c>
      <c r="B6" s="929"/>
      <c r="C6" s="929"/>
      <c r="D6" s="929"/>
      <c r="E6" s="929"/>
      <c r="F6" s="929"/>
      <c r="G6" s="929"/>
      <c r="H6" s="929"/>
      <c r="I6" s="929"/>
      <c r="J6" s="929"/>
      <c r="L6" s="4"/>
      <c r="M6" s="4"/>
      <c r="N6" s="4"/>
      <c r="O6" s="4"/>
      <c r="P6" s="4"/>
      <c r="Q6" s="4"/>
      <c r="R6" s="4"/>
    </row>
    <row r="7" spans="1:21" s="2" customFormat="1" ht="0.75" customHeight="1" x14ac:dyDescent="0.25">
      <c r="A7" s="929"/>
      <c r="B7" s="929"/>
      <c r="C7" s="929"/>
      <c r="D7" s="929"/>
      <c r="E7" s="929"/>
      <c r="F7" s="929"/>
      <c r="G7" s="929"/>
      <c r="H7" s="929"/>
      <c r="I7" s="929"/>
      <c r="J7" s="929"/>
      <c r="L7" s="4"/>
      <c r="M7" s="4"/>
      <c r="N7" s="4"/>
      <c r="O7" s="4"/>
      <c r="P7" s="4"/>
      <c r="Q7" s="4"/>
      <c r="R7" s="4"/>
    </row>
    <row r="8" spans="1:21" ht="7.5" hidden="1" customHeight="1" x14ac:dyDescent="0.25"/>
    <row r="9" spans="1:21" s="2" customFormat="1" ht="18" customHeight="1" x14ac:dyDescent="0.25">
      <c r="A9" s="918" t="s">
        <v>231</v>
      </c>
      <c r="B9" s="918"/>
      <c r="C9" s="918"/>
      <c r="D9" s="918"/>
      <c r="E9" s="918"/>
      <c r="F9" s="918"/>
      <c r="G9" s="918"/>
      <c r="H9" s="918"/>
      <c r="I9" s="918"/>
      <c r="J9" s="918"/>
    </row>
    <row r="10" spans="1:21" s="2" customFormat="1" ht="12.75" customHeight="1" x14ac:dyDescent="0.25">
      <c r="A10" s="918"/>
      <c r="B10" s="918"/>
      <c r="C10" s="918"/>
      <c r="D10" s="918"/>
      <c r="E10" s="918"/>
      <c r="F10" s="918"/>
      <c r="G10" s="918"/>
      <c r="H10" s="918"/>
      <c r="I10" s="918"/>
      <c r="J10" s="918"/>
    </row>
    <row r="11" spans="1:21" s="2" customFormat="1" ht="2.25" hidden="1" customHeight="1" x14ac:dyDescent="0.25">
      <c r="A11" s="918"/>
      <c r="B11" s="918"/>
      <c r="C11" s="918"/>
      <c r="D11" s="918"/>
      <c r="E11" s="918"/>
      <c r="F11" s="918"/>
      <c r="G11" s="918"/>
      <c r="H11" s="918"/>
      <c r="I11" s="918"/>
      <c r="J11" s="918"/>
    </row>
    <row r="12" spans="1:21" s="2" customFormat="1" ht="19.5" hidden="1" customHeight="1" x14ac:dyDescent="0.25">
      <c r="A12" s="918"/>
      <c r="B12" s="918"/>
      <c r="C12" s="918"/>
      <c r="D12" s="918"/>
      <c r="E12" s="918"/>
      <c r="F12" s="918"/>
      <c r="G12" s="918"/>
      <c r="H12" s="918"/>
      <c r="I12" s="918"/>
      <c r="J12" s="918"/>
    </row>
    <row r="13" spans="1:21" s="2" customFormat="1" ht="9" hidden="1" customHeight="1" x14ac:dyDescent="0.25"/>
    <row r="14" spans="1:21" s="2" customFormat="1" ht="14.25" customHeight="1" thickBot="1" x14ac:dyDescent="0.3">
      <c r="A14" s="934" t="s">
        <v>93</v>
      </c>
      <c r="B14" s="934"/>
      <c r="C14" s="934"/>
      <c r="D14" s="934"/>
      <c r="E14" s="934"/>
      <c r="F14" s="934"/>
      <c r="G14" s="934"/>
      <c r="H14" s="934"/>
      <c r="I14" s="934"/>
      <c r="J14" s="934"/>
    </row>
    <row r="15" spans="1:21" s="2" customFormat="1" ht="14.25" customHeight="1" x14ac:dyDescent="0.3">
      <c r="A15" s="920" t="s">
        <v>86</v>
      </c>
      <c r="B15" s="931" t="s">
        <v>88</v>
      </c>
      <c r="C15" s="932"/>
      <c r="D15" s="932"/>
      <c r="E15" s="932"/>
      <c r="F15" s="932"/>
      <c r="G15" s="932"/>
      <c r="H15" s="932"/>
      <c r="I15" s="933"/>
      <c r="J15" s="14"/>
      <c r="K15" s="927"/>
      <c r="L15" s="927"/>
      <c r="M15" s="927"/>
      <c r="N15" s="927"/>
      <c r="O15" s="927"/>
      <c r="P15" s="927"/>
      <c r="Q15" s="927"/>
      <c r="R15" s="927"/>
      <c r="S15" s="927"/>
      <c r="T15" s="927"/>
      <c r="U15" s="927"/>
    </row>
    <row r="16" spans="1:21" s="2" customFormat="1" ht="29.25" customHeight="1" x14ac:dyDescent="0.25">
      <c r="A16" s="921"/>
      <c r="B16" s="922" t="s">
        <v>238</v>
      </c>
      <c r="C16" s="923"/>
      <c r="D16" s="924" t="s">
        <v>241</v>
      </c>
      <c r="E16" s="923"/>
      <c r="F16" s="924" t="s">
        <v>243</v>
      </c>
      <c r="G16" s="923"/>
      <c r="H16" s="15" t="s">
        <v>429</v>
      </c>
      <c r="I16" s="16" t="s">
        <v>410</v>
      </c>
    </row>
    <row r="17" spans="1:10" s="2" customFormat="1" ht="29.25" customHeight="1" thickBot="1" x14ac:dyDescent="0.3">
      <c r="A17" s="17"/>
      <c r="B17" s="17" t="s">
        <v>232</v>
      </c>
      <c r="C17" s="18" t="s">
        <v>206</v>
      </c>
      <c r="D17" s="19" t="s">
        <v>232</v>
      </c>
      <c r="E17" s="18" t="s">
        <v>206</v>
      </c>
      <c r="F17" s="19" t="s">
        <v>232</v>
      </c>
      <c r="G17" s="18" t="s">
        <v>206</v>
      </c>
      <c r="H17" s="19" t="s">
        <v>232</v>
      </c>
      <c r="I17" s="20" t="s">
        <v>232</v>
      </c>
    </row>
    <row r="18" spans="1:10" s="26" customFormat="1" ht="14.4" thickBot="1" x14ac:dyDescent="0.3">
      <c r="A18" s="21" t="s">
        <v>87</v>
      </c>
      <c r="B18" s="22">
        <v>1994</v>
      </c>
      <c r="C18" s="23">
        <v>48.361713805971249</v>
      </c>
      <c r="D18" s="24">
        <v>2023</v>
      </c>
      <c r="E18" s="23">
        <v>42.631514016687056</v>
      </c>
      <c r="F18" s="24">
        <v>2079</v>
      </c>
      <c r="G18" s="23">
        <v>40.939190457681114</v>
      </c>
      <c r="H18" s="24">
        <v>2139</v>
      </c>
      <c r="I18" s="25">
        <v>2171</v>
      </c>
    </row>
    <row r="19" spans="1:10" s="2" customFormat="1" ht="13.8" x14ac:dyDescent="0.25">
      <c r="A19" s="27" t="s">
        <v>83</v>
      </c>
      <c r="B19" s="28">
        <v>134</v>
      </c>
      <c r="C19" s="29">
        <v>29.13646243996174</v>
      </c>
      <c r="D19" s="30">
        <v>129</v>
      </c>
      <c r="E19" s="29">
        <v>35.681251380961669</v>
      </c>
      <c r="F19" s="30">
        <v>125</v>
      </c>
      <c r="G19" s="29">
        <v>37.404300987956518</v>
      </c>
      <c r="H19" s="30">
        <v>132</v>
      </c>
      <c r="I19" s="31">
        <v>133</v>
      </c>
    </row>
    <row r="20" spans="1:10" s="2" customFormat="1" ht="13.8" x14ac:dyDescent="0.25">
      <c r="A20" s="32" t="s">
        <v>78</v>
      </c>
      <c r="B20" s="28">
        <v>118</v>
      </c>
      <c r="C20" s="29">
        <v>87.944455583138463</v>
      </c>
      <c r="D20" s="30">
        <v>119</v>
      </c>
      <c r="E20" s="29">
        <v>82.599814753515716</v>
      </c>
      <c r="F20" s="30">
        <v>120</v>
      </c>
      <c r="G20" s="29">
        <v>86.82347087601039</v>
      </c>
      <c r="H20" s="30">
        <v>122</v>
      </c>
      <c r="I20" s="31">
        <v>122</v>
      </c>
    </row>
    <row r="21" spans="1:10" s="2" customFormat="1" ht="18" customHeight="1" x14ac:dyDescent="0.25">
      <c r="A21" s="32" t="s">
        <v>84</v>
      </c>
      <c r="B21" s="28">
        <v>547</v>
      </c>
      <c r="C21" s="29">
        <v>68.409564097102475</v>
      </c>
      <c r="D21" s="30">
        <v>546</v>
      </c>
      <c r="E21" s="29">
        <v>63.272265726128687</v>
      </c>
      <c r="F21" s="30">
        <v>560</v>
      </c>
      <c r="G21" s="29">
        <v>59.763771398228464</v>
      </c>
      <c r="H21" s="30">
        <v>566</v>
      </c>
      <c r="I21" s="31">
        <v>575</v>
      </c>
    </row>
    <row r="22" spans="1:10" s="2" customFormat="1" ht="18" customHeight="1" x14ac:dyDescent="0.25">
      <c r="A22" s="27" t="s">
        <v>92</v>
      </c>
      <c r="B22" s="28">
        <v>83</v>
      </c>
      <c r="C22" s="29">
        <v>53.300539209161521</v>
      </c>
      <c r="D22" s="30">
        <v>85</v>
      </c>
      <c r="E22" s="29">
        <v>63.745389765681914</v>
      </c>
      <c r="F22" s="30">
        <v>85</v>
      </c>
      <c r="G22" s="29">
        <v>56.742047716940824</v>
      </c>
      <c r="H22" s="30">
        <v>86</v>
      </c>
      <c r="I22" s="31">
        <v>88</v>
      </c>
    </row>
    <row r="23" spans="1:10" s="2" customFormat="1" ht="13.8" x14ac:dyDescent="0.25">
      <c r="A23" s="32" t="s">
        <v>77</v>
      </c>
      <c r="B23" s="28">
        <v>275</v>
      </c>
      <c r="C23" s="29">
        <v>18.184133928379932</v>
      </c>
      <c r="D23" s="30">
        <v>274</v>
      </c>
      <c r="E23" s="29">
        <v>15.142510235552759</v>
      </c>
      <c r="F23" s="30">
        <v>280</v>
      </c>
      <c r="G23" s="29">
        <v>15.116970917953934</v>
      </c>
      <c r="H23" s="30">
        <v>285</v>
      </c>
      <c r="I23" s="31">
        <v>285</v>
      </c>
    </row>
    <row r="24" spans="1:10" s="2" customFormat="1" ht="19.5" customHeight="1" x14ac:dyDescent="0.25">
      <c r="A24" s="32" t="s">
        <v>91</v>
      </c>
      <c r="B24" s="28">
        <v>409</v>
      </c>
      <c r="C24" s="29">
        <v>8.7881835879568069</v>
      </c>
      <c r="D24" s="30">
        <v>431</v>
      </c>
      <c r="E24" s="29">
        <v>9.6100623109222756</v>
      </c>
      <c r="F24" s="30">
        <v>460</v>
      </c>
      <c r="G24" s="29">
        <v>10.763204250156903</v>
      </c>
      <c r="H24" s="30">
        <v>485</v>
      </c>
      <c r="I24" s="31">
        <v>491</v>
      </c>
    </row>
    <row r="25" spans="1:10" s="2" customFormat="1" ht="19.5" customHeight="1" x14ac:dyDescent="0.25">
      <c r="A25" s="27" t="s">
        <v>113</v>
      </c>
      <c r="B25" s="28">
        <v>47</v>
      </c>
      <c r="C25" s="29">
        <v>30.397366641342494</v>
      </c>
      <c r="D25" s="30">
        <v>49</v>
      </c>
      <c r="E25" s="29">
        <v>26.661882845963842</v>
      </c>
      <c r="F25" s="30">
        <v>49</v>
      </c>
      <c r="G25" s="29">
        <v>27.735462675304753</v>
      </c>
      <c r="H25" s="30">
        <v>54</v>
      </c>
      <c r="I25" s="31">
        <v>56</v>
      </c>
    </row>
    <row r="26" spans="1:10" s="2" customFormat="1" ht="13.8" x14ac:dyDescent="0.25">
      <c r="A26" s="32" t="s">
        <v>114</v>
      </c>
      <c r="B26" s="28">
        <v>174</v>
      </c>
      <c r="C26" s="29">
        <v>62.849749200526247</v>
      </c>
      <c r="D26" s="30">
        <v>183</v>
      </c>
      <c r="E26" s="29">
        <v>66.173631127425807</v>
      </c>
      <c r="F26" s="30">
        <v>189</v>
      </c>
      <c r="G26" s="29">
        <v>62.9</v>
      </c>
      <c r="H26" s="30">
        <v>191</v>
      </c>
      <c r="I26" s="31">
        <v>193</v>
      </c>
    </row>
    <row r="27" spans="1:10" s="2" customFormat="1" ht="34.5" customHeight="1" x14ac:dyDescent="0.25">
      <c r="A27" s="27" t="s">
        <v>115</v>
      </c>
      <c r="B27" s="28">
        <v>183</v>
      </c>
      <c r="C27" s="29">
        <v>14.479307169128717</v>
      </c>
      <c r="D27" s="30">
        <v>182</v>
      </c>
      <c r="E27" s="29">
        <v>13.540414996615393</v>
      </c>
      <c r="F27" s="30">
        <v>186</v>
      </c>
      <c r="G27" s="29">
        <v>11.25140478408124</v>
      </c>
      <c r="H27" s="30">
        <v>194</v>
      </c>
      <c r="I27" s="31">
        <v>203</v>
      </c>
    </row>
    <row r="28" spans="1:10" s="2" customFormat="1" ht="14.4" thickBot="1" x14ac:dyDescent="0.3">
      <c r="A28" s="33" t="s">
        <v>207</v>
      </c>
      <c r="B28" s="34">
        <v>24</v>
      </c>
      <c r="C28" s="192">
        <v>3.1</v>
      </c>
      <c r="D28" s="35">
        <v>25</v>
      </c>
      <c r="E28" s="192">
        <v>5.0999999999999996</v>
      </c>
      <c r="F28" s="35">
        <v>25</v>
      </c>
      <c r="G28" s="192">
        <v>6.6</v>
      </c>
      <c r="H28" s="35">
        <v>24</v>
      </c>
      <c r="I28" s="36">
        <v>25</v>
      </c>
    </row>
    <row r="29" spans="1:10" s="2" customFormat="1" ht="8.25" hidden="1" customHeight="1" x14ac:dyDescent="0.25">
      <c r="A29" s="37" t="s">
        <v>201</v>
      </c>
      <c r="B29" s="38" t="s">
        <v>94</v>
      </c>
      <c r="C29" s="38"/>
      <c r="D29" s="38" t="s">
        <v>95</v>
      </c>
      <c r="E29" s="38"/>
      <c r="F29" s="38" t="s">
        <v>96</v>
      </c>
      <c r="G29" s="38"/>
      <c r="H29" s="38" t="s">
        <v>97</v>
      </c>
      <c r="I29" s="38"/>
      <c r="J29" s="38" t="s">
        <v>98</v>
      </c>
    </row>
    <row r="30" spans="1:10" s="2" customFormat="1" ht="53.25" hidden="1" customHeight="1" x14ac:dyDescent="0.25">
      <c r="A30" s="39" t="s">
        <v>202</v>
      </c>
      <c r="B30" s="40" t="s">
        <v>94</v>
      </c>
      <c r="C30" s="40"/>
      <c r="D30" s="40" t="s">
        <v>95</v>
      </c>
      <c r="E30" s="40"/>
      <c r="F30" s="40" t="s">
        <v>96</v>
      </c>
      <c r="G30" s="40"/>
      <c r="H30" s="40" t="s">
        <v>97</v>
      </c>
      <c r="I30" s="40"/>
      <c r="J30" s="40" t="s">
        <v>98</v>
      </c>
    </row>
    <row r="31" spans="1:10" s="41" customFormat="1" ht="14.25" customHeight="1" x14ac:dyDescent="0.25">
      <c r="A31" s="925" t="s">
        <v>435</v>
      </c>
      <c r="B31" s="925"/>
      <c r="C31" s="925"/>
      <c r="D31" s="925"/>
      <c r="E31" s="925"/>
      <c r="F31" s="925"/>
      <c r="G31" s="925"/>
      <c r="H31" s="925"/>
      <c r="I31" s="925"/>
      <c r="J31" s="925"/>
    </row>
    <row r="32" spans="1:10" s="41" customFormat="1" ht="13.5" customHeight="1" x14ac:dyDescent="0.25">
      <c r="A32" s="925" t="s">
        <v>236</v>
      </c>
      <c r="B32" s="925"/>
      <c r="C32" s="925"/>
      <c r="D32" s="925"/>
      <c r="E32" s="925"/>
      <c r="F32" s="925"/>
      <c r="G32" s="925"/>
      <c r="H32" s="925"/>
      <c r="I32" s="925"/>
      <c r="J32" s="925"/>
    </row>
    <row r="33" spans="1:10" s="2" customFormat="1" ht="23.25" customHeight="1" x14ac:dyDescent="0.25">
      <c r="A33" s="919" t="s">
        <v>233</v>
      </c>
      <c r="B33" s="919"/>
      <c r="C33" s="919"/>
      <c r="D33" s="919"/>
      <c r="E33" s="919"/>
      <c r="F33" s="919"/>
      <c r="G33" s="919"/>
      <c r="H33" s="919"/>
      <c r="I33" s="919"/>
      <c r="J33" s="919"/>
    </row>
    <row r="34" spans="1:10" s="2" customFormat="1" ht="38.25" customHeight="1" x14ac:dyDescent="0.25">
      <c r="A34" s="919"/>
      <c r="B34" s="919"/>
      <c r="C34" s="919"/>
      <c r="D34" s="919"/>
      <c r="E34" s="919"/>
      <c r="F34" s="919"/>
      <c r="G34" s="919"/>
      <c r="H34" s="919"/>
      <c r="I34" s="919"/>
      <c r="J34" s="919"/>
    </row>
    <row r="35" spans="1:10" s="2" customFormat="1" ht="0.75" hidden="1" customHeight="1" x14ac:dyDescent="0.25">
      <c r="A35" s="919"/>
      <c r="B35" s="919"/>
      <c r="C35" s="919"/>
      <c r="D35" s="919"/>
      <c r="E35" s="919"/>
      <c r="F35" s="919"/>
      <c r="G35" s="919"/>
      <c r="H35" s="919"/>
      <c r="I35" s="919"/>
      <c r="J35" s="919"/>
    </row>
    <row r="36" spans="1:10" s="2" customFormat="1" ht="0.75" hidden="1" customHeight="1" x14ac:dyDescent="0.25">
      <c r="A36" s="919"/>
      <c r="B36" s="919"/>
      <c r="C36" s="919"/>
      <c r="D36" s="919"/>
      <c r="E36" s="919"/>
      <c r="F36" s="919"/>
      <c r="G36" s="919"/>
      <c r="H36" s="919"/>
      <c r="I36" s="919"/>
      <c r="J36" s="919"/>
    </row>
    <row r="37" spans="1:10" s="2" customFormat="1" ht="1.5" hidden="1" customHeight="1" x14ac:dyDescent="0.25">
      <c r="A37" s="919"/>
      <c r="B37" s="919"/>
      <c r="C37" s="919"/>
      <c r="D37" s="919"/>
      <c r="E37" s="919"/>
      <c r="F37" s="919"/>
      <c r="G37" s="919"/>
      <c r="H37" s="919"/>
      <c r="I37" s="919"/>
      <c r="J37" s="919"/>
    </row>
    <row r="38" spans="1:10" s="2" customFormat="1" ht="5.25" hidden="1" customHeight="1" x14ac:dyDescent="0.25">
      <c r="A38" s="919"/>
      <c r="B38" s="919"/>
      <c r="C38" s="919"/>
      <c r="D38" s="919"/>
      <c r="E38" s="919"/>
      <c r="F38" s="919"/>
      <c r="G38" s="919"/>
      <c r="H38" s="919"/>
      <c r="I38" s="919"/>
      <c r="J38" s="919"/>
    </row>
    <row r="39" spans="1:10" s="2" customFormat="1" ht="11.25" hidden="1" customHeight="1" x14ac:dyDescent="0.25">
      <c r="A39" s="919"/>
      <c r="B39" s="919"/>
      <c r="C39" s="919"/>
      <c r="D39" s="919"/>
      <c r="E39" s="919"/>
      <c r="F39" s="919"/>
      <c r="G39" s="919"/>
      <c r="H39" s="919"/>
      <c r="I39" s="919"/>
      <c r="J39" s="919"/>
    </row>
    <row r="40" spans="1:10" s="2" customFormat="1" ht="42.75" customHeight="1" x14ac:dyDescent="0.25">
      <c r="A40" s="919" t="s">
        <v>217</v>
      </c>
      <c r="B40" s="919"/>
      <c r="C40" s="919"/>
      <c r="D40" s="919"/>
      <c r="E40" s="919"/>
      <c r="F40" s="919"/>
      <c r="G40" s="919"/>
      <c r="H40" s="919"/>
      <c r="I40" s="919"/>
      <c r="J40" s="919"/>
    </row>
    <row r="41" spans="1:10" s="2" customFormat="1" ht="1.5" hidden="1" customHeight="1" thickBot="1" x14ac:dyDescent="0.3">
      <c r="A41" s="42"/>
      <c r="B41" s="42"/>
      <c r="C41" s="42"/>
      <c r="D41" s="42"/>
      <c r="E41" s="42"/>
      <c r="F41" s="42"/>
      <c r="G41" s="42"/>
      <c r="H41" s="42"/>
      <c r="I41" s="42"/>
      <c r="J41" s="42"/>
    </row>
    <row r="42" spans="1:10" ht="12.75" customHeight="1" x14ac:dyDescent="0.25">
      <c r="A42" s="926" t="s">
        <v>205</v>
      </c>
      <c r="B42" s="926"/>
      <c r="C42" s="926"/>
      <c r="D42" s="926"/>
      <c r="E42" s="926"/>
      <c r="F42" s="926"/>
      <c r="G42" s="926"/>
      <c r="H42" s="926"/>
      <c r="I42" s="926"/>
      <c r="J42" s="926"/>
    </row>
    <row r="43" spans="1:10" ht="12.75" customHeight="1" x14ac:dyDescent="0.25">
      <c r="A43" s="917" t="s">
        <v>234</v>
      </c>
      <c r="B43" s="917"/>
      <c r="C43" s="917"/>
      <c r="D43" s="917"/>
      <c r="E43" s="917"/>
      <c r="F43" s="917"/>
      <c r="G43" s="917"/>
      <c r="H43" s="917"/>
      <c r="I43" s="917"/>
      <c r="J43" s="917"/>
    </row>
    <row r="44" spans="1:10" ht="14.25" customHeight="1" x14ac:dyDescent="0.25">
      <c r="A44" s="917"/>
      <c r="B44" s="917"/>
      <c r="C44" s="917"/>
      <c r="D44" s="917"/>
      <c r="E44" s="917"/>
      <c r="F44" s="917"/>
      <c r="G44" s="917"/>
      <c r="H44" s="917"/>
      <c r="I44" s="917"/>
      <c r="J44" s="917"/>
    </row>
    <row r="45" spans="1:10" ht="12.75" customHeight="1" x14ac:dyDescent="0.25">
      <c r="A45" s="917"/>
      <c r="B45" s="917"/>
      <c r="C45" s="917"/>
      <c r="D45" s="917"/>
      <c r="E45" s="917"/>
      <c r="F45" s="917"/>
      <c r="G45" s="917"/>
      <c r="H45" s="917"/>
      <c r="I45" s="917"/>
      <c r="J45" s="917"/>
    </row>
    <row r="46" spans="1:10" ht="4.5" customHeight="1" x14ac:dyDescent="0.25">
      <c r="A46" s="917"/>
      <c r="B46" s="917"/>
      <c r="C46" s="917"/>
      <c r="D46" s="917"/>
      <c r="E46" s="917"/>
      <c r="F46" s="917"/>
      <c r="G46" s="917"/>
      <c r="H46" s="917"/>
      <c r="I46" s="917"/>
      <c r="J46" s="917"/>
    </row>
    <row r="47" spans="1:10" ht="4.5" hidden="1" customHeight="1" x14ac:dyDescent="0.25">
      <c r="A47" s="917"/>
      <c r="B47" s="917"/>
      <c r="C47" s="917"/>
      <c r="D47" s="917"/>
      <c r="E47" s="917"/>
      <c r="F47" s="917"/>
      <c r="G47" s="917"/>
      <c r="H47" s="917"/>
      <c r="I47" s="917"/>
      <c r="J47" s="917"/>
    </row>
    <row r="48" spans="1:10" ht="13.5" hidden="1" customHeight="1" x14ac:dyDescent="0.25">
      <c r="A48" s="917"/>
      <c r="B48" s="917"/>
      <c r="C48" s="917"/>
      <c r="D48" s="917"/>
      <c r="E48" s="917"/>
      <c r="F48" s="917"/>
      <c r="G48" s="917"/>
      <c r="H48" s="917"/>
      <c r="I48" s="917"/>
      <c r="J48" s="917"/>
    </row>
    <row r="49" spans="1:10" ht="4.5" hidden="1" customHeight="1" x14ac:dyDescent="0.25">
      <c r="A49" s="917"/>
      <c r="B49" s="917"/>
      <c r="C49" s="917"/>
      <c r="D49" s="917"/>
      <c r="E49" s="917"/>
      <c r="F49" s="917"/>
      <c r="G49" s="917"/>
      <c r="H49" s="917"/>
      <c r="I49" s="917"/>
      <c r="J49" s="917"/>
    </row>
    <row r="50" spans="1:10" ht="11.25" hidden="1" customHeight="1" x14ac:dyDescent="0.25">
      <c r="A50" s="917"/>
      <c r="B50" s="917"/>
      <c r="C50" s="917"/>
      <c r="D50" s="917"/>
      <c r="E50" s="917"/>
      <c r="F50" s="917"/>
      <c r="G50" s="917"/>
      <c r="H50" s="917"/>
      <c r="I50" s="917"/>
      <c r="J50" s="917"/>
    </row>
    <row r="51" spans="1:10" ht="12.75" hidden="1" customHeight="1" x14ac:dyDescent="0.25">
      <c r="A51" s="917"/>
      <c r="B51" s="917"/>
      <c r="C51" s="917"/>
      <c r="D51" s="917"/>
      <c r="E51" s="917"/>
      <c r="F51" s="917"/>
      <c r="G51" s="917"/>
      <c r="H51" s="917"/>
      <c r="I51" s="917"/>
      <c r="J51" s="917"/>
    </row>
    <row r="52" spans="1:10" ht="27" customHeight="1" x14ac:dyDescent="0.25">
      <c r="A52" s="917"/>
      <c r="B52" s="917"/>
      <c r="C52" s="917"/>
      <c r="D52" s="917"/>
      <c r="E52" s="917"/>
      <c r="F52" s="917"/>
      <c r="G52" s="917"/>
      <c r="H52" s="917"/>
      <c r="I52" s="917"/>
      <c r="J52" s="917"/>
    </row>
    <row r="53" spans="1:10" ht="16.5" customHeight="1" x14ac:dyDescent="0.25">
      <c r="A53" s="917" t="s">
        <v>235</v>
      </c>
      <c r="B53" s="917"/>
      <c r="C53" s="917"/>
      <c r="D53" s="917"/>
      <c r="E53" s="917"/>
      <c r="F53" s="917"/>
      <c r="G53" s="917"/>
      <c r="H53" s="917"/>
      <c r="I53" s="917"/>
      <c r="J53" s="917"/>
    </row>
    <row r="54" spans="1:10" ht="25.5" customHeight="1" x14ac:dyDescent="0.25">
      <c r="A54" s="917"/>
      <c r="B54" s="917"/>
      <c r="C54" s="917"/>
      <c r="D54" s="917"/>
      <c r="E54" s="917"/>
      <c r="F54" s="917"/>
      <c r="G54" s="917"/>
      <c r="H54" s="917"/>
      <c r="I54" s="917"/>
      <c r="J54" s="917"/>
    </row>
    <row r="55" spans="1:10" ht="3" hidden="1" customHeight="1" x14ac:dyDescent="0.25">
      <c r="A55" s="917"/>
      <c r="B55" s="917"/>
      <c r="C55" s="917"/>
      <c r="D55" s="917"/>
      <c r="E55" s="917"/>
      <c r="F55" s="917"/>
      <c r="G55" s="917"/>
      <c r="H55" s="917"/>
      <c r="I55" s="917"/>
      <c r="J55" s="917"/>
    </row>
    <row r="56" spans="1:10" ht="12.75" hidden="1" customHeight="1" x14ac:dyDescent="0.25">
      <c r="A56" s="917"/>
      <c r="B56" s="917"/>
      <c r="C56" s="917"/>
      <c r="D56" s="917"/>
      <c r="E56" s="917"/>
      <c r="F56" s="917"/>
      <c r="G56" s="917"/>
      <c r="H56" s="917"/>
      <c r="I56" s="917"/>
      <c r="J56" s="917"/>
    </row>
    <row r="57" spans="1:10" ht="12.75" hidden="1" customHeight="1" x14ac:dyDescent="0.25">
      <c r="A57" s="917"/>
      <c r="B57" s="917"/>
      <c r="C57" s="917"/>
      <c r="D57" s="917"/>
      <c r="E57" s="917"/>
      <c r="F57" s="917"/>
      <c r="G57" s="917"/>
      <c r="H57" s="917"/>
      <c r="I57" s="917"/>
      <c r="J57" s="917"/>
    </row>
    <row r="58" spans="1:10" ht="12.75" hidden="1" customHeight="1" x14ac:dyDescent="0.25">
      <c r="A58" s="917"/>
      <c r="B58" s="917"/>
      <c r="C58" s="917"/>
      <c r="D58" s="917"/>
      <c r="E58" s="917"/>
      <c r="F58" s="917"/>
      <c r="G58" s="917"/>
      <c r="H58" s="917"/>
      <c r="I58" s="917"/>
      <c r="J58" s="917"/>
    </row>
    <row r="59" spans="1:10" ht="12.75" hidden="1" customHeight="1" x14ac:dyDescent="0.25">
      <c r="A59" s="917"/>
      <c r="B59" s="917"/>
      <c r="C59" s="917"/>
      <c r="D59" s="917"/>
      <c r="E59" s="917"/>
      <c r="F59" s="917"/>
      <c r="G59" s="917"/>
      <c r="H59" s="917"/>
      <c r="I59" s="917"/>
      <c r="J59" s="917"/>
    </row>
    <row r="60" spans="1:10" ht="4.5" hidden="1" customHeight="1" thickBot="1" x14ac:dyDescent="0.3">
      <c r="A60" s="917"/>
      <c r="B60" s="917"/>
      <c r="C60" s="917"/>
      <c r="D60" s="917"/>
      <c r="E60" s="917"/>
      <c r="F60" s="917"/>
      <c r="G60" s="917"/>
      <c r="H60" s="917"/>
      <c r="I60" s="917"/>
      <c r="J60" s="917"/>
    </row>
  </sheetData>
  <mergeCells count="20">
    <mergeCell ref="A42:J42"/>
    <mergeCell ref="A40:J40"/>
    <mergeCell ref="A32:J32"/>
    <mergeCell ref="K15:U15"/>
    <mergeCell ref="L4:R4"/>
    <mergeCell ref="A6:J7"/>
    <mergeCell ref="B5:E5"/>
    <mergeCell ref="B15:I15"/>
    <mergeCell ref="A14:J14"/>
    <mergeCell ref="A4:J4"/>
    <mergeCell ref="A1:J1"/>
    <mergeCell ref="A53:J60"/>
    <mergeCell ref="A9:J12"/>
    <mergeCell ref="A43:J52"/>
    <mergeCell ref="A33:J39"/>
    <mergeCell ref="A15:A16"/>
    <mergeCell ref="B16:C16"/>
    <mergeCell ref="D16:E16"/>
    <mergeCell ref="F16:G16"/>
    <mergeCell ref="A31:J31"/>
  </mergeCells>
  <phoneticPr fontId="0" type="noConversion"/>
  <pageMargins left="0.39370078740157483" right="0.59055118110236227" top="0.39370078740157483" bottom="0.39370078740157483" header="0.27559055118110237" footer="0.27559055118110237"/>
  <pageSetup paperSize="9" scale="78" orientation="landscape" r:id="rId1"/>
  <headerFooter alignWithMargins="0"/>
  <rowBreaks count="1" manualBreakCount="1">
    <brk id="60" max="9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6"/>
  <sheetViews>
    <sheetView workbookViewId="0">
      <selection activeCell="P3" sqref="P3"/>
    </sheetView>
  </sheetViews>
  <sheetFormatPr defaultColWidth="9.33203125" defaultRowHeight="13.2" x14ac:dyDescent="0.25"/>
  <cols>
    <col min="1" max="1" width="40.77734375" style="171" customWidth="1"/>
    <col min="2" max="9" width="9.77734375" style="171" customWidth="1"/>
    <col min="10" max="16384" width="9.33203125" style="171"/>
  </cols>
  <sheetData>
    <row r="1" spans="1:11" s="164" customFormat="1" ht="12.75" customHeight="1" x14ac:dyDescent="0.25"/>
    <row r="2" spans="1:11" s="164" customFormat="1" ht="15.6" x14ac:dyDescent="0.25">
      <c r="A2" s="607" t="s">
        <v>54</v>
      </c>
      <c r="B2" s="607"/>
      <c r="C2" s="607"/>
      <c r="D2" s="607"/>
      <c r="E2" s="607"/>
      <c r="F2" s="607"/>
      <c r="G2" s="607"/>
      <c r="H2" s="607"/>
      <c r="I2" s="607"/>
      <c r="J2" s="607"/>
      <c r="K2" s="607"/>
    </row>
    <row r="3" spans="1:11" s="164" customFormat="1" ht="15.6" x14ac:dyDescent="0.25">
      <c r="A3" s="607" t="s">
        <v>57</v>
      </c>
      <c r="B3" s="607"/>
      <c r="C3" s="607"/>
      <c r="D3" s="607"/>
      <c r="E3" s="607"/>
      <c r="F3" s="607"/>
      <c r="G3" s="607"/>
      <c r="H3" s="607"/>
      <c r="I3" s="607"/>
      <c r="J3" s="607"/>
      <c r="K3" s="607"/>
    </row>
    <row r="4" spans="1:11" s="166" customFormat="1" ht="15.6" x14ac:dyDescent="0.25">
      <c r="A4" s="165"/>
      <c r="B4" s="165"/>
      <c r="C4" s="165"/>
      <c r="D4" s="165"/>
      <c r="E4" s="165"/>
      <c r="F4" s="165"/>
      <c r="G4" s="165"/>
      <c r="H4" s="165"/>
      <c r="I4" s="165"/>
    </row>
    <row r="5" spans="1:11" s="164" customFormat="1" ht="12.75" customHeight="1" x14ac:dyDescent="0.25">
      <c r="A5" s="165"/>
      <c r="B5" s="165"/>
      <c r="C5" s="165"/>
      <c r="D5" s="165"/>
      <c r="E5" s="165"/>
      <c r="F5" s="165"/>
      <c r="G5" s="165"/>
      <c r="H5" s="165"/>
      <c r="I5" s="165"/>
    </row>
    <row r="6" spans="1:11" s="164" customFormat="1" ht="12.75" customHeight="1" x14ac:dyDescent="0.25">
      <c r="A6" s="591" t="s">
        <v>58</v>
      </c>
      <c r="B6" s="591"/>
      <c r="C6" s="591"/>
      <c r="D6" s="591"/>
      <c r="E6" s="591"/>
      <c r="F6" s="591"/>
      <c r="G6" s="591"/>
      <c r="H6" s="591"/>
      <c r="I6" s="591"/>
      <c r="J6" s="591"/>
      <c r="K6" s="591"/>
    </row>
    <row r="7" spans="1:11" s="164" customFormat="1" ht="12.75" customHeight="1" x14ac:dyDescent="0.25">
      <c r="A7" s="167"/>
      <c r="B7" s="167"/>
      <c r="C7" s="167"/>
      <c r="D7" s="167"/>
      <c r="E7" s="167"/>
      <c r="F7" s="167"/>
      <c r="G7" s="167"/>
      <c r="H7" s="167"/>
      <c r="I7" s="167"/>
    </row>
    <row r="8" spans="1:11" s="164" customFormat="1" ht="12.75" customHeight="1" x14ac:dyDescent="0.25">
      <c r="A8" s="167"/>
      <c r="B8" s="167"/>
      <c r="C8" s="167"/>
      <c r="D8" s="167"/>
      <c r="E8" s="167"/>
      <c r="F8" s="167"/>
      <c r="G8" s="167"/>
      <c r="H8" s="167"/>
      <c r="I8" s="167"/>
    </row>
    <row r="9" spans="1:11" s="164" customFormat="1" ht="12.75" customHeight="1" x14ac:dyDescent="0.25">
      <c r="A9" s="591" t="s">
        <v>59</v>
      </c>
      <c r="B9" s="591"/>
      <c r="C9" s="591"/>
      <c r="D9" s="591"/>
      <c r="E9" s="591"/>
      <c r="F9" s="591"/>
      <c r="G9" s="591"/>
      <c r="H9" s="591"/>
      <c r="I9" s="591"/>
      <c r="J9" s="591"/>
      <c r="K9" s="591"/>
    </row>
    <row r="10" spans="1:11" s="164" customFormat="1" ht="12.75" customHeight="1" x14ac:dyDescent="0.25">
      <c r="A10" s="591"/>
      <c r="B10" s="591"/>
      <c r="C10" s="591"/>
      <c r="D10" s="591"/>
      <c r="E10" s="591"/>
      <c r="F10" s="591"/>
      <c r="G10" s="591"/>
      <c r="H10" s="591"/>
      <c r="I10" s="591"/>
      <c r="J10" s="591"/>
      <c r="K10" s="591"/>
    </row>
    <row r="11" spans="1:11" s="164" customFormat="1" ht="12.75" customHeight="1" x14ac:dyDescent="0.25">
      <c r="A11" s="167"/>
      <c r="B11" s="167"/>
      <c r="C11" s="167"/>
      <c r="D11" s="167"/>
      <c r="E11" s="167"/>
      <c r="F11" s="167"/>
      <c r="G11" s="167"/>
      <c r="H11" s="167"/>
      <c r="I11" s="167"/>
      <c r="J11" s="167"/>
      <c r="K11" s="167"/>
    </row>
    <row r="12" spans="1:11" s="164" customFormat="1" ht="12.75" customHeight="1" x14ac:dyDescent="0.25">
      <c r="A12" s="591"/>
      <c r="B12" s="591"/>
      <c r="C12" s="591"/>
      <c r="D12" s="591"/>
      <c r="E12" s="591"/>
      <c r="F12" s="591"/>
      <c r="G12" s="591"/>
      <c r="H12" s="591"/>
      <c r="I12" s="591"/>
      <c r="J12" s="591"/>
      <c r="K12" s="591"/>
    </row>
    <row r="13" spans="1:11" s="164" customFormat="1" ht="12.75" customHeight="1" x14ac:dyDescent="0.25">
      <c r="A13" s="168" t="s">
        <v>55</v>
      </c>
      <c r="B13" s="604" t="s">
        <v>78</v>
      </c>
      <c r="C13" s="605"/>
      <c r="D13" s="605"/>
      <c r="E13" s="605"/>
      <c r="F13" s="605"/>
      <c r="G13" s="605"/>
      <c r="H13" s="605"/>
      <c r="I13" s="605"/>
      <c r="J13" s="605"/>
      <c r="K13" s="606"/>
    </row>
    <row r="14" spans="1:11" s="164" customFormat="1" ht="12.75" customHeight="1" x14ac:dyDescent="0.25">
      <c r="A14" s="169" t="s">
        <v>56</v>
      </c>
      <c r="B14" s="597" t="s">
        <v>72</v>
      </c>
      <c r="C14" s="598"/>
      <c r="D14" s="598"/>
      <c r="E14" s="598"/>
      <c r="F14" s="598"/>
      <c r="G14" s="598"/>
      <c r="H14" s="598"/>
      <c r="I14" s="598"/>
      <c r="J14" s="598"/>
      <c r="K14" s="599"/>
    </row>
    <row r="15" spans="1:11" s="164" customFormat="1" ht="12.75" customHeight="1" x14ac:dyDescent="0.25">
      <c r="A15" s="168" t="s">
        <v>55</v>
      </c>
      <c r="B15" s="604" t="s">
        <v>84</v>
      </c>
      <c r="C15" s="605"/>
      <c r="D15" s="605"/>
      <c r="E15" s="605"/>
      <c r="F15" s="605"/>
      <c r="G15" s="605"/>
      <c r="H15" s="605"/>
      <c r="I15" s="605"/>
      <c r="J15" s="605"/>
      <c r="K15" s="606"/>
    </row>
    <row r="16" spans="1:11" s="164" customFormat="1" ht="12.75" customHeight="1" x14ac:dyDescent="0.25">
      <c r="A16" s="169" t="s">
        <v>56</v>
      </c>
      <c r="B16" s="597" t="s">
        <v>72</v>
      </c>
      <c r="C16" s="598"/>
      <c r="D16" s="598"/>
      <c r="E16" s="598"/>
      <c r="F16" s="598"/>
      <c r="G16" s="598"/>
      <c r="H16" s="598"/>
      <c r="I16" s="598"/>
      <c r="J16" s="598"/>
      <c r="K16" s="599"/>
    </row>
    <row r="17" spans="1:11" s="166" customFormat="1" ht="12.75" customHeight="1" x14ac:dyDescent="0.25">
      <c r="A17" s="168" t="s">
        <v>55</v>
      </c>
      <c r="B17" s="604" t="s">
        <v>77</v>
      </c>
      <c r="C17" s="605"/>
      <c r="D17" s="605"/>
      <c r="E17" s="605"/>
      <c r="F17" s="605"/>
      <c r="G17" s="605"/>
      <c r="H17" s="605"/>
      <c r="I17" s="605"/>
      <c r="J17" s="605"/>
      <c r="K17" s="606"/>
    </row>
    <row r="18" spans="1:11" s="166" customFormat="1" ht="12.75" customHeight="1" x14ac:dyDescent="0.25">
      <c r="A18" s="169" t="s">
        <v>56</v>
      </c>
      <c r="B18" s="597" t="s">
        <v>72</v>
      </c>
      <c r="C18" s="598"/>
      <c r="D18" s="598"/>
      <c r="E18" s="598"/>
      <c r="F18" s="598"/>
      <c r="G18" s="598"/>
      <c r="H18" s="598"/>
      <c r="I18" s="598"/>
      <c r="J18" s="598"/>
      <c r="K18" s="599"/>
    </row>
    <row r="19" spans="1:11" s="164" customFormat="1" ht="12.75" customHeight="1" x14ac:dyDescent="0.25">
      <c r="A19" s="168" t="s">
        <v>55</v>
      </c>
      <c r="B19" s="604" t="s">
        <v>156</v>
      </c>
      <c r="C19" s="605"/>
      <c r="D19" s="605"/>
      <c r="E19" s="605"/>
      <c r="F19" s="605"/>
      <c r="G19" s="605"/>
      <c r="H19" s="605"/>
      <c r="I19" s="605"/>
      <c r="J19" s="605"/>
      <c r="K19" s="606"/>
    </row>
    <row r="20" spans="1:11" s="164" customFormat="1" ht="15.6" x14ac:dyDescent="0.25">
      <c r="A20" s="169" t="s">
        <v>56</v>
      </c>
      <c r="B20" s="597" t="s">
        <v>72</v>
      </c>
      <c r="C20" s="598"/>
      <c r="D20" s="598"/>
      <c r="E20" s="598"/>
      <c r="F20" s="598"/>
      <c r="G20" s="598"/>
      <c r="H20" s="598"/>
      <c r="I20" s="598"/>
      <c r="J20" s="598"/>
      <c r="K20" s="599"/>
    </row>
    <row r="21" spans="1:11" s="164" customFormat="1" ht="15.6" x14ac:dyDescent="0.25">
      <c r="A21" s="168" t="s">
        <v>55</v>
      </c>
      <c r="B21" s="604" t="s">
        <v>114</v>
      </c>
      <c r="C21" s="605"/>
      <c r="D21" s="605"/>
      <c r="E21" s="605"/>
      <c r="F21" s="605"/>
      <c r="G21" s="605"/>
      <c r="H21" s="605"/>
      <c r="I21" s="605"/>
      <c r="J21" s="605"/>
      <c r="K21" s="606"/>
    </row>
    <row r="22" spans="1:11" s="164" customFormat="1" ht="12.75" customHeight="1" x14ac:dyDescent="0.25">
      <c r="A22" s="169" t="s">
        <v>56</v>
      </c>
      <c r="B22" s="597" t="s">
        <v>72</v>
      </c>
      <c r="C22" s="598"/>
      <c r="D22" s="598"/>
      <c r="E22" s="598"/>
      <c r="F22" s="598"/>
      <c r="G22" s="598"/>
      <c r="H22" s="598"/>
      <c r="I22" s="598"/>
      <c r="J22" s="598"/>
      <c r="K22" s="599"/>
    </row>
    <row r="23" spans="1:11" s="164" customFormat="1" ht="12.75" customHeight="1" x14ac:dyDescent="0.25">
      <c r="A23" s="167"/>
      <c r="B23" s="167"/>
      <c r="C23" s="167"/>
      <c r="D23" s="167"/>
      <c r="E23" s="167"/>
      <c r="F23" s="167"/>
      <c r="G23" s="167"/>
      <c r="H23" s="167"/>
      <c r="I23" s="167"/>
    </row>
    <row r="24" spans="1:11" s="164" customFormat="1" ht="12.75" customHeight="1" x14ac:dyDescent="0.25">
      <c r="A24" s="167"/>
      <c r="B24" s="167"/>
      <c r="C24" s="167"/>
      <c r="D24" s="167"/>
      <c r="E24" s="167"/>
      <c r="F24" s="167"/>
      <c r="G24" s="167"/>
      <c r="H24" s="167"/>
      <c r="I24" s="167"/>
    </row>
    <row r="25" spans="1:11" ht="12.75" customHeight="1" x14ac:dyDescent="0.25">
      <c r="A25" s="600" t="s">
        <v>60</v>
      </c>
      <c r="B25" s="600"/>
      <c r="C25" s="600"/>
      <c r="D25" s="600"/>
      <c r="E25" s="600"/>
      <c r="F25" s="600"/>
      <c r="G25" s="600"/>
      <c r="H25" s="600"/>
      <c r="I25" s="600"/>
      <c r="J25" s="600"/>
      <c r="K25" s="600"/>
    </row>
    <row r="26" spans="1:11" ht="12.75" customHeight="1" x14ac:dyDescent="0.25">
      <c r="A26" s="170"/>
      <c r="B26" s="170"/>
      <c r="C26" s="170"/>
      <c r="D26" s="170"/>
      <c r="E26" s="170"/>
      <c r="F26" s="170"/>
      <c r="G26" s="170"/>
      <c r="H26" s="170"/>
      <c r="I26" s="170"/>
      <c r="J26" s="166"/>
      <c r="K26" s="166"/>
    </row>
    <row r="27" spans="1:11" ht="15.6" x14ac:dyDescent="0.25">
      <c r="A27" s="172">
        <v>190501601</v>
      </c>
      <c r="B27" s="601" t="s">
        <v>245</v>
      </c>
      <c r="C27" s="602"/>
      <c r="D27" s="602"/>
      <c r="E27" s="602"/>
      <c r="F27" s="602"/>
      <c r="G27" s="602"/>
      <c r="H27" s="602"/>
      <c r="I27" s="602"/>
      <c r="J27" s="602"/>
      <c r="K27" s="603"/>
    </row>
    <row r="28" spans="1:11" ht="12.75" customHeight="1" x14ac:dyDescent="0.25">
      <c r="A28" s="164"/>
      <c r="B28" s="164"/>
      <c r="C28" s="164"/>
      <c r="D28" s="164"/>
      <c r="E28" s="164"/>
      <c r="F28" s="164"/>
      <c r="G28" s="164"/>
      <c r="H28" s="164"/>
      <c r="I28" s="164"/>
      <c r="J28" s="164"/>
      <c r="K28" s="164"/>
    </row>
    <row r="29" spans="1:11" ht="12.75" customHeight="1" x14ac:dyDescent="0.25">
      <c r="A29" s="164"/>
      <c r="B29" s="164"/>
      <c r="C29" s="164"/>
      <c r="D29" s="164"/>
      <c r="E29" s="164"/>
      <c r="F29" s="164"/>
      <c r="G29" s="164"/>
      <c r="H29" s="164"/>
      <c r="I29" s="164"/>
      <c r="J29" s="164"/>
      <c r="K29" s="164"/>
    </row>
    <row r="30" spans="1:11" ht="12.75" customHeight="1" x14ac:dyDescent="0.25">
      <c r="A30" s="173" t="s">
        <v>61</v>
      </c>
      <c r="B30" s="592" t="s">
        <v>238</v>
      </c>
      <c r="C30" s="592"/>
      <c r="D30" s="592"/>
      <c r="E30" s="592"/>
      <c r="F30" s="592"/>
      <c r="G30" s="592"/>
      <c r="H30" s="592"/>
      <c r="I30" s="592"/>
      <c r="J30" s="592"/>
      <c r="K30" s="592"/>
    </row>
    <row r="31" spans="1:11" ht="12.75" customHeight="1" x14ac:dyDescent="0.25">
      <c r="A31" s="173" t="s">
        <v>62</v>
      </c>
      <c r="B31" s="592" t="s">
        <v>410</v>
      </c>
      <c r="C31" s="592"/>
      <c r="D31" s="592"/>
      <c r="E31" s="592"/>
      <c r="F31" s="592"/>
      <c r="G31" s="592"/>
      <c r="H31" s="592"/>
      <c r="I31" s="592"/>
      <c r="J31" s="592"/>
      <c r="K31" s="592"/>
    </row>
    <row r="32" spans="1:11" ht="12.75" customHeight="1" x14ac:dyDescent="0.25">
      <c r="A32" s="164"/>
      <c r="B32" s="164"/>
      <c r="C32" s="164"/>
      <c r="D32" s="164"/>
      <c r="E32" s="164"/>
      <c r="F32" s="164"/>
      <c r="G32" s="164"/>
      <c r="H32" s="164"/>
      <c r="I32" s="164"/>
      <c r="J32" s="164"/>
      <c r="K32" s="164"/>
    </row>
    <row r="33" spans="1:11" ht="12.75" customHeight="1" x14ac:dyDescent="0.25">
      <c r="A33" s="164"/>
      <c r="B33" s="164"/>
      <c r="C33" s="164"/>
      <c r="D33" s="164"/>
      <c r="E33" s="164"/>
      <c r="F33" s="164"/>
      <c r="G33" s="164"/>
      <c r="H33" s="164"/>
      <c r="I33" s="164"/>
    </row>
    <row r="34" spans="1:11" ht="12.75" customHeight="1" x14ac:dyDescent="0.25">
      <c r="A34" s="593" t="s">
        <v>63</v>
      </c>
      <c r="B34" s="593"/>
      <c r="C34" s="593"/>
      <c r="D34" s="593"/>
      <c r="E34" s="593"/>
      <c r="F34" s="593"/>
      <c r="G34" s="593"/>
      <c r="H34" s="593"/>
      <c r="I34" s="593"/>
    </row>
    <row r="35" spans="1:11" ht="12.75" customHeight="1" x14ac:dyDescent="0.25"/>
    <row r="36" spans="1:11" ht="12.75" customHeight="1" x14ac:dyDescent="0.25">
      <c r="A36" s="594" t="s">
        <v>86</v>
      </c>
      <c r="B36" s="588" t="s">
        <v>238</v>
      </c>
      <c r="C36" s="589"/>
      <c r="D36" s="588" t="s">
        <v>241</v>
      </c>
      <c r="E36" s="589"/>
      <c r="F36" s="588" t="s">
        <v>243</v>
      </c>
      <c r="G36" s="589"/>
      <c r="H36" s="588" t="s">
        <v>404</v>
      </c>
      <c r="I36" s="589"/>
      <c r="J36" s="588" t="s">
        <v>410</v>
      </c>
      <c r="K36" s="589"/>
    </row>
    <row r="37" spans="1:11" ht="12.75" customHeight="1" x14ac:dyDescent="0.25">
      <c r="A37" s="595"/>
      <c r="B37" s="174" t="s">
        <v>64</v>
      </c>
      <c r="C37" s="174" t="s">
        <v>237</v>
      </c>
      <c r="D37" s="174" t="s">
        <v>64</v>
      </c>
      <c r="E37" s="174" t="s">
        <v>237</v>
      </c>
      <c r="F37" s="174" t="s">
        <v>64</v>
      </c>
      <c r="G37" s="174" t="s">
        <v>237</v>
      </c>
      <c r="H37" s="174" t="s">
        <v>64</v>
      </c>
      <c r="I37" s="174" t="s">
        <v>237</v>
      </c>
      <c r="J37" s="174" t="s">
        <v>64</v>
      </c>
      <c r="K37" s="174" t="s">
        <v>237</v>
      </c>
    </row>
    <row r="38" spans="1:11" ht="12.75" customHeight="1" x14ac:dyDescent="0.25">
      <c r="A38" s="596"/>
      <c r="B38" s="175" t="s">
        <v>65</v>
      </c>
      <c r="C38" s="175" t="s">
        <v>66</v>
      </c>
      <c r="D38" s="175" t="s">
        <v>65</v>
      </c>
      <c r="E38" s="175" t="s">
        <v>66</v>
      </c>
      <c r="F38" s="175" t="s">
        <v>65</v>
      </c>
      <c r="G38" s="175" t="s">
        <v>66</v>
      </c>
      <c r="H38" s="175" t="s">
        <v>65</v>
      </c>
      <c r="I38" s="175" t="s">
        <v>66</v>
      </c>
      <c r="J38" s="175" t="s">
        <v>65</v>
      </c>
      <c r="K38" s="175" t="s">
        <v>66</v>
      </c>
    </row>
    <row r="39" spans="1:11" ht="12.75" customHeight="1" x14ac:dyDescent="0.25">
      <c r="A39" s="176" t="s">
        <v>87</v>
      </c>
      <c r="B39" s="175">
        <v>1994</v>
      </c>
      <c r="C39" s="175">
        <v>45.78</v>
      </c>
      <c r="D39" s="175">
        <v>2023</v>
      </c>
      <c r="E39" s="175">
        <v>48.36</v>
      </c>
      <c r="F39" s="175">
        <v>2079</v>
      </c>
      <c r="G39" s="175">
        <v>42.63</v>
      </c>
      <c r="H39" s="175">
        <v>2139</v>
      </c>
      <c r="I39" s="175">
        <v>40.94</v>
      </c>
      <c r="J39" s="175">
        <v>2171</v>
      </c>
      <c r="K39" s="175"/>
    </row>
    <row r="40" spans="1:11" ht="12.75" customHeight="1" x14ac:dyDescent="0.25">
      <c r="A40" s="176" t="s">
        <v>83</v>
      </c>
      <c r="B40" s="175">
        <v>134</v>
      </c>
      <c r="C40" s="175">
        <v>31.5</v>
      </c>
      <c r="D40" s="175">
        <v>129</v>
      </c>
      <c r="E40" s="175">
        <v>29.14</v>
      </c>
      <c r="F40" s="175">
        <v>125</v>
      </c>
      <c r="G40" s="175">
        <v>35.68</v>
      </c>
      <c r="H40" s="175">
        <v>132</v>
      </c>
      <c r="I40" s="175">
        <v>37.4</v>
      </c>
      <c r="J40" s="175">
        <v>133</v>
      </c>
      <c r="K40" s="175"/>
    </row>
    <row r="41" spans="1:11" ht="12.75" customHeight="1" x14ac:dyDescent="0.25">
      <c r="A41" s="176" t="s">
        <v>78</v>
      </c>
      <c r="B41" s="175">
        <v>118</v>
      </c>
      <c r="C41" s="175">
        <v>82.23</v>
      </c>
      <c r="D41" s="175">
        <v>119</v>
      </c>
      <c r="E41" s="175">
        <v>87.94</v>
      </c>
      <c r="F41" s="175">
        <v>120</v>
      </c>
      <c r="G41" s="175">
        <v>82.6</v>
      </c>
      <c r="H41" s="175">
        <v>122</v>
      </c>
      <c r="I41" s="175">
        <v>86.82</v>
      </c>
      <c r="J41" s="175">
        <v>122</v>
      </c>
      <c r="K41" s="175"/>
    </row>
    <row r="42" spans="1:11" ht="12.75" customHeight="1" x14ac:dyDescent="0.25">
      <c r="A42" s="176" t="s">
        <v>84</v>
      </c>
      <c r="B42" s="175">
        <v>547</v>
      </c>
      <c r="C42" s="175">
        <v>64.290000000000006</v>
      </c>
      <c r="D42" s="175">
        <v>546</v>
      </c>
      <c r="E42" s="175">
        <v>68.41</v>
      </c>
      <c r="F42" s="175">
        <v>560</v>
      </c>
      <c r="G42" s="175">
        <v>63.27</v>
      </c>
      <c r="H42" s="175">
        <v>566</v>
      </c>
      <c r="I42" s="175">
        <v>59.76</v>
      </c>
      <c r="J42" s="175">
        <v>575</v>
      </c>
      <c r="K42" s="175"/>
    </row>
    <row r="43" spans="1:11" ht="12.75" customHeight="1" x14ac:dyDescent="0.25">
      <c r="A43" s="176" t="s">
        <v>117</v>
      </c>
      <c r="B43" s="175">
        <v>83</v>
      </c>
      <c r="C43" s="175">
        <v>50.85</v>
      </c>
      <c r="D43" s="175">
        <v>85</v>
      </c>
      <c r="E43" s="175">
        <v>53.3</v>
      </c>
      <c r="F43" s="175">
        <v>85</v>
      </c>
      <c r="G43" s="175">
        <v>63.75</v>
      </c>
      <c r="H43" s="175">
        <v>86</v>
      </c>
      <c r="I43" s="175">
        <v>56.74</v>
      </c>
      <c r="J43" s="175">
        <v>88</v>
      </c>
      <c r="K43" s="175"/>
    </row>
    <row r="44" spans="1:11" ht="12.75" customHeight="1" x14ac:dyDescent="0.25">
      <c r="A44" s="176" t="s">
        <v>77</v>
      </c>
      <c r="B44" s="175">
        <v>275</v>
      </c>
      <c r="C44" s="175">
        <v>22.25</v>
      </c>
      <c r="D44" s="175">
        <v>274</v>
      </c>
      <c r="E44" s="175">
        <v>18.18</v>
      </c>
      <c r="F44" s="175">
        <v>280</v>
      </c>
      <c r="G44" s="175">
        <v>15.14</v>
      </c>
      <c r="H44" s="175">
        <v>285</v>
      </c>
      <c r="I44" s="175">
        <v>15.12</v>
      </c>
      <c r="J44" s="175">
        <v>285</v>
      </c>
      <c r="K44" s="175"/>
    </row>
    <row r="45" spans="1:11" ht="12.75" customHeight="1" x14ac:dyDescent="0.25">
      <c r="A45" s="176" t="s">
        <v>156</v>
      </c>
      <c r="B45" s="175">
        <v>409</v>
      </c>
      <c r="C45" s="175">
        <v>11.42</v>
      </c>
      <c r="D45" s="175">
        <v>431</v>
      </c>
      <c r="E45" s="175">
        <v>8.7899999999999991</v>
      </c>
      <c r="F45" s="175">
        <v>460</v>
      </c>
      <c r="G45" s="175">
        <v>9.61</v>
      </c>
      <c r="H45" s="175">
        <v>485</v>
      </c>
      <c r="I45" s="175">
        <v>10.76</v>
      </c>
      <c r="J45" s="175">
        <v>491</v>
      </c>
      <c r="K45" s="175"/>
    </row>
    <row r="46" spans="1:11" ht="12.75" customHeight="1" x14ac:dyDescent="0.25">
      <c r="A46" s="176" t="s">
        <v>113</v>
      </c>
      <c r="B46" s="175">
        <v>47</v>
      </c>
      <c r="C46" s="175">
        <v>26.74</v>
      </c>
      <c r="D46" s="175">
        <v>49</v>
      </c>
      <c r="E46" s="175">
        <v>30.4</v>
      </c>
      <c r="F46" s="175">
        <v>49</v>
      </c>
      <c r="G46" s="175">
        <v>26.66</v>
      </c>
      <c r="H46" s="175">
        <v>54</v>
      </c>
      <c r="I46" s="175">
        <v>27.74</v>
      </c>
      <c r="J46" s="175">
        <v>56</v>
      </c>
      <c r="K46" s="175"/>
    </row>
    <row r="47" spans="1:11" ht="12.75" customHeight="1" x14ac:dyDescent="0.25">
      <c r="A47" s="176" t="s">
        <v>114</v>
      </c>
      <c r="B47" s="175">
        <v>174</v>
      </c>
      <c r="C47" s="175">
        <v>65.989999999999995</v>
      </c>
      <c r="D47" s="175">
        <v>183</v>
      </c>
      <c r="E47" s="175">
        <v>62.85</v>
      </c>
      <c r="F47" s="175">
        <v>189</v>
      </c>
      <c r="G47" s="175">
        <v>66.17</v>
      </c>
      <c r="H47" s="175">
        <v>191</v>
      </c>
      <c r="I47" s="175">
        <v>66.59</v>
      </c>
      <c r="J47" s="175">
        <v>193</v>
      </c>
      <c r="K47" s="175"/>
    </row>
    <row r="48" spans="1:11" ht="12.75" customHeight="1" x14ac:dyDescent="0.25">
      <c r="A48" s="176" t="s">
        <v>115</v>
      </c>
      <c r="B48" s="175">
        <v>183</v>
      </c>
      <c r="C48" s="175">
        <v>13.84</v>
      </c>
      <c r="D48" s="175">
        <v>182</v>
      </c>
      <c r="E48" s="175">
        <v>14.48</v>
      </c>
      <c r="F48" s="175">
        <v>186</v>
      </c>
      <c r="G48" s="175">
        <v>13.54</v>
      </c>
      <c r="H48" s="175">
        <v>194</v>
      </c>
      <c r="I48" s="175">
        <v>11.25</v>
      </c>
      <c r="J48" s="175">
        <v>203</v>
      </c>
      <c r="K48" s="175"/>
    </row>
    <row r="49" spans="1:11" ht="12.75" customHeight="1" x14ac:dyDescent="0.25">
      <c r="A49" s="176" t="s">
        <v>116</v>
      </c>
      <c r="B49" s="175">
        <v>10</v>
      </c>
      <c r="C49" s="175">
        <v>27.19</v>
      </c>
      <c r="D49" s="175">
        <v>10</v>
      </c>
      <c r="E49" s="175">
        <v>101.52</v>
      </c>
      <c r="F49" s="175">
        <v>10</v>
      </c>
      <c r="G49" s="175">
        <v>14.84</v>
      </c>
      <c r="H49" s="175">
        <v>10</v>
      </c>
      <c r="I49" s="175">
        <v>8.2799999999999994</v>
      </c>
      <c r="J49" s="175">
        <v>9</v>
      </c>
      <c r="K49" s="175"/>
    </row>
    <row r="50" spans="1:11" ht="12.75" customHeight="1" x14ac:dyDescent="0.25">
      <c r="A50" s="176" t="s">
        <v>111</v>
      </c>
      <c r="B50" s="175">
        <v>14</v>
      </c>
      <c r="C50" s="175">
        <v>4.3899999999999997</v>
      </c>
      <c r="D50" s="175">
        <v>15</v>
      </c>
      <c r="E50" s="175">
        <v>6.05</v>
      </c>
      <c r="F50" s="175">
        <v>15</v>
      </c>
      <c r="G50" s="175">
        <v>1.78</v>
      </c>
      <c r="H50" s="175">
        <v>14</v>
      </c>
      <c r="I50" s="175">
        <v>2.0299999999999998</v>
      </c>
      <c r="J50" s="175">
        <v>16</v>
      </c>
      <c r="K50" s="175"/>
    </row>
    <row r="51" spans="1:11" ht="12.75" customHeight="1" x14ac:dyDescent="0.25">
      <c r="A51" s="176" t="s">
        <v>68</v>
      </c>
      <c r="B51" s="175">
        <v>5173</v>
      </c>
      <c r="C51" s="175"/>
      <c r="D51" s="175">
        <v>4938</v>
      </c>
      <c r="E51" s="175"/>
      <c r="F51" s="175">
        <v>4826</v>
      </c>
      <c r="G51" s="175"/>
      <c r="H51" s="175">
        <v>5044</v>
      </c>
      <c r="I51" s="175"/>
      <c r="J51" s="175"/>
      <c r="K51" s="175"/>
    </row>
    <row r="52" spans="1:11" ht="12.75" customHeight="1" x14ac:dyDescent="0.25">
      <c r="A52" s="176" t="s">
        <v>69</v>
      </c>
      <c r="B52" s="175">
        <v>1226</v>
      </c>
      <c r="C52" s="175"/>
      <c r="D52" s="175">
        <v>1210</v>
      </c>
      <c r="E52" s="175"/>
      <c r="F52" s="175">
        <v>1238</v>
      </c>
      <c r="G52" s="175"/>
      <c r="H52" s="175">
        <v>1269</v>
      </c>
      <c r="I52" s="175"/>
      <c r="J52" s="175">
        <v>1303</v>
      </c>
      <c r="K52" s="175"/>
    </row>
    <row r="53" spans="1:11" ht="12.75" customHeight="1" x14ac:dyDescent="0.25">
      <c r="A53" s="176" t="s">
        <v>70</v>
      </c>
      <c r="B53" s="175">
        <v>23.7</v>
      </c>
      <c r="C53" s="175"/>
      <c r="D53" s="175">
        <v>24.5</v>
      </c>
      <c r="E53" s="175"/>
      <c r="F53" s="175">
        <v>25.65</v>
      </c>
      <c r="G53" s="175"/>
      <c r="H53" s="175">
        <v>25.16</v>
      </c>
      <c r="I53" s="175"/>
      <c r="J53" s="175"/>
      <c r="K53" s="175"/>
    </row>
    <row r="55" spans="1:11" x14ac:dyDescent="0.25">
      <c r="A55" s="590" t="s">
        <v>67</v>
      </c>
      <c r="B55" s="590"/>
      <c r="C55" s="590"/>
      <c r="D55" s="590"/>
      <c r="E55" s="590"/>
      <c r="F55" s="590"/>
      <c r="G55" s="590"/>
      <c r="H55" s="590"/>
      <c r="I55" s="590"/>
      <c r="J55" s="590"/>
      <c r="K55" s="590"/>
    </row>
    <row r="56" spans="1:11" x14ac:dyDescent="0.25">
      <c r="A56" s="590"/>
      <c r="B56" s="590"/>
      <c r="C56" s="590"/>
      <c r="D56" s="590"/>
      <c r="E56" s="590"/>
      <c r="F56" s="590"/>
      <c r="G56" s="590"/>
      <c r="H56" s="590"/>
      <c r="I56" s="590"/>
      <c r="J56" s="590"/>
      <c r="K56" s="590"/>
    </row>
  </sheetData>
  <mergeCells count="27">
    <mergeCell ref="B14:K14"/>
    <mergeCell ref="B15:K15"/>
    <mergeCell ref="B16:K16"/>
    <mergeCell ref="B17:K17"/>
    <mergeCell ref="B13:K13"/>
    <mergeCell ref="A2:K2"/>
    <mergeCell ref="A3:K3"/>
    <mergeCell ref="A6:K6"/>
    <mergeCell ref="A9:K10"/>
    <mergeCell ref="B22:K22"/>
    <mergeCell ref="A25:K25"/>
    <mergeCell ref="B27:K27"/>
    <mergeCell ref="B30:K30"/>
    <mergeCell ref="B18:K18"/>
    <mergeCell ref="B19:K19"/>
    <mergeCell ref="B20:K20"/>
    <mergeCell ref="B21:K21"/>
    <mergeCell ref="J36:K36"/>
    <mergeCell ref="A55:K56"/>
    <mergeCell ref="A12:K12"/>
    <mergeCell ref="B31:K31"/>
    <mergeCell ref="A34:I34"/>
    <mergeCell ref="B36:C36"/>
    <mergeCell ref="D36:E36"/>
    <mergeCell ref="F36:G36"/>
    <mergeCell ref="H36:I36"/>
    <mergeCell ref="A36:A38"/>
  </mergeCells>
  <phoneticPr fontId="0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9"/>
  </sheetPr>
  <dimension ref="A1:HT132"/>
  <sheetViews>
    <sheetView zoomScaleNormal="100" zoomScalePageLayoutView="75" workbookViewId="0">
      <selection activeCell="K30" sqref="K30"/>
    </sheetView>
  </sheetViews>
  <sheetFormatPr defaultColWidth="10.6640625" defaultRowHeight="13.2" x14ac:dyDescent="0.25"/>
  <cols>
    <col min="1" max="1" width="21.77734375" style="8" customWidth="1"/>
    <col min="2" max="2" width="14.77734375" style="8" customWidth="1"/>
    <col min="3" max="3" width="8.77734375" style="8" customWidth="1"/>
    <col min="4" max="4" width="7.44140625" style="8" customWidth="1"/>
    <col min="5" max="5" width="8" style="8" customWidth="1"/>
    <col min="6" max="6" width="7" style="8" customWidth="1"/>
    <col min="7" max="7" width="8.6640625" style="8" customWidth="1"/>
    <col min="8" max="8" width="2" style="8" customWidth="1"/>
    <col min="9" max="9" width="14.6640625" style="8" customWidth="1"/>
    <col min="10" max="10" width="9.109375" style="8" customWidth="1"/>
    <col min="11" max="11" width="9" style="8" customWidth="1"/>
    <col min="12" max="12" width="8.6640625" style="8" customWidth="1"/>
    <col min="13" max="13" width="7.33203125" style="8" customWidth="1"/>
    <col min="14" max="14" width="7.109375" style="8" customWidth="1"/>
    <col min="15" max="15" width="2.33203125" style="8" customWidth="1"/>
    <col min="16" max="16" width="14.77734375" style="8" customWidth="1"/>
    <col min="17" max="17" width="7.33203125" style="8" customWidth="1"/>
    <col min="18" max="18" width="8.44140625" style="8" customWidth="1"/>
    <col min="19" max="19" width="7.77734375" style="8" customWidth="1"/>
    <col min="20" max="20" width="7.44140625" style="8" customWidth="1"/>
    <col min="21" max="21" width="7" style="8" customWidth="1"/>
    <col min="22" max="22" width="2.44140625" style="8" hidden="1" customWidth="1"/>
    <col min="23" max="23" width="14.77734375" style="8" customWidth="1"/>
    <col min="24" max="24" width="7.33203125" style="8" customWidth="1"/>
    <col min="25" max="25" width="8.44140625" style="8" customWidth="1"/>
    <col min="26" max="26" width="7.77734375" style="8" customWidth="1"/>
    <col min="27" max="27" width="7.44140625" style="8" customWidth="1"/>
    <col min="28" max="28" width="7" style="8" customWidth="1"/>
    <col min="29" max="29" width="2.6640625" style="8" customWidth="1"/>
    <col min="30" max="30" width="14.77734375" style="8" customWidth="1"/>
    <col min="31" max="31" width="7.33203125" style="8" customWidth="1"/>
    <col min="32" max="32" width="8.44140625" style="8" customWidth="1"/>
    <col min="33" max="33" width="7.77734375" style="8" customWidth="1"/>
    <col min="34" max="34" width="7.44140625" style="8" customWidth="1"/>
    <col min="35" max="35" width="7" style="8" customWidth="1"/>
    <col min="36" max="36" width="1.6640625" style="8" customWidth="1"/>
    <col min="37" max="37" width="14.77734375" style="8" customWidth="1"/>
    <col min="38" max="38" width="7.33203125" style="8" customWidth="1"/>
    <col min="39" max="39" width="8.44140625" style="8" customWidth="1"/>
    <col min="40" max="40" width="7.77734375" style="8" customWidth="1"/>
    <col min="41" max="41" width="7.44140625" style="8" customWidth="1"/>
    <col min="42" max="42" width="7" style="8" customWidth="1"/>
    <col min="43" max="16384" width="10.6640625" style="8"/>
  </cols>
  <sheetData>
    <row r="1" spans="1:228" s="7" customFormat="1" ht="15.75" customHeight="1" x14ac:dyDescent="0.25">
      <c r="B1" s="982" t="s">
        <v>200</v>
      </c>
      <c r="C1" s="982"/>
      <c r="D1" s="982"/>
      <c r="E1" s="982"/>
      <c r="F1" s="982"/>
      <c r="G1" s="982"/>
      <c r="H1" s="982"/>
      <c r="I1" s="982"/>
      <c r="J1" s="982"/>
      <c r="K1" s="982"/>
      <c r="L1" s="982"/>
      <c r="M1" s="982"/>
      <c r="N1" s="982"/>
      <c r="O1" s="982"/>
      <c r="P1" s="982"/>
      <c r="Q1" s="982"/>
      <c r="R1" s="982"/>
      <c r="S1" s="982"/>
      <c r="T1" s="982"/>
      <c r="U1" s="982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</row>
    <row r="2" spans="1:228" s="2" customFormat="1" ht="17.25" customHeight="1" thickBot="1" x14ac:dyDescent="0.3">
      <c r="A2" s="939" t="s">
        <v>208</v>
      </c>
      <c r="B2" s="939"/>
      <c r="C2" s="939"/>
      <c r="D2" s="939"/>
      <c r="E2" s="939"/>
      <c r="F2" s="939"/>
      <c r="G2" s="939"/>
      <c r="H2" s="939"/>
      <c r="I2" s="939"/>
      <c r="J2" s="939"/>
      <c r="K2" s="939"/>
      <c r="L2" s="939"/>
      <c r="M2" s="939"/>
      <c r="N2" s="939"/>
      <c r="O2" s="939"/>
      <c r="P2" s="939"/>
      <c r="Q2" s="939"/>
      <c r="R2" s="939"/>
      <c r="S2" s="939"/>
      <c r="T2" s="939"/>
      <c r="U2" s="940"/>
      <c r="W2" s="939" t="s">
        <v>208</v>
      </c>
      <c r="X2" s="939"/>
      <c r="Y2" s="939"/>
      <c r="Z2" s="939"/>
      <c r="AA2" s="939"/>
      <c r="AB2" s="939"/>
      <c r="AC2" s="939"/>
      <c r="AD2" s="939"/>
      <c r="AE2" s="939"/>
      <c r="AF2" s="939"/>
      <c r="AG2" s="939"/>
      <c r="AH2" s="939"/>
      <c r="AI2" s="939"/>
      <c r="AJ2" s="939"/>
      <c r="AK2" s="939"/>
      <c r="AL2" s="939"/>
      <c r="AM2" s="939"/>
      <c r="AN2" s="939"/>
      <c r="AO2" s="939"/>
      <c r="AP2" s="939"/>
    </row>
    <row r="3" spans="1:228" s="5" customFormat="1" ht="14.25" hidden="1" customHeight="1" thickBot="1" x14ac:dyDescent="0.3">
      <c r="B3" s="547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43"/>
      <c r="Q3" s="2"/>
      <c r="R3" s="2"/>
      <c r="S3" s="2"/>
      <c r="T3" s="2"/>
      <c r="U3" s="2"/>
      <c r="V3" s="2"/>
      <c r="W3" s="43"/>
      <c r="X3" s="2"/>
      <c r="Y3" s="2"/>
      <c r="Z3" s="2"/>
      <c r="AA3" s="2"/>
      <c r="AB3" s="2"/>
      <c r="AD3" s="43"/>
      <c r="AE3" s="2"/>
      <c r="AF3" s="2"/>
      <c r="AG3" s="2"/>
      <c r="AH3" s="2"/>
      <c r="AI3" s="2"/>
      <c r="AK3" s="43"/>
      <c r="AL3" s="2"/>
      <c r="AM3" s="2"/>
      <c r="AN3" s="2"/>
      <c r="AO3" s="2"/>
      <c r="AP3" s="2"/>
    </row>
    <row r="4" spans="1:228" s="5" customFormat="1" ht="16.5" customHeight="1" thickBot="1" x14ac:dyDescent="0.3">
      <c r="A4" s="936" t="s">
        <v>6</v>
      </c>
      <c r="B4" s="959" t="s">
        <v>220</v>
      </c>
      <c r="C4" s="960"/>
      <c r="D4" s="960"/>
      <c r="E4" s="960"/>
      <c r="F4" s="960"/>
      <c r="G4" s="961"/>
      <c r="H4" s="44"/>
      <c r="I4" s="959" t="s">
        <v>222</v>
      </c>
      <c r="J4" s="960"/>
      <c r="K4" s="960"/>
      <c r="L4" s="960"/>
      <c r="M4" s="960"/>
      <c r="N4" s="961"/>
      <c r="O4" s="44"/>
      <c r="P4" s="959" t="s">
        <v>225</v>
      </c>
      <c r="Q4" s="960"/>
      <c r="R4" s="960"/>
      <c r="S4" s="960"/>
      <c r="T4" s="960"/>
      <c r="U4" s="961"/>
      <c r="V4" s="45"/>
      <c r="W4" s="990" t="s">
        <v>226</v>
      </c>
      <c r="X4" s="991"/>
      <c r="Y4" s="991"/>
      <c r="Z4" s="991"/>
      <c r="AA4" s="991"/>
      <c r="AB4" s="992"/>
      <c r="AC4" s="46"/>
      <c r="AD4" s="959" t="s">
        <v>227</v>
      </c>
      <c r="AE4" s="960"/>
      <c r="AF4" s="960"/>
      <c r="AG4" s="960"/>
      <c r="AH4" s="960"/>
      <c r="AI4" s="961"/>
      <c r="AJ4" s="46"/>
      <c r="AK4" s="959" t="s">
        <v>228</v>
      </c>
      <c r="AL4" s="960"/>
      <c r="AM4" s="960"/>
      <c r="AN4" s="960"/>
      <c r="AO4" s="960"/>
      <c r="AP4" s="961"/>
    </row>
    <row r="5" spans="1:228" ht="24" customHeight="1" x14ac:dyDescent="0.25">
      <c r="A5" s="937"/>
      <c r="B5" s="548" t="s">
        <v>104</v>
      </c>
      <c r="C5" s="47" t="s">
        <v>242</v>
      </c>
      <c r="D5" s="47" t="s">
        <v>244</v>
      </c>
      <c r="E5" s="47" t="s">
        <v>407</v>
      </c>
      <c r="F5" s="47" t="s">
        <v>430</v>
      </c>
      <c r="G5" s="549" t="s">
        <v>431</v>
      </c>
      <c r="I5" s="48" t="s">
        <v>104</v>
      </c>
      <c r="J5" s="49" t="s">
        <v>242</v>
      </c>
      <c r="K5" s="49" t="s">
        <v>244</v>
      </c>
      <c r="L5" s="49" t="s">
        <v>407</v>
      </c>
      <c r="M5" s="49" t="s">
        <v>430</v>
      </c>
      <c r="N5" s="553" t="s">
        <v>431</v>
      </c>
      <c r="P5" s="48" t="s">
        <v>104</v>
      </c>
      <c r="Q5" s="49" t="s">
        <v>242</v>
      </c>
      <c r="R5" s="49" t="s">
        <v>244</v>
      </c>
      <c r="S5" s="49" t="s">
        <v>407</v>
      </c>
      <c r="T5" s="49" t="s">
        <v>430</v>
      </c>
      <c r="U5" s="553" t="s">
        <v>431</v>
      </c>
      <c r="W5" s="50" t="s">
        <v>104</v>
      </c>
      <c r="X5" s="51" t="s">
        <v>242</v>
      </c>
      <c r="Y5" s="51" t="s">
        <v>244</v>
      </c>
      <c r="Z5" s="51" t="s">
        <v>407</v>
      </c>
      <c r="AA5" s="51" t="s">
        <v>430</v>
      </c>
      <c r="AB5" s="558" t="s">
        <v>431</v>
      </c>
      <c r="AD5" s="50" t="s">
        <v>104</v>
      </c>
      <c r="AE5" s="51" t="s">
        <v>242</v>
      </c>
      <c r="AF5" s="51" t="s">
        <v>244</v>
      </c>
      <c r="AG5" s="51" t="s">
        <v>407</v>
      </c>
      <c r="AH5" s="51" t="s">
        <v>430</v>
      </c>
      <c r="AI5" s="558" t="s">
        <v>431</v>
      </c>
      <c r="AK5" s="50" t="s">
        <v>104</v>
      </c>
      <c r="AL5" s="51" t="s">
        <v>242</v>
      </c>
      <c r="AM5" s="51" t="s">
        <v>244</v>
      </c>
      <c r="AN5" s="51" t="s">
        <v>407</v>
      </c>
      <c r="AO5" s="51" t="s">
        <v>430</v>
      </c>
      <c r="AP5" s="558" t="s">
        <v>431</v>
      </c>
    </row>
    <row r="6" spans="1:228" ht="12.75" customHeight="1" x14ac:dyDescent="0.25">
      <c r="A6" s="937"/>
      <c r="B6" s="550" t="s">
        <v>105</v>
      </c>
      <c r="C6" s="52">
        <v>15.03</v>
      </c>
      <c r="D6" s="52">
        <v>28.14</v>
      </c>
      <c r="E6" s="52">
        <v>27.26</v>
      </c>
      <c r="F6" s="52">
        <v>23.72</v>
      </c>
      <c r="G6" s="551">
        <v>17.04</v>
      </c>
      <c r="I6" s="53" t="s">
        <v>105</v>
      </c>
      <c r="J6" s="52">
        <v>13.45</v>
      </c>
      <c r="K6" s="52">
        <v>24.17</v>
      </c>
      <c r="L6" s="52">
        <v>15.57</v>
      </c>
      <c r="M6" s="52">
        <v>18.850000000000001</v>
      </c>
      <c r="N6" s="551">
        <v>10.66</v>
      </c>
      <c r="P6" s="53" t="s">
        <v>105</v>
      </c>
      <c r="Q6" s="54">
        <v>18.32</v>
      </c>
      <c r="R6" s="54">
        <v>32.5</v>
      </c>
      <c r="S6" s="54">
        <v>27.56</v>
      </c>
      <c r="T6" s="54">
        <v>24.17</v>
      </c>
      <c r="U6" s="554">
        <v>17.22</v>
      </c>
      <c r="W6" s="53" t="s">
        <v>105</v>
      </c>
      <c r="X6" s="54">
        <v>11.31</v>
      </c>
      <c r="Y6" s="54">
        <v>31.43</v>
      </c>
      <c r="Z6" s="54">
        <v>24.91</v>
      </c>
      <c r="AA6" s="54">
        <v>15.09</v>
      </c>
      <c r="AB6" s="554">
        <v>11.93</v>
      </c>
      <c r="AD6" s="53" t="s">
        <v>105</v>
      </c>
      <c r="AE6" s="54">
        <v>12.06</v>
      </c>
      <c r="AF6" s="54">
        <v>27.17</v>
      </c>
      <c r="AG6" s="54">
        <v>26.19</v>
      </c>
      <c r="AH6" s="54">
        <v>24.64</v>
      </c>
      <c r="AI6" s="554">
        <v>16.7</v>
      </c>
      <c r="AK6" s="53" t="s">
        <v>105</v>
      </c>
      <c r="AL6" s="54">
        <v>17.489999999999998</v>
      </c>
      <c r="AM6" s="54">
        <v>25.93</v>
      </c>
      <c r="AN6" s="54">
        <v>30.37</v>
      </c>
      <c r="AO6" s="54">
        <v>27.46</v>
      </c>
      <c r="AP6" s="554">
        <v>18.649999999999999</v>
      </c>
    </row>
    <row r="7" spans="1:228" ht="12" customHeight="1" x14ac:dyDescent="0.25">
      <c r="A7" s="937"/>
      <c r="B7" s="550" t="s">
        <v>141</v>
      </c>
      <c r="C7" s="52">
        <v>51.76</v>
      </c>
      <c r="D7" s="52">
        <v>53.05</v>
      </c>
      <c r="E7" s="52">
        <v>55.78</v>
      </c>
      <c r="F7" s="52">
        <v>54.36</v>
      </c>
      <c r="G7" s="551">
        <v>68.08</v>
      </c>
      <c r="I7" s="53" t="s">
        <v>141</v>
      </c>
      <c r="J7" s="52">
        <v>65.55</v>
      </c>
      <c r="K7" s="52">
        <v>65.83</v>
      </c>
      <c r="L7" s="52">
        <v>73.77</v>
      </c>
      <c r="M7" s="52">
        <v>68.849999999999994</v>
      </c>
      <c r="N7" s="551">
        <v>79.510000000000005</v>
      </c>
      <c r="P7" s="53" t="s">
        <v>141</v>
      </c>
      <c r="Q7" s="54">
        <v>47.8</v>
      </c>
      <c r="R7" s="54">
        <v>48.04</v>
      </c>
      <c r="S7" s="54">
        <v>54.24</v>
      </c>
      <c r="T7" s="54">
        <v>49.56</v>
      </c>
      <c r="U7" s="554">
        <v>62.96</v>
      </c>
      <c r="W7" s="53" t="s">
        <v>141</v>
      </c>
      <c r="X7" s="54">
        <v>48.91</v>
      </c>
      <c r="Y7" s="54">
        <v>50.72</v>
      </c>
      <c r="Z7" s="54">
        <v>57.2</v>
      </c>
      <c r="AA7" s="54">
        <v>55.09</v>
      </c>
      <c r="AB7" s="554">
        <v>69.819999999999993</v>
      </c>
      <c r="AD7" s="53" t="s">
        <v>141</v>
      </c>
      <c r="AE7" s="54">
        <v>47.79</v>
      </c>
      <c r="AF7" s="54">
        <v>49.13</v>
      </c>
      <c r="AG7" s="54">
        <v>52.99</v>
      </c>
      <c r="AH7" s="54">
        <v>52.75</v>
      </c>
      <c r="AI7" s="554">
        <v>67</v>
      </c>
      <c r="AK7" s="53" t="s">
        <v>141</v>
      </c>
      <c r="AL7" s="54">
        <v>56.83</v>
      </c>
      <c r="AM7" s="54">
        <v>58.2</v>
      </c>
      <c r="AN7" s="54">
        <v>54.45</v>
      </c>
      <c r="AO7" s="54">
        <v>53.89</v>
      </c>
      <c r="AP7" s="554">
        <v>69.430000000000007</v>
      </c>
    </row>
    <row r="8" spans="1:228" ht="12" customHeight="1" x14ac:dyDescent="0.25">
      <c r="A8" s="937"/>
      <c r="B8" s="550" t="s">
        <v>108</v>
      </c>
      <c r="C8" s="52">
        <v>33.22</v>
      </c>
      <c r="D8" s="52">
        <v>18.809999999999999</v>
      </c>
      <c r="E8" s="52">
        <v>16.97</v>
      </c>
      <c r="F8" s="52">
        <v>21.93</v>
      </c>
      <c r="G8" s="551">
        <v>14.88</v>
      </c>
      <c r="I8" s="53" t="s">
        <v>108</v>
      </c>
      <c r="J8" s="52">
        <v>21.01</v>
      </c>
      <c r="K8" s="52">
        <v>10</v>
      </c>
      <c r="L8" s="52">
        <v>10.66</v>
      </c>
      <c r="M8" s="52">
        <v>12.3</v>
      </c>
      <c r="N8" s="551">
        <v>9.84</v>
      </c>
      <c r="P8" s="53" t="s">
        <v>108</v>
      </c>
      <c r="Q8" s="54">
        <v>33.880000000000003</v>
      </c>
      <c r="R8" s="54">
        <v>19.46</v>
      </c>
      <c r="S8" s="54">
        <v>18.2</v>
      </c>
      <c r="T8" s="54">
        <v>26.26</v>
      </c>
      <c r="U8" s="554">
        <v>19.829999999999998</v>
      </c>
      <c r="V8" s="557">
        <v>0</v>
      </c>
      <c r="W8" s="53" t="s">
        <v>108</v>
      </c>
      <c r="X8" s="54">
        <v>39.78</v>
      </c>
      <c r="Y8" s="54">
        <v>17.86</v>
      </c>
      <c r="Z8" s="54">
        <v>17.89</v>
      </c>
      <c r="AA8" s="54">
        <v>29.82</v>
      </c>
      <c r="AB8" s="554">
        <v>18.25</v>
      </c>
      <c r="AD8" s="53" t="s">
        <v>108</v>
      </c>
      <c r="AE8" s="54">
        <v>40.14</v>
      </c>
      <c r="AF8" s="54">
        <v>23.7</v>
      </c>
      <c r="AG8" s="54">
        <v>20.82</v>
      </c>
      <c r="AH8" s="54">
        <v>22.61</v>
      </c>
      <c r="AI8" s="554">
        <v>16.29</v>
      </c>
      <c r="AK8" s="53" t="s">
        <v>108</v>
      </c>
      <c r="AL8" s="54">
        <v>25.68</v>
      </c>
      <c r="AM8" s="54">
        <v>15.87</v>
      </c>
      <c r="AN8" s="54">
        <v>15.18</v>
      </c>
      <c r="AO8" s="54">
        <v>18.649999999999999</v>
      </c>
      <c r="AP8" s="554">
        <v>11.92</v>
      </c>
    </row>
    <row r="9" spans="1:228" ht="13.8" thickBot="1" x14ac:dyDescent="0.3">
      <c r="A9" s="937"/>
      <c r="B9" s="571" t="s">
        <v>409</v>
      </c>
      <c r="C9" s="55">
        <v>40.909999999999997</v>
      </c>
      <c r="D9" s="55">
        <v>54.664999999999999</v>
      </c>
      <c r="E9" s="55">
        <v>55.15</v>
      </c>
      <c r="F9" s="55">
        <v>50.9</v>
      </c>
      <c r="G9" s="552">
        <v>51.08</v>
      </c>
      <c r="I9" s="571" t="s">
        <v>409</v>
      </c>
      <c r="J9" s="55">
        <v>46.225000000000001</v>
      </c>
      <c r="K9" s="55">
        <v>57.085000000000001</v>
      </c>
      <c r="L9" s="55">
        <v>52.454999999999998</v>
      </c>
      <c r="M9" s="55">
        <v>53.274999999999999</v>
      </c>
      <c r="N9" s="552">
        <v>50.414999999999999</v>
      </c>
      <c r="P9" s="571" t="s">
        <v>409</v>
      </c>
      <c r="Q9" s="555">
        <v>42.22</v>
      </c>
      <c r="R9" s="555">
        <v>56.52</v>
      </c>
      <c r="S9" s="555">
        <v>54.68</v>
      </c>
      <c r="T9" s="555">
        <v>48.95</v>
      </c>
      <c r="U9" s="556">
        <v>48.7</v>
      </c>
      <c r="W9" s="571" t="s">
        <v>409</v>
      </c>
      <c r="X9" s="555">
        <v>35.765000000000001</v>
      </c>
      <c r="Y9" s="555">
        <v>56.79</v>
      </c>
      <c r="Z9" s="555">
        <v>53.51</v>
      </c>
      <c r="AA9" s="555">
        <v>42.634999999999998</v>
      </c>
      <c r="AB9" s="556">
        <v>46.84</v>
      </c>
      <c r="AD9" s="571" t="s">
        <v>409</v>
      </c>
      <c r="AE9" s="55">
        <v>35.954999999999998</v>
      </c>
      <c r="AF9" s="55">
        <v>51.734999999999999</v>
      </c>
      <c r="AG9" s="55">
        <v>52.685000000000002</v>
      </c>
      <c r="AH9" s="55">
        <v>51.015000000000001</v>
      </c>
      <c r="AI9" s="552">
        <v>50.2</v>
      </c>
      <c r="AK9" s="571" t="s">
        <v>409</v>
      </c>
      <c r="AL9" s="55">
        <v>45.905000000000001</v>
      </c>
      <c r="AM9" s="55">
        <v>55.03</v>
      </c>
      <c r="AN9" s="55">
        <v>57.594999999999999</v>
      </c>
      <c r="AO9" s="55">
        <v>54.405000000000001</v>
      </c>
      <c r="AP9" s="552">
        <v>53.365000000000002</v>
      </c>
    </row>
    <row r="10" spans="1:228" ht="9.9" customHeight="1" x14ac:dyDescent="0.25">
      <c r="A10" s="937"/>
      <c r="B10" s="59"/>
      <c r="C10" s="56"/>
      <c r="D10" s="57"/>
      <c r="E10" s="58"/>
      <c r="F10" s="58"/>
      <c r="G10" s="60"/>
      <c r="I10" s="59"/>
      <c r="J10" s="56"/>
      <c r="K10" s="57"/>
      <c r="L10" s="58"/>
      <c r="M10" s="58"/>
      <c r="N10" s="60"/>
      <c r="P10" s="59"/>
      <c r="Q10" s="56"/>
      <c r="R10" s="57"/>
      <c r="S10" s="58"/>
      <c r="T10" s="58"/>
      <c r="U10" s="60"/>
      <c r="W10" s="59"/>
      <c r="X10" s="56"/>
      <c r="Y10" s="57"/>
      <c r="Z10" s="58"/>
      <c r="AA10" s="58"/>
      <c r="AB10" s="60"/>
      <c r="AD10" s="59"/>
      <c r="AE10" s="56"/>
      <c r="AF10" s="57"/>
      <c r="AG10" s="58"/>
      <c r="AH10" s="58"/>
      <c r="AI10" s="60"/>
      <c r="AK10" s="59"/>
      <c r="AL10" s="56"/>
      <c r="AM10" s="57"/>
      <c r="AN10" s="58"/>
      <c r="AO10" s="58"/>
      <c r="AP10" s="60"/>
    </row>
    <row r="11" spans="1:228" ht="9.9" customHeight="1" x14ac:dyDescent="0.25">
      <c r="A11" s="937"/>
      <c r="B11" s="59"/>
      <c r="C11" s="56"/>
      <c r="D11" s="57"/>
      <c r="E11" s="58"/>
      <c r="F11" s="58"/>
      <c r="G11" s="60"/>
      <c r="I11" s="59"/>
      <c r="J11" s="56"/>
      <c r="K11" s="57"/>
      <c r="L11" s="58"/>
      <c r="M11" s="58"/>
      <c r="N11" s="60"/>
      <c r="P11" s="59"/>
      <c r="Q11" s="56"/>
      <c r="R11" s="57"/>
      <c r="S11" s="58"/>
      <c r="T11" s="58"/>
      <c r="U11" s="60"/>
      <c r="W11" s="59"/>
      <c r="X11" s="56"/>
      <c r="Y11" s="57"/>
      <c r="Z11" s="58"/>
      <c r="AA11" s="58"/>
      <c r="AB11" s="60"/>
      <c r="AD11" s="59"/>
      <c r="AE11" s="56"/>
      <c r="AF11" s="57"/>
      <c r="AG11" s="58"/>
      <c r="AH11" s="58"/>
      <c r="AI11" s="60"/>
      <c r="AK11" s="59"/>
      <c r="AL11" s="56"/>
      <c r="AM11" s="57"/>
      <c r="AN11" s="58"/>
      <c r="AO11" s="58"/>
      <c r="AP11" s="60"/>
    </row>
    <row r="12" spans="1:228" ht="9.9" customHeight="1" x14ac:dyDescent="0.25">
      <c r="A12" s="937"/>
      <c r="B12" s="59"/>
      <c r="C12" s="56"/>
      <c r="D12" s="57"/>
      <c r="E12" s="58"/>
      <c r="F12" s="58"/>
      <c r="G12" s="60"/>
      <c r="I12" s="59"/>
      <c r="J12" s="56"/>
      <c r="K12" s="57"/>
      <c r="L12" s="58"/>
      <c r="M12" s="58"/>
      <c r="N12" s="60"/>
      <c r="P12" s="59"/>
      <c r="Q12" s="56"/>
      <c r="R12" s="57"/>
      <c r="S12" s="58"/>
      <c r="T12" s="58"/>
      <c r="U12" s="60"/>
      <c r="W12" s="59"/>
      <c r="X12" s="56"/>
      <c r="Y12" s="57"/>
      <c r="Z12" s="58"/>
      <c r="AA12" s="58"/>
      <c r="AB12" s="60"/>
      <c r="AD12" s="59"/>
      <c r="AE12" s="56"/>
      <c r="AF12" s="57"/>
      <c r="AG12" s="58"/>
      <c r="AH12" s="58"/>
      <c r="AI12" s="60"/>
      <c r="AK12" s="59"/>
      <c r="AL12" s="56"/>
      <c r="AM12" s="57"/>
      <c r="AN12" s="58"/>
      <c r="AO12" s="58"/>
      <c r="AP12" s="60"/>
    </row>
    <row r="13" spans="1:228" ht="9.9" customHeight="1" x14ac:dyDescent="0.25">
      <c r="A13" s="937"/>
      <c r="B13" s="59"/>
      <c r="C13" s="56"/>
      <c r="D13" s="57"/>
      <c r="E13" s="58"/>
      <c r="F13" s="58"/>
      <c r="G13" s="60"/>
      <c r="I13" s="59"/>
      <c r="J13" s="56"/>
      <c r="K13" s="57"/>
      <c r="L13" s="58"/>
      <c r="M13" s="58"/>
      <c r="N13" s="60"/>
      <c r="P13" s="59"/>
      <c r="Q13" s="56"/>
      <c r="R13" s="57"/>
      <c r="S13" s="58"/>
      <c r="T13" s="58"/>
      <c r="U13" s="60"/>
      <c r="W13" s="59"/>
      <c r="X13" s="56"/>
      <c r="Y13" s="57"/>
      <c r="Z13" s="58"/>
      <c r="AA13" s="58"/>
      <c r="AB13" s="60"/>
      <c r="AD13" s="59"/>
      <c r="AE13" s="56"/>
      <c r="AF13" s="57"/>
      <c r="AG13" s="58"/>
      <c r="AH13" s="58"/>
      <c r="AI13" s="60"/>
      <c r="AK13" s="59"/>
      <c r="AL13" s="56"/>
      <c r="AM13" s="57"/>
      <c r="AN13" s="58"/>
      <c r="AO13" s="58"/>
      <c r="AP13" s="60"/>
    </row>
    <row r="14" spans="1:228" ht="9.9" customHeight="1" x14ac:dyDescent="0.25">
      <c r="A14" s="937"/>
      <c r="B14" s="59"/>
      <c r="C14" s="56"/>
      <c r="D14" s="57"/>
      <c r="E14" s="58"/>
      <c r="F14" s="58"/>
      <c r="G14" s="60"/>
      <c r="I14" s="59"/>
      <c r="J14" s="56"/>
      <c r="K14" s="57"/>
      <c r="L14" s="58"/>
      <c r="M14" s="58"/>
      <c r="N14" s="60"/>
      <c r="P14" s="59"/>
      <c r="Q14" s="56"/>
      <c r="R14" s="57"/>
      <c r="S14" s="58"/>
      <c r="T14" s="58"/>
      <c r="U14" s="60"/>
      <c r="W14" s="59"/>
      <c r="X14" s="56"/>
      <c r="Y14" s="57"/>
      <c r="Z14" s="58"/>
      <c r="AA14" s="58"/>
      <c r="AB14" s="60"/>
      <c r="AD14" s="59"/>
      <c r="AE14" s="56"/>
      <c r="AF14" s="57"/>
      <c r="AG14" s="58"/>
      <c r="AH14" s="58"/>
      <c r="AI14" s="60"/>
      <c r="AK14" s="59"/>
      <c r="AL14" s="56"/>
      <c r="AM14" s="57"/>
      <c r="AN14" s="58"/>
      <c r="AO14" s="58"/>
      <c r="AP14" s="60"/>
    </row>
    <row r="15" spans="1:228" ht="9.9" customHeight="1" x14ac:dyDescent="0.25">
      <c r="A15" s="937"/>
      <c r="B15" s="59"/>
      <c r="C15" s="56"/>
      <c r="D15" s="57"/>
      <c r="E15" s="58"/>
      <c r="F15" s="58"/>
      <c r="G15" s="60"/>
      <c r="I15" s="59"/>
      <c r="J15" s="56"/>
      <c r="K15" s="57"/>
      <c r="L15" s="58"/>
      <c r="M15" s="58"/>
      <c r="N15" s="60"/>
      <c r="P15" s="59"/>
      <c r="Q15" s="56"/>
      <c r="R15" s="57"/>
      <c r="S15" s="58"/>
      <c r="T15" s="58"/>
      <c r="U15" s="60"/>
      <c r="W15" s="59"/>
      <c r="X15" s="56"/>
      <c r="Y15" s="57"/>
      <c r="Z15" s="58"/>
      <c r="AA15" s="58"/>
      <c r="AB15" s="60"/>
      <c r="AD15" s="59"/>
      <c r="AE15" s="56"/>
      <c r="AF15" s="57"/>
      <c r="AG15" s="58"/>
      <c r="AH15" s="58"/>
      <c r="AI15" s="60"/>
      <c r="AK15" s="59"/>
      <c r="AL15" s="56"/>
      <c r="AM15" s="57"/>
      <c r="AN15" s="58"/>
      <c r="AO15" s="58"/>
      <c r="AP15" s="60"/>
    </row>
    <row r="16" spans="1:228" ht="9.9" customHeight="1" x14ac:dyDescent="0.25">
      <c r="A16" s="937"/>
      <c r="B16" s="59"/>
      <c r="C16" s="56"/>
      <c r="D16" s="57"/>
      <c r="E16" s="58"/>
      <c r="F16" s="58"/>
      <c r="G16" s="60"/>
      <c r="I16" s="59"/>
      <c r="J16" s="56"/>
      <c r="K16" s="57"/>
      <c r="L16" s="58"/>
      <c r="M16" s="58"/>
      <c r="N16" s="60"/>
      <c r="P16" s="59"/>
      <c r="Q16" s="56"/>
      <c r="R16" s="57"/>
      <c r="S16" s="58"/>
      <c r="T16" s="58"/>
      <c r="U16" s="60"/>
      <c r="W16" s="59"/>
      <c r="X16" s="56"/>
      <c r="Y16" s="57"/>
      <c r="Z16" s="58"/>
      <c r="AA16" s="58"/>
      <c r="AB16" s="60"/>
      <c r="AD16" s="59"/>
      <c r="AE16" s="56"/>
      <c r="AF16" s="57"/>
      <c r="AG16" s="58"/>
      <c r="AH16" s="58"/>
      <c r="AI16" s="60"/>
      <c r="AK16" s="59"/>
      <c r="AL16" s="56"/>
      <c r="AM16" s="57"/>
      <c r="AN16" s="58"/>
      <c r="AO16" s="58"/>
      <c r="AP16" s="60"/>
    </row>
    <row r="17" spans="1:42" ht="9.9" customHeight="1" x14ac:dyDescent="0.25">
      <c r="A17" s="937"/>
      <c r="B17" s="59"/>
      <c r="C17" s="56"/>
      <c r="D17" s="57"/>
      <c r="E17" s="58"/>
      <c r="F17" s="58"/>
      <c r="G17" s="60"/>
      <c r="I17" s="59"/>
      <c r="J17" s="56"/>
      <c r="K17" s="57"/>
      <c r="L17" s="58"/>
      <c r="M17" s="58"/>
      <c r="N17" s="60"/>
      <c r="P17" s="59"/>
      <c r="Q17" s="56"/>
      <c r="R17" s="57"/>
      <c r="S17" s="58"/>
      <c r="T17" s="58"/>
      <c r="U17" s="60"/>
      <c r="W17" s="59"/>
      <c r="X17" s="56"/>
      <c r="Y17" s="57"/>
      <c r="Z17" s="58"/>
      <c r="AA17" s="58"/>
      <c r="AB17" s="60"/>
      <c r="AD17" s="59"/>
      <c r="AE17" s="56"/>
      <c r="AF17" s="57"/>
      <c r="AG17" s="58"/>
      <c r="AH17" s="58"/>
      <c r="AI17" s="60"/>
      <c r="AK17" s="59"/>
      <c r="AL17" s="56"/>
      <c r="AM17" s="57"/>
      <c r="AN17" s="58"/>
      <c r="AO17" s="58"/>
      <c r="AP17" s="60"/>
    </row>
    <row r="18" spans="1:42" ht="9.9" customHeight="1" x14ac:dyDescent="0.25">
      <c r="A18" s="937"/>
      <c r="B18" s="59"/>
      <c r="C18" s="56"/>
      <c r="D18" s="57"/>
      <c r="E18" s="58"/>
      <c r="F18" s="58"/>
      <c r="G18" s="60"/>
      <c r="I18" s="59"/>
      <c r="J18" s="56"/>
      <c r="K18" s="57"/>
      <c r="L18" s="58"/>
      <c r="M18" s="58"/>
      <c r="N18" s="60"/>
      <c r="P18" s="59"/>
      <c r="Q18" s="56"/>
      <c r="R18" s="57"/>
      <c r="S18" s="58"/>
      <c r="T18" s="58"/>
      <c r="U18" s="60"/>
      <c r="W18" s="59"/>
      <c r="X18" s="56"/>
      <c r="Y18" s="57"/>
      <c r="Z18" s="58"/>
      <c r="AA18" s="58"/>
      <c r="AB18" s="60"/>
      <c r="AD18" s="59"/>
      <c r="AE18" s="56"/>
      <c r="AF18" s="57"/>
      <c r="AG18" s="58"/>
      <c r="AH18" s="58"/>
      <c r="AI18" s="60"/>
      <c r="AK18" s="59"/>
      <c r="AL18" s="56"/>
      <c r="AM18" s="57"/>
      <c r="AN18" s="58"/>
      <c r="AO18" s="58"/>
      <c r="AP18" s="60"/>
    </row>
    <row r="19" spans="1:42" ht="9.9" customHeight="1" x14ac:dyDescent="0.25">
      <c r="A19" s="937"/>
      <c r="B19" s="59"/>
      <c r="C19" s="56"/>
      <c r="D19" s="57"/>
      <c r="E19" s="58"/>
      <c r="F19" s="58"/>
      <c r="G19" s="60"/>
      <c r="I19" s="59"/>
      <c r="J19" s="56"/>
      <c r="K19" s="57"/>
      <c r="L19" s="58"/>
      <c r="M19" s="58"/>
      <c r="N19" s="60"/>
      <c r="P19" s="59"/>
      <c r="Q19" s="56"/>
      <c r="R19" s="57"/>
      <c r="S19" s="58"/>
      <c r="T19" s="58"/>
      <c r="U19" s="60"/>
      <c r="W19" s="59"/>
      <c r="X19" s="56"/>
      <c r="Y19" s="57"/>
      <c r="Z19" s="58"/>
      <c r="AA19" s="58"/>
      <c r="AB19" s="60"/>
      <c r="AD19" s="59"/>
      <c r="AE19" s="56"/>
      <c r="AF19" s="57"/>
      <c r="AG19" s="58"/>
      <c r="AH19" s="58"/>
      <c r="AI19" s="60"/>
      <c r="AK19" s="59"/>
      <c r="AL19" s="56"/>
      <c r="AM19" s="57"/>
      <c r="AN19" s="58"/>
      <c r="AO19" s="58"/>
      <c r="AP19" s="60"/>
    </row>
    <row r="20" spans="1:42" ht="9.9" customHeight="1" x14ac:dyDescent="0.25">
      <c r="A20" s="937"/>
      <c r="B20" s="65"/>
      <c r="C20" s="61"/>
      <c r="D20" s="62"/>
      <c r="E20" s="63"/>
      <c r="F20" s="63"/>
      <c r="G20" s="66"/>
      <c r="H20" s="64"/>
      <c r="I20" s="65"/>
      <c r="J20" s="61"/>
      <c r="K20" s="62"/>
      <c r="L20" s="63"/>
      <c r="M20" s="63"/>
      <c r="N20" s="60"/>
      <c r="O20" s="64"/>
      <c r="P20" s="65"/>
      <c r="Q20" s="61"/>
      <c r="R20" s="62"/>
      <c r="S20" s="63"/>
      <c r="T20" s="63"/>
      <c r="U20" s="60"/>
      <c r="W20" s="65"/>
      <c r="X20" s="61"/>
      <c r="Y20" s="62"/>
      <c r="Z20" s="63"/>
      <c r="AA20" s="63"/>
      <c r="AB20" s="60"/>
      <c r="AD20" s="65"/>
      <c r="AE20" s="61"/>
      <c r="AF20" s="62"/>
      <c r="AG20" s="63"/>
      <c r="AH20" s="63"/>
      <c r="AI20" s="60"/>
      <c r="AK20" s="65"/>
      <c r="AL20" s="61"/>
      <c r="AM20" s="62"/>
      <c r="AN20" s="63"/>
      <c r="AO20" s="63"/>
      <c r="AP20" s="60"/>
    </row>
    <row r="21" spans="1:42" ht="9.9" customHeight="1" thickBot="1" x14ac:dyDescent="0.3">
      <c r="A21" s="937"/>
      <c r="B21" s="65"/>
      <c r="C21" s="61"/>
      <c r="D21" s="62"/>
      <c r="E21" s="63"/>
      <c r="F21" s="63"/>
      <c r="G21" s="66"/>
      <c r="H21" s="64"/>
      <c r="I21" s="65"/>
      <c r="J21" s="61"/>
      <c r="K21" s="62"/>
      <c r="L21" s="63"/>
      <c r="M21" s="63"/>
      <c r="N21" s="66"/>
      <c r="O21" s="64"/>
      <c r="P21" s="65"/>
      <c r="Q21" s="61"/>
      <c r="R21" s="62"/>
      <c r="S21" s="63"/>
      <c r="T21" s="63"/>
      <c r="U21" s="66"/>
      <c r="W21" s="65"/>
      <c r="X21" s="61"/>
      <c r="Y21" s="62"/>
      <c r="Z21" s="63"/>
      <c r="AA21" s="63"/>
      <c r="AB21" s="66"/>
      <c r="AD21" s="65"/>
      <c r="AE21" s="61"/>
      <c r="AF21" s="62"/>
      <c r="AG21" s="63"/>
      <c r="AH21" s="63"/>
      <c r="AI21" s="66"/>
      <c r="AK21" s="65"/>
      <c r="AL21" s="61"/>
      <c r="AM21" s="62"/>
      <c r="AN21" s="63"/>
      <c r="AO21" s="63"/>
      <c r="AP21" s="66"/>
    </row>
    <row r="22" spans="1:42" ht="9.9" customHeight="1" x14ac:dyDescent="0.25">
      <c r="A22" s="937"/>
      <c r="B22" s="950" t="s">
        <v>432</v>
      </c>
      <c r="C22" s="983"/>
      <c r="D22" s="983"/>
      <c r="E22" s="983"/>
      <c r="F22" s="983"/>
      <c r="G22" s="984"/>
      <c r="H22" s="64"/>
      <c r="I22" s="950" t="s">
        <v>47</v>
      </c>
      <c r="J22" s="951"/>
      <c r="K22" s="951"/>
      <c r="L22" s="951"/>
      <c r="M22" s="951"/>
      <c r="N22" s="952"/>
      <c r="O22" s="64"/>
      <c r="P22" s="950" t="s">
        <v>433</v>
      </c>
      <c r="Q22" s="951"/>
      <c r="R22" s="951"/>
      <c r="S22" s="951"/>
      <c r="T22" s="951"/>
      <c r="U22" s="952"/>
      <c r="W22" s="950" t="s">
        <v>434</v>
      </c>
      <c r="X22" s="1001"/>
      <c r="Y22" s="1001"/>
      <c r="Z22" s="1001"/>
      <c r="AA22" s="1001"/>
      <c r="AB22" s="1002"/>
      <c r="AD22" s="950" t="s">
        <v>50</v>
      </c>
      <c r="AE22" s="951"/>
      <c r="AF22" s="951"/>
      <c r="AG22" s="951"/>
      <c r="AH22" s="951"/>
      <c r="AI22" s="952"/>
      <c r="AK22" s="950" t="s">
        <v>51</v>
      </c>
      <c r="AL22" s="951"/>
      <c r="AM22" s="951"/>
      <c r="AN22" s="951"/>
      <c r="AO22" s="951"/>
      <c r="AP22" s="952"/>
    </row>
    <row r="23" spans="1:42" ht="9.9" customHeight="1" x14ac:dyDescent="0.25">
      <c r="A23" s="937"/>
      <c r="B23" s="969"/>
      <c r="C23" s="985"/>
      <c r="D23" s="985"/>
      <c r="E23" s="985"/>
      <c r="F23" s="985"/>
      <c r="G23" s="986"/>
      <c r="H23" s="64"/>
      <c r="I23" s="953"/>
      <c r="J23" s="954"/>
      <c r="K23" s="954"/>
      <c r="L23" s="954"/>
      <c r="M23" s="954"/>
      <c r="N23" s="955"/>
      <c r="O23" s="64"/>
      <c r="P23" s="953"/>
      <c r="Q23" s="954"/>
      <c r="R23" s="954"/>
      <c r="S23" s="954"/>
      <c r="T23" s="954"/>
      <c r="U23" s="955"/>
      <c r="W23" s="1003"/>
      <c r="X23" s="1004"/>
      <c r="Y23" s="1004"/>
      <c r="Z23" s="1004"/>
      <c r="AA23" s="1004"/>
      <c r="AB23" s="1005"/>
      <c r="AD23" s="953"/>
      <c r="AE23" s="954"/>
      <c r="AF23" s="954"/>
      <c r="AG23" s="954"/>
      <c r="AH23" s="954"/>
      <c r="AI23" s="955"/>
      <c r="AK23" s="953"/>
      <c r="AL23" s="954"/>
      <c r="AM23" s="954"/>
      <c r="AN23" s="954"/>
      <c r="AO23" s="954"/>
      <c r="AP23" s="955"/>
    </row>
    <row r="24" spans="1:42" ht="9.9" customHeight="1" x14ac:dyDescent="0.25">
      <c r="A24" s="937"/>
      <c r="B24" s="969"/>
      <c r="C24" s="985"/>
      <c r="D24" s="985"/>
      <c r="E24" s="985"/>
      <c r="F24" s="985"/>
      <c r="G24" s="986"/>
      <c r="H24" s="64"/>
      <c r="I24" s="953"/>
      <c r="J24" s="954"/>
      <c r="K24" s="954"/>
      <c r="L24" s="954"/>
      <c r="M24" s="954"/>
      <c r="N24" s="955"/>
      <c r="O24" s="64"/>
      <c r="P24" s="953"/>
      <c r="Q24" s="954"/>
      <c r="R24" s="954"/>
      <c r="S24" s="954"/>
      <c r="T24" s="954"/>
      <c r="U24" s="955"/>
      <c r="W24" s="1003"/>
      <c r="X24" s="1004"/>
      <c r="Y24" s="1004"/>
      <c r="Z24" s="1004"/>
      <c r="AA24" s="1004"/>
      <c r="AB24" s="1005"/>
      <c r="AD24" s="953"/>
      <c r="AE24" s="954"/>
      <c r="AF24" s="954"/>
      <c r="AG24" s="954"/>
      <c r="AH24" s="954"/>
      <c r="AI24" s="955"/>
      <c r="AK24" s="953"/>
      <c r="AL24" s="954"/>
      <c r="AM24" s="954"/>
      <c r="AN24" s="954"/>
      <c r="AO24" s="954"/>
      <c r="AP24" s="955"/>
    </row>
    <row r="25" spans="1:42" ht="9.9" customHeight="1" x14ac:dyDescent="0.25">
      <c r="A25" s="937"/>
      <c r="B25" s="969"/>
      <c r="C25" s="985"/>
      <c r="D25" s="985"/>
      <c r="E25" s="985"/>
      <c r="F25" s="985"/>
      <c r="G25" s="986"/>
      <c r="H25" s="64"/>
      <c r="I25" s="953"/>
      <c r="J25" s="954"/>
      <c r="K25" s="954"/>
      <c r="L25" s="954"/>
      <c r="M25" s="954"/>
      <c r="N25" s="955"/>
      <c r="O25" s="64"/>
      <c r="P25" s="953"/>
      <c r="Q25" s="954"/>
      <c r="R25" s="954"/>
      <c r="S25" s="954"/>
      <c r="T25" s="954"/>
      <c r="U25" s="955"/>
      <c r="W25" s="1003"/>
      <c r="X25" s="1004"/>
      <c r="Y25" s="1004"/>
      <c r="Z25" s="1004"/>
      <c r="AA25" s="1004"/>
      <c r="AB25" s="1005"/>
      <c r="AD25" s="953"/>
      <c r="AE25" s="954"/>
      <c r="AF25" s="954"/>
      <c r="AG25" s="954"/>
      <c r="AH25" s="954"/>
      <c r="AI25" s="955"/>
      <c r="AK25" s="953"/>
      <c r="AL25" s="954"/>
      <c r="AM25" s="954"/>
      <c r="AN25" s="954"/>
      <c r="AO25" s="954"/>
      <c r="AP25" s="955"/>
    </row>
    <row r="26" spans="1:42" ht="23.25" customHeight="1" thickBot="1" x14ac:dyDescent="0.3">
      <c r="A26" s="938"/>
      <c r="B26" s="987"/>
      <c r="C26" s="988"/>
      <c r="D26" s="988"/>
      <c r="E26" s="988"/>
      <c r="F26" s="988"/>
      <c r="G26" s="989"/>
      <c r="H26" s="64"/>
      <c r="I26" s="956"/>
      <c r="J26" s="957"/>
      <c r="K26" s="957"/>
      <c r="L26" s="957"/>
      <c r="M26" s="957"/>
      <c r="N26" s="958"/>
      <c r="O26" s="64"/>
      <c r="P26" s="956"/>
      <c r="Q26" s="957"/>
      <c r="R26" s="957"/>
      <c r="S26" s="957"/>
      <c r="T26" s="957"/>
      <c r="U26" s="958"/>
      <c r="W26" s="1006"/>
      <c r="X26" s="1007"/>
      <c r="Y26" s="1007"/>
      <c r="Z26" s="1007"/>
      <c r="AA26" s="1007"/>
      <c r="AB26" s="1008"/>
      <c r="AD26" s="956"/>
      <c r="AE26" s="957"/>
      <c r="AF26" s="957"/>
      <c r="AG26" s="957"/>
      <c r="AH26" s="957"/>
      <c r="AI26" s="958"/>
      <c r="AK26" s="956"/>
      <c r="AL26" s="957"/>
      <c r="AM26" s="957"/>
      <c r="AN26" s="957"/>
      <c r="AO26" s="957"/>
      <c r="AP26" s="958"/>
    </row>
    <row r="27" spans="1:42" s="2" customFormat="1" ht="17.25" customHeight="1" thickBot="1" x14ac:dyDescent="0.3">
      <c r="A27" s="939" t="s">
        <v>209</v>
      </c>
      <c r="B27" s="939"/>
      <c r="C27" s="939"/>
      <c r="D27" s="939"/>
      <c r="E27" s="939"/>
      <c r="F27" s="939"/>
      <c r="G27" s="939"/>
      <c r="H27" s="939"/>
      <c r="I27" s="939"/>
      <c r="J27" s="939"/>
      <c r="K27" s="939"/>
      <c r="L27" s="939"/>
      <c r="M27" s="939"/>
      <c r="N27" s="939"/>
      <c r="O27" s="939"/>
      <c r="P27" s="939"/>
      <c r="Q27" s="939"/>
      <c r="R27" s="939"/>
      <c r="S27" s="939"/>
      <c r="T27" s="939"/>
      <c r="U27" s="940"/>
      <c r="W27" s="939" t="s">
        <v>209</v>
      </c>
      <c r="X27" s="939"/>
      <c r="Y27" s="939"/>
      <c r="Z27" s="939"/>
      <c r="AA27" s="939"/>
      <c r="AB27" s="939"/>
      <c r="AC27" s="939"/>
      <c r="AD27" s="939"/>
      <c r="AE27" s="939"/>
      <c r="AF27" s="939"/>
      <c r="AG27" s="939"/>
      <c r="AH27" s="939"/>
      <c r="AI27" s="939"/>
      <c r="AJ27" s="939"/>
      <c r="AK27" s="939"/>
      <c r="AL27" s="939"/>
      <c r="AM27" s="939"/>
      <c r="AN27" s="939"/>
      <c r="AO27" s="939"/>
      <c r="AP27" s="939"/>
    </row>
    <row r="28" spans="1:42" s="5" customFormat="1" ht="17.25" customHeight="1" thickBot="1" x14ac:dyDescent="0.3">
      <c r="A28" s="936" t="s">
        <v>436</v>
      </c>
      <c r="B28" s="959" t="s">
        <v>221</v>
      </c>
      <c r="C28" s="960"/>
      <c r="D28" s="960"/>
      <c r="E28" s="960"/>
      <c r="F28" s="960"/>
      <c r="G28" s="961"/>
      <c r="H28" s="44"/>
      <c r="I28" s="959" t="s">
        <v>222</v>
      </c>
      <c r="J28" s="960"/>
      <c r="K28" s="960"/>
      <c r="L28" s="960"/>
      <c r="M28" s="960"/>
      <c r="N28" s="961"/>
      <c r="O28" s="44"/>
      <c r="P28" s="959" t="s">
        <v>225</v>
      </c>
      <c r="Q28" s="960"/>
      <c r="R28" s="960"/>
      <c r="S28" s="960"/>
      <c r="T28" s="960"/>
      <c r="U28" s="961"/>
      <c r="V28" s="45"/>
      <c r="W28" s="959" t="s">
        <v>226</v>
      </c>
      <c r="X28" s="960"/>
      <c r="Y28" s="960"/>
      <c r="Z28" s="960"/>
      <c r="AA28" s="960"/>
      <c r="AB28" s="961"/>
      <c r="AC28" s="46"/>
      <c r="AD28" s="959" t="s">
        <v>212</v>
      </c>
      <c r="AE28" s="960"/>
      <c r="AF28" s="960"/>
      <c r="AG28" s="960"/>
      <c r="AH28" s="960"/>
      <c r="AI28" s="961"/>
      <c r="AJ28" s="46"/>
      <c r="AK28" s="959" t="s">
        <v>114</v>
      </c>
      <c r="AL28" s="960"/>
      <c r="AM28" s="960"/>
      <c r="AN28" s="960"/>
      <c r="AO28" s="960"/>
      <c r="AP28" s="961"/>
    </row>
    <row r="29" spans="1:42" ht="26.25" customHeight="1" x14ac:dyDescent="0.25">
      <c r="A29" s="937"/>
      <c r="B29" s="559" t="s">
        <v>104</v>
      </c>
      <c r="C29" s="49" t="s">
        <v>242</v>
      </c>
      <c r="D29" s="49" t="s">
        <v>244</v>
      </c>
      <c r="E29" s="49" t="s">
        <v>407</v>
      </c>
      <c r="F29" s="49" t="s">
        <v>430</v>
      </c>
      <c r="G29" s="553" t="s">
        <v>431</v>
      </c>
      <c r="H29" s="64"/>
      <c r="I29" s="48" t="s">
        <v>104</v>
      </c>
      <c r="J29" s="49" t="s">
        <v>242</v>
      </c>
      <c r="K29" s="49" t="s">
        <v>244</v>
      </c>
      <c r="L29" s="49" t="s">
        <v>407</v>
      </c>
      <c r="M29" s="49" t="s">
        <v>430</v>
      </c>
      <c r="N29" s="553" t="s">
        <v>431</v>
      </c>
      <c r="O29" s="64"/>
      <c r="P29" s="48" t="s">
        <v>104</v>
      </c>
      <c r="Q29" s="220" t="s">
        <v>242</v>
      </c>
      <c r="R29" s="220" t="s">
        <v>244</v>
      </c>
      <c r="S29" s="220" t="s">
        <v>407</v>
      </c>
      <c r="T29" s="220" t="s">
        <v>430</v>
      </c>
      <c r="U29" s="562" t="s">
        <v>431</v>
      </c>
      <c r="V29" s="68"/>
      <c r="W29" s="50" t="s">
        <v>104</v>
      </c>
      <c r="X29" s="51" t="s">
        <v>242</v>
      </c>
      <c r="Y29" s="51" t="s">
        <v>244</v>
      </c>
      <c r="Z29" s="51" t="s">
        <v>407</v>
      </c>
      <c r="AA29" s="51" t="s">
        <v>430</v>
      </c>
      <c r="AB29" s="558" t="s">
        <v>431</v>
      </c>
      <c r="AD29" s="50" t="s">
        <v>104</v>
      </c>
      <c r="AE29" s="51" t="s">
        <v>242</v>
      </c>
      <c r="AF29" s="51" t="s">
        <v>244</v>
      </c>
      <c r="AG29" s="51" t="s">
        <v>407</v>
      </c>
      <c r="AH29" s="51" t="s">
        <v>430</v>
      </c>
      <c r="AI29" s="558" t="s">
        <v>431</v>
      </c>
      <c r="AK29" s="50" t="s">
        <v>104</v>
      </c>
      <c r="AL29" s="51" t="s">
        <v>242</v>
      </c>
      <c r="AM29" s="51" t="s">
        <v>244</v>
      </c>
      <c r="AN29" s="51" t="s">
        <v>407</v>
      </c>
      <c r="AO29" s="51" t="s">
        <v>430</v>
      </c>
      <c r="AP29" s="558" t="s">
        <v>431</v>
      </c>
    </row>
    <row r="30" spans="1:42" ht="16.5" customHeight="1" x14ac:dyDescent="0.25">
      <c r="A30" s="937"/>
      <c r="B30" s="53" t="s">
        <v>105</v>
      </c>
      <c r="C30" s="54">
        <v>21.11</v>
      </c>
      <c r="D30" s="54">
        <v>17.32</v>
      </c>
      <c r="E30" s="54">
        <v>23.98</v>
      </c>
      <c r="F30" s="54">
        <v>25.89</v>
      </c>
      <c r="G30" s="554">
        <v>27.18</v>
      </c>
      <c r="H30" s="64"/>
      <c r="I30" s="53" t="s">
        <v>105</v>
      </c>
      <c r="J30" s="54">
        <v>31.93</v>
      </c>
      <c r="K30" s="54">
        <v>20</v>
      </c>
      <c r="L30" s="54">
        <v>26.23</v>
      </c>
      <c r="M30" s="54">
        <v>32.79</v>
      </c>
      <c r="N30" s="554">
        <v>27.05</v>
      </c>
      <c r="O30" s="64"/>
      <c r="P30" s="53" t="s">
        <v>105</v>
      </c>
      <c r="Q30" s="54">
        <v>17.95</v>
      </c>
      <c r="R30" s="54">
        <v>17.14</v>
      </c>
      <c r="S30" s="54">
        <v>24.2</v>
      </c>
      <c r="T30" s="54">
        <v>29.04</v>
      </c>
      <c r="U30" s="554">
        <v>31.83</v>
      </c>
      <c r="V30" s="68"/>
      <c r="W30" s="53" t="s">
        <v>105</v>
      </c>
      <c r="X30" s="54">
        <v>20.07</v>
      </c>
      <c r="Y30" s="54">
        <v>21.43</v>
      </c>
      <c r="Z30" s="54">
        <v>20.7</v>
      </c>
      <c r="AA30" s="54">
        <v>18.25</v>
      </c>
      <c r="AB30" s="554">
        <v>23.16</v>
      </c>
      <c r="AD30" s="53" t="s">
        <v>105</v>
      </c>
      <c r="AE30" s="54">
        <v>27.15</v>
      </c>
      <c r="AF30" s="54">
        <v>23.04</v>
      </c>
      <c r="AG30" s="54">
        <v>31.34</v>
      </c>
      <c r="AH30" s="54">
        <v>33.6</v>
      </c>
      <c r="AI30" s="554">
        <v>29.12</v>
      </c>
      <c r="AK30" s="53" t="s">
        <v>105</v>
      </c>
      <c r="AL30" s="54">
        <v>15.85</v>
      </c>
      <c r="AM30" s="54">
        <v>11.64</v>
      </c>
      <c r="AN30" s="54">
        <v>15.18</v>
      </c>
      <c r="AO30" s="54">
        <v>15.54</v>
      </c>
      <c r="AP30" s="554">
        <v>21.76</v>
      </c>
    </row>
    <row r="31" spans="1:42" ht="13.5" customHeight="1" x14ac:dyDescent="0.25">
      <c r="A31" s="937"/>
      <c r="B31" s="53" t="s">
        <v>141</v>
      </c>
      <c r="C31" s="54">
        <v>68.959999999999994</v>
      </c>
      <c r="D31" s="54">
        <v>75.23</v>
      </c>
      <c r="E31" s="54">
        <v>71.58</v>
      </c>
      <c r="F31" s="54">
        <v>69.69</v>
      </c>
      <c r="G31" s="554">
        <v>70.47</v>
      </c>
      <c r="H31" s="64"/>
      <c r="I31" s="53" t="s">
        <v>141</v>
      </c>
      <c r="J31" s="54">
        <v>58.82</v>
      </c>
      <c r="K31" s="54">
        <v>70.83</v>
      </c>
      <c r="L31" s="54">
        <v>67.209999999999994</v>
      </c>
      <c r="M31" s="54">
        <v>63.93</v>
      </c>
      <c r="N31" s="554">
        <v>72.13</v>
      </c>
      <c r="O31" s="64"/>
      <c r="P31" s="53" t="s">
        <v>141</v>
      </c>
      <c r="Q31" s="54">
        <v>72.34</v>
      </c>
      <c r="R31" s="54">
        <v>75</v>
      </c>
      <c r="S31" s="54">
        <v>72.260000000000005</v>
      </c>
      <c r="T31" s="54">
        <v>66.44</v>
      </c>
      <c r="U31" s="554">
        <v>65.92</v>
      </c>
      <c r="V31" s="68"/>
      <c r="W31" s="53" t="s">
        <v>141</v>
      </c>
      <c r="X31" s="54">
        <v>74.81</v>
      </c>
      <c r="Y31" s="54">
        <v>73.569999999999993</v>
      </c>
      <c r="Z31" s="54">
        <v>75.09</v>
      </c>
      <c r="AA31" s="54">
        <v>77.89</v>
      </c>
      <c r="AB31" s="554">
        <v>74.38</v>
      </c>
      <c r="AD31" s="53" t="s">
        <v>141</v>
      </c>
      <c r="AE31" s="54">
        <v>64.03</v>
      </c>
      <c r="AF31" s="54">
        <v>68.91</v>
      </c>
      <c r="AG31" s="54">
        <v>64.540000000000006</v>
      </c>
      <c r="AH31" s="54">
        <v>61.31</v>
      </c>
      <c r="AI31" s="554">
        <v>68.23</v>
      </c>
      <c r="AK31" s="53" t="s">
        <v>141</v>
      </c>
      <c r="AL31" s="54">
        <v>75.959999999999994</v>
      </c>
      <c r="AM31" s="54">
        <v>83.6</v>
      </c>
      <c r="AN31" s="54">
        <v>78.53</v>
      </c>
      <c r="AO31" s="54">
        <v>80.31</v>
      </c>
      <c r="AP31" s="554">
        <v>76.69</v>
      </c>
    </row>
    <row r="32" spans="1:42" ht="16.5" customHeight="1" x14ac:dyDescent="0.25">
      <c r="A32" s="937"/>
      <c r="B32" s="53" t="s">
        <v>108</v>
      </c>
      <c r="C32" s="54">
        <v>9.94</v>
      </c>
      <c r="D32" s="54">
        <v>7.46</v>
      </c>
      <c r="E32" s="54">
        <v>4.4400000000000004</v>
      </c>
      <c r="F32" s="54">
        <v>4.42</v>
      </c>
      <c r="G32" s="554">
        <v>2.35</v>
      </c>
      <c r="H32" s="64"/>
      <c r="I32" s="53" t="s">
        <v>108</v>
      </c>
      <c r="J32" s="54">
        <v>9.24</v>
      </c>
      <c r="K32" s="54">
        <v>9.17</v>
      </c>
      <c r="L32" s="54">
        <v>6.56</v>
      </c>
      <c r="M32" s="54">
        <v>3.28</v>
      </c>
      <c r="N32" s="554">
        <v>0.82</v>
      </c>
      <c r="O32" s="64"/>
      <c r="P32" s="53" t="s">
        <v>108</v>
      </c>
      <c r="Q32" s="54">
        <v>9.7100000000000009</v>
      </c>
      <c r="R32" s="54">
        <v>7.86</v>
      </c>
      <c r="S32" s="54">
        <v>3.53</v>
      </c>
      <c r="T32" s="54">
        <v>4.5199999999999996</v>
      </c>
      <c r="U32" s="554">
        <v>2.2599999999999998</v>
      </c>
      <c r="V32" s="68"/>
      <c r="W32" s="53" t="s">
        <v>108</v>
      </c>
      <c r="X32" s="54">
        <v>5.1100000000000003</v>
      </c>
      <c r="Y32" s="54">
        <v>5</v>
      </c>
      <c r="Z32" s="54">
        <v>4.21</v>
      </c>
      <c r="AA32" s="54">
        <v>3.86</v>
      </c>
      <c r="AB32" s="554">
        <v>2.46</v>
      </c>
      <c r="AD32" s="53" t="s">
        <v>108</v>
      </c>
      <c r="AE32" s="54">
        <v>8.82</v>
      </c>
      <c r="AF32" s="54">
        <v>8.0399999999999991</v>
      </c>
      <c r="AG32" s="54">
        <v>4.12</v>
      </c>
      <c r="AH32" s="54">
        <v>5.09</v>
      </c>
      <c r="AI32" s="554">
        <v>2.65</v>
      </c>
      <c r="AK32" s="53" t="s">
        <v>108</v>
      </c>
      <c r="AL32" s="54">
        <v>8.1999999999999993</v>
      </c>
      <c r="AM32" s="54">
        <v>4.76</v>
      </c>
      <c r="AN32" s="54">
        <v>6.28</v>
      </c>
      <c r="AO32" s="54">
        <v>4.1500000000000004</v>
      </c>
      <c r="AP32" s="554">
        <v>1.55</v>
      </c>
    </row>
    <row r="33" spans="1:42" ht="16.5" customHeight="1" thickBot="1" x14ac:dyDescent="0.3">
      <c r="A33" s="937"/>
      <c r="B33" s="571" t="s">
        <v>409</v>
      </c>
      <c r="C33" s="69">
        <v>55.59</v>
      </c>
      <c r="D33" s="69">
        <v>54.935000000000002</v>
      </c>
      <c r="E33" s="69">
        <v>59.77</v>
      </c>
      <c r="F33" s="69">
        <v>60.734999999999999</v>
      </c>
      <c r="G33" s="560">
        <v>62.414999999999999</v>
      </c>
      <c r="H33" s="64"/>
      <c r="I33" s="571" t="s">
        <v>409</v>
      </c>
      <c r="J33" s="69">
        <v>61.34</v>
      </c>
      <c r="K33" s="69">
        <v>55.414999999999999</v>
      </c>
      <c r="L33" s="69">
        <v>59.835000000000001</v>
      </c>
      <c r="M33" s="69">
        <v>64.754999999999995</v>
      </c>
      <c r="N33" s="560">
        <v>63.115000000000002</v>
      </c>
      <c r="O33" s="64"/>
      <c r="P33" s="571" t="s">
        <v>409</v>
      </c>
      <c r="Q33" s="69">
        <v>54.12</v>
      </c>
      <c r="R33" s="69">
        <v>54.64</v>
      </c>
      <c r="S33" s="69">
        <v>60.33</v>
      </c>
      <c r="T33" s="69">
        <v>62.26</v>
      </c>
      <c r="U33" s="560">
        <v>64.790000000000006</v>
      </c>
      <c r="V33" s="68"/>
      <c r="W33" s="571" t="s">
        <v>409</v>
      </c>
      <c r="X33" s="69">
        <v>57.475000000000001</v>
      </c>
      <c r="Y33" s="69">
        <v>58.215000000000003</v>
      </c>
      <c r="Z33" s="69">
        <v>58.244999999999997</v>
      </c>
      <c r="AA33" s="69">
        <v>57.195</v>
      </c>
      <c r="AB33" s="560">
        <v>60.35</v>
      </c>
      <c r="AD33" s="571" t="s">
        <v>409</v>
      </c>
      <c r="AE33" s="69">
        <v>59.164999999999999</v>
      </c>
      <c r="AF33" s="69">
        <v>57.494999999999997</v>
      </c>
      <c r="AG33" s="69">
        <v>63.61</v>
      </c>
      <c r="AH33" s="69">
        <v>64.254999999999995</v>
      </c>
      <c r="AI33" s="560">
        <v>63.234999999999999</v>
      </c>
      <c r="AK33" s="571" t="s">
        <v>409</v>
      </c>
      <c r="AL33" s="69">
        <v>53.83</v>
      </c>
      <c r="AM33" s="69">
        <v>53.44</v>
      </c>
      <c r="AN33" s="69">
        <v>54.445</v>
      </c>
      <c r="AO33" s="69">
        <v>55.695</v>
      </c>
      <c r="AP33" s="560">
        <v>60.104999999999997</v>
      </c>
    </row>
    <row r="34" spans="1:42" ht="16.5" customHeight="1" x14ac:dyDescent="0.25">
      <c r="A34" s="937"/>
      <c r="B34" s="72"/>
      <c r="C34" s="70"/>
      <c r="D34" s="70"/>
      <c r="E34" s="70"/>
      <c r="F34" s="70"/>
      <c r="G34" s="71"/>
      <c r="H34" s="64"/>
      <c r="I34" s="72"/>
      <c r="J34" s="70"/>
      <c r="K34" s="70"/>
      <c r="L34" s="70"/>
      <c r="M34" s="70"/>
      <c r="N34" s="71"/>
      <c r="O34" s="64"/>
      <c r="P34" s="72"/>
      <c r="Q34" s="70"/>
      <c r="R34" s="70"/>
      <c r="S34" s="70"/>
      <c r="T34" s="70"/>
      <c r="U34" s="71"/>
      <c r="V34" s="68"/>
      <c r="W34" s="72"/>
      <c r="X34" s="70"/>
      <c r="Y34" s="70"/>
      <c r="Z34" s="70"/>
      <c r="AA34" s="70"/>
      <c r="AB34" s="71"/>
      <c r="AD34" s="72"/>
      <c r="AE34" s="70"/>
      <c r="AF34" s="70"/>
      <c r="AG34" s="70"/>
      <c r="AH34" s="70"/>
      <c r="AI34" s="71"/>
      <c r="AK34" s="72"/>
      <c r="AL34" s="70"/>
      <c r="AM34" s="70"/>
      <c r="AN34" s="70"/>
      <c r="AO34" s="70"/>
      <c r="AP34" s="71"/>
    </row>
    <row r="35" spans="1:42" ht="16.5" customHeight="1" x14ac:dyDescent="0.25">
      <c r="A35" s="937"/>
      <c r="B35" s="74"/>
      <c r="C35" s="64"/>
      <c r="D35" s="64"/>
      <c r="E35" s="64"/>
      <c r="F35" s="64"/>
      <c r="G35" s="73"/>
      <c r="H35" s="64"/>
      <c r="I35" s="74"/>
      <c r="J35" s="64"/>
      <c r="K35" s="64"/>
      <c r="L35" s="64"/>
      <c r="M35" s="64"/>
      <c r="N35" s="73"/>
      <c r="O35" s="64"/>
      <c r="P35" s="74"/>
      <c r="Q35" s="64"/>
      <c r="R35" s="64"/>
      <c r="S35" s="64"/>
      <c r="T35" s="64"/>
      <c r="U35" s="73"/>
      <c r="V35" s="68"/>
      <c r="W35" s="74"/>
      <c r="X35" s="64"/>
      <c r="Y35" s="64"/>
      <c r="Z35" s="64"/>
      <c r="AA35" s="64"/>
      <c r="AB35" s="73"/>
      <c r="AD35" s="74"/>
      <c r="AE35" s="64"/>
      <c r="AF35" s="64"/>
      <c r="AG35" s="64"/>
      <c r="AH35" s="64"/>
      <c r="AI35" s="73"/>
      <c r="AK35" s="74"/>
      <c r="AL35" s="64"/>
      <c r="AM35" s="64"/>
      <c r="AN35" s="64"/>
      <c r="AO35" s="64"/>
      <c r="AP35" s="73"/>
    </row>
    <row r="36" spans="1:42" ht="16.5" customHeight="1" x14ac:dyDescent="0.25">
      <c r="A36" s="937"/>
      <c r="B36" s="74"/>
      <c r="C36" s="64"/>
      <c r="D36" s="64"/>
      <c r="E36" s="64"/>
      <c r="F36" s="64"/>
      <c r="G36" s="73"/>
      <c r="H36" s="64"/>
      <c r="I36" s="74"/>
      <c r="J36" s="64"/>
      <c r="K36" s="64"/>
      <c r="L36" s="64"/>
      <c r="M36" s="64"/>
      <c r="N36" s="73"/>
      <c r="O36" s="64"/>
      <c r="P36" s="74"/>
      <c r="Q36" s="64"/>
      <c r="R36" s="64"/>
      <c r="S36" s="64"/>
      <c r="T36" s="64"/>
      <c r="U36" s="73"/>
      <c r="V36" s="68"/>
      <c r="W36" s="74"/>
      <c r="X36" s="64"/>
      <c r="Y36" s="64"/>
      <c r="Z36" s="64"/>
      <c r="AA36" s="64"/>
      <c r="AB36" s="73"/>
      <c r="AD36" s="74"/>
      <c r="AE36" s="64"/>
      <c r="AF36" s="64"/>
      <c r="AG36" s="64"/>
      <c r="AH36" s="64"/>
      <c r="AI36" s="73"/>
      <c r="AK36" s="74"/>
      <c r="AL36" s="64"/>
      <c r="AM36" s="64"/>
      <c r="AN36" s="64"/>
      <c r="AO36" s="64"/>
      <c r="AP36" s="73"/>
    </row>
    <row r="37" spans="1:42" ht="16.5" customHeight="1" x14ac:dyDescent="0.25">
      <c r="A37" s="937"/>
      <c r="B37" s="74"/>
      <c r="C37" s="64"/>
      <c r="D37" s="64"/>
      <c r="E37" s="64"/>
      <c r="F37" s="64"/>
      <c r="G37" s="73"/>
      <c r="H37" s="64"/>
      <c r="I37" s="74"/>
      <c r="J37" s="64"/>
      <c r="K37" s="64"/>
      <c r="L37" s="64"/>
      <c r="M37" s="64"/>
      <c r="N37" s="73"/>
      <c r="O37" s="64"/>
      <c r="P37" s="74"/>
      <c r="Q37" s="64"/>
      <c r="R37" s="64"/>
      <c r="S37" s="64"/>
      <c r="T37" s="64"/>
      <c r="U37" s="73"/>
      <c r="V37" s="68"/>
      <c r="W37" s="74"/>
      <c r="X37" s="64"/>
      <c r="Y37" s="64"/>
      <c r="Z37" s="64"/>
      <c r="AA37" s="64"/>
      <c r="AB37" s="73"/>
      <c r="AD37" s="74"/>
      <c r="AE37" s="64"/>
      <c r="AF37" s="64"/>
      <c r="AG37" s="64"/>
      <c r="AH37" s="64"/>
      <c r="AI37" s="73"/>
      <c r="AK37" s="74"/>
      <c r="AL37" s="64"/>
      <c r="AM37" s="64"/>
      <c r="AN37" s="64"/>
      <c r="AO37" s="64"/>
      <c r="AP37" s="73"/>
    </row>
    <row r="38" spans="1:42" ht="16.5" customHeight="1" x14ac:dyDescent="0.25">
      <c r="A38" s="937"/>
      <c r="B38" s="74"/>
      <c r="C38" s="64"/>
      <c r="D38" s="64"/>
      <c r="E38" s="64"/>
      <c r="F38" s="64"/>
      <c r="G38" s="73"/>
      <c r="H38" s="64"/>
      <c r="I38" s="74"/>
      <c r="J38" s="64"/>
      <c r="K38" s="64"/>
      <c r="L38" s="64"/>
      <c r="M38" s="64"/>
      <c r="N38" s="73"/>
      <c r="O38" s="64"/>
      <c r="P38" s="74"/>
      <c r="Q38" s="64"/>
      <c r="R38" s="64"/>
      <c r="S38" s="64"/>
      <c r="T38" s="64"/>
      <c r="U38" s="73"/>
      <c r="V38" s="68"/>
      <c r="W38" s="74"/>
      <c r="X38" s="64"/>
      <c r="Y38" s="64"/>
      <c r="Z38" s="64"/>
      <c r="AA38" s="64"/>
      <c r="AB38" s="73"/>
      <c r="AD38" s="74"/>
      <c r="AE38" s="64"/>
      <c r="AF38" s="64"/>
      <c r="AG38" s="64"/>
      <c r="AH38" s="64"/>
      <c r="AI38" s="73"/>
      <c r="AK38" s="74"/>
      <c r="AL38" s="64"/>
      <c r="AM38" s="64"/>
      <c r="AN38" s="64"/>
      <c r="AO38" s="64"/>
      <c r="AP38" s="73"/>
    </row>
    <row r="39" spans="1:42" ht="21.75" customHeight="1" thickBot="1" x14ac:dyDescent="0.3">
      <c r="A39" s="937"/>
      <c r="B39" s="74"/>
      <c r="C39" s="64"/>
      <c r="D39" s="64"/>
      <c r="E39" s="64"/>
      <c r="F39" s="64"/>
      <c r="G39" s="73"/>
      <c r="H39" s="64"/>
      <c r="I39" s="74"/>
      <c r="J39" s="64"/>
      <c r="K39" s="64"/>
      <c r="L39" s="64"/>
      <c r="M39" s="64"/>
      <c r="N39" s="73"/>
      <c r="O39" s="64"/>
      <c r="P39" s="74"/>
      <c r="Q39" s="64"/>
      <c r="R39" s="64"/>
      <c r="S39" s="64"/>
      <c r="T39" s="64"/>
      <c r="U39" s="73"/>
      <c r="V39" s="68"/>
      <c r="W39" s="74"/>
      <c r="X39" s="64"/>
      <c r="Y39" s="64"/>
      <c r="Z39" s="64"/>
      <c r="AA39" s="64"/>
      <c r="AB39" s="73"/>
      <c r="AD39" s="74"/>
      <c r="AE39" s="64"/>
      <c r="AF39" s="64"/>
      <c r="AG39" s="64"/>
      <c r="AH39" s="64"/>
      <c r="AI39" s="73"/>
      <c r="AK39" s="74"/>
      <c r="AL39" s="64"/>
      <c r="AM39" s="64"/>
      <c r="AN39" s="64"/>
      <c r="AO39" s="64"/>
      <c r="AP39" s="73"/>
    </row>
    <row r="40" spans="1:42" ht="11.25" customHeight="1" thickBot="1" x14ac:dyDescent="0.3">
      <c r="A40" s="937"/>
      <c r="B40" s="78"/>
      <c r="C40" s="76"/>
      <c r="D40" s="76"/>
      <c r="E40" s="76"/>
      <c r="F40" s="76"/>
      <c r="G40" s="77"/>
      <c r="H40" s="64"/>
      <c r="I40" s="78"/>
      <c r="J40" s="75"/>
      <c r="K40" s="75"/>
      <c r="L40" s="75"/>
      <c r="M40" s="75"/>
      <c r="N40" s="79"/>
      <c r="O40" s="64"/>
      <c r="P40" s="80"/>
      <c r="Q40" s="81"/>
      <c r="R40" s="81"/>
      <c r="S40" s="81"/>
      <c r="T40" s="81"/>
      <c r="U40" s="82"/>
      <c r="V40" s="68"/>
      <c r="W40" s="563"/>
      <c r="X40" s="564"/>
      <c r="Y40" s="564"/>
      <c r="Z40" s="564"/>
      <c r="AA40" s="564"/>
      <c r="AB40" s="565"/>
      <c r="AD40" s="80"/>
      <c r="AE40" s="70"/>
      <c r="AF40" s="70"/>
      <c r="AG40" s="70"/>
      <c r="AH40" s="70"/>
      <c r="AI40" s="71"/>
      <c r="AK40" s="78"/>
      <c r="AL40" s="75"/>
      <c r="AM40" s="75"/>
      <c r="AN40" s="75"/>
      <c r="AO40" s="75"/>
      <c r="AP40" s="79"/>
    </row>
    <row r="41" spans="1:42" ht="2.25" hidden="1" customHeight="1" x14ac:dyDescent="0.25">
      <c r="A41" s="937"/>
      <c r="B41" s="561"/>
      <c r="C41" s="83"/>
      <c r="D41" s="83"/>
      <c r="E41" s="83"/>
      <c r="F41" s="83"/>
      <c r="G41" s="541"/>
      <c r="H41" s="64"/>
      <c r="I41" s="542"/>
      <c r="J41" s="84"/>
      <c r="K41" s="84"/>
      <c r="L41" s="84"/>
      <c r="M41" s="84"/>
      <c r="N41" s="543"/>
      <c r="O41" s="64"/>
      <c r="P41" s="85"/>
      <c r="Q41" s="86"/>
      <c r="R41" s="86"/>
      <c r="S41" s="86"/>
      <c r="T41" s="86"/>
      <c r="U41" s="87"/>
      <c r="V41" s="68"/>
      <c r="W41" s="542"/>
      <c r="X41" s="84"/>
      <c r="Y41" s="84"/>
      <c r="Z41" s="84"/>
      <c r="AA41" s="84"/>
      <c r="AB41" s="543"/>
      <c r="AD41" s="88"/>
      <c r="AE41" s="5"/>
      <c r="AF41" s="5"/>
      <c r="AG41" s="5"/>
      <c r="AH41" s="5"/>
      <c r="AI41" s="544"/>
      <c r="AK41" s="542"/>
      <c r="AL41" s="84"/>
      <c r="AM41" s="84"/>
      <c r="AN41" s="84"/>
      <c r="AO41" s="84"/>
      <c r="AP41" s="543"/>
    </row>
    <row r="42" spans="1:42" ht="14.25" customHeight="1" x14ac:dyDescent="0.25">
      <c r="A42" s="937"/>
      <c r="B42" s="950" t="s">
        <v>7</v>
      </c>
      <c r="C42" s="951"/>
      <c r="D42" s="951"/>
      <c r="E42" s="951"/>
      <c r="F42" s="951"/>
      <c r="G42" s="952"/>
      <c r="H42" s="64"/>
      <c r="I42" s="944" t="s">
        <v>48</v>
      </c>
      <c r="J42" s="945"/>
      <c r="K42" s="945"/>
      <c r="L42" s="945"/>
      <c r="M42" s="945"/>
      <c r="N42" s="946"/>
      <c r="O42" s="64"/>
      <c r="P42" s="944" t="s">
        <v>49</v>
      </c>
      <c r="Q42" s="945"/>
      <c r="R42" s="945"/>
      <c r="S42" s="945"/>
      <c r="T42" s="945"/>
      <c r="U42" s="946"/>
      <c r="V42" s="68"/>
      <c r="W42" s="950" t="s">
        <v>8</v>
      </c>
      <c r="X42" s="951"/>
      <c r="Y42" s="951"/>
      <c r="Z42" s="951"/>
      <c r="AA42" s="951"/>
      <c r="AB42" s="952"/>
      <c r="AD42" s="950" t="s">
        <v>9</v>
      </c>
      <c r="AE42" s="951"/>
      <c r="AF42" s="951"/>
      <c r="AG42" s="951"/>
      <c r="AH42" s="951"/>
      <c r="AI42" s="952"/>
      <c r="AK42" s="950" t="s">
        <v>52</v>
      </c>
      <c r="AL42" s="951"/>
      <c r="AM42" s="951"/>
      <c r="AN42" s="951"/>
      <c r="AO42" s="951"/>
      <c r="AP42" s="952"/>
    </row>
    <row r="43" spans="1:42" ht="40.5" customHeight="1" thickBot="1" x14ac:dyDescent="0.3">
      <c r="A43" s="938"/>
      <c r="B43" s="956"/>
      <c r="C43" s="957"/>
      <c r="D43" s="957"/>
      <c r="E43" s="957"/>
      <c r="F43" s="957"/>
      <c r="G43" s="958"/>
      <c r="H43" s="64"/>
      <c r="I43" s="947"/>
      <c r="J43" s="948"/>
      <c r="K43" s="948"/>
      <c r="L43" s="948"/>
      <c r="M43" s="948"/>
      <c r="N43" s="949"/>
      <c r="O43" s="64"/>
      <c r="P43" s="947"/>
      <c r="Q43" s="948"/>
      <c r="R43" s="948"/>
      <c r="S43" s="948"/>
      <c r="T43" s="948"/>
      <c r="U43" s="949"/>
      <c r="V43" s="68"/>
      <c r="W43" s="956"/>
      <c r="X43" s="957"/>
      <c r="Y43" s="957"/>
      <c r="Z43" s="957"/>
      <c r="AA43" s="957"/>
      <c r="AB43" s="958"/>
      <c r="AD43" s="956"/>
      <c r="AE43" s="957"/>
      <c r="AF43" s="957"/>
      <c r="AG43" s="957"/>
      <c r="AH43" s="957"/>
      <c r="AI43" s="958"/>
      <c r="AK43" s="956"/>
      <c r="AL43" s="957"/>
      <c r="AM43" s="957"/>
      <c r="AN43" s="957"/>
      <c r="AO43" s="957"/>
      <c r="AP43" s="958"/>
    </row>
    <row r="44" spans="1:42" ht="5.25" customHeight="1" x14ac:dyDescent="0.25">
      <c r="B44" s="83"/>
      <c r="C44" s="83"/>
      <c r="D44" s="83"/>
      <c r="E44" s="83"/>
      <c r="F44" s="83"/>
      <c r="G44" s="83"/>
      <c r="H44" s="64"/>
      <c r="I44" s="67"/>
      <c r="J44" s="67"/>
      <c r="K44" s="67"/>
      <c r="L44" s="67"/>
      <c r="M44" s="67"/>
      <c r="N44" s="67"/>
      <c r="O44" s="64"/>
      <c r="P44" s="89"/>
      <c r="Q44" s="89"/>
      <c r="R44" s="89"/>
      <c r="S44" s="89"/>
      <c r="T44" s="89"/>
      <c r="U44" s="89"/>
      <c r="V44" s="68"/>
      <c r="W44" s="67"/>
      <c r="X44" s="67"/>
      <c r="Y44" s="67"/>
      <c r="Z44" s="67"/>
      <c r="AA44" s="67"/>
      <c r="AB44" s="67"/>
      <c r="AD44" s="89"/>
      <c r="AE44" s="89"/>
      <c r="AF44" s="89"/>
      <c r="AG44" s="89"/>
      <c r="AH44" s="89"/>
      <c r="AI44" s="89"/>
      <c r="AK44" s="67"/>
      <c r="AL44" s="67"/>
      <c r="AM44" s="67"/>
      <c r="AN44" s="67"/>
      <c r="AO44" s="67"/>
      <c r="AP44" s="67"/>
    </row>
    <row r="45" spans="1:42" s="2" customFormat="1" ht="17.25" customHeight="1" thickBot="1" x14ac:dyDescent="0.3">
      <c r="A45" s="939" t="s">
        <v>210</v>
      </c>
      <c r="B45" s="939"/>
      <c r="C45" s="939"/>
      <c r="D45" s="939"/>
      <c r="E45" s="939"/>
      <c r="F45" s="939"/>
      <c r="G45" s="939"/>
      <c r="H45" s="939"/>
      <c r="I45" s="939"/>
      <c r="J45" s="939"/>
      <c r="K45" s="939"/>
      <c r="L45" s="939"/>
      <c r="M45" s="939"/>
      <c r="N45" s="939"/>
      <c r="O45" s="939"/>
      <c r="P45" s="939"/>
      <c r="Q45" s="939"/>
      <c r="R45" s="939"/>
      <c r="S45" s="939"/>
      <c r="T45" s="939"/>
      <c r="U45" s="940"/>
      <c r="W45" s="939" t="s">
        <v>210</v>
      </c>
      <c r="X45" s="939"/>
      <c r="Y45" s="939"/>
      <c r="Z45" s="939"/>
      <c r="AA45" s="939"/>
      <c r="AB45" s="939"/>
      <c r="AC45" s="939"/>
      <c r="AD45" s="939"/>
      <c r="AE45" s="939"/>
      <c r="AF45" s="939"/>
      <c r="AG45" s="939"/>
      <c r="AH45" s="939"/>
      <c r="AI45" s="939"/>
      <c r="AJ45" s="939"/>
      <c r="AK45" s="939"/>
      <c r="AL45" s="939"/>
      <c r="AM45" s="939"/>
      <c r="AN45" s="939"/>
      <c r="AO45" s="939"/>
      <c r="AP45" s="939"/>
    </row>
    <row r="46" spans="1:42" s="5" customFormat="1" ht="17.25" customHeight="1" thickBot="1" x14ac:dyDescent="0.3">
      <c r="A46" s="941" t="s">
        <v>15</v>
      </c>
      <c r="B46" s="959" t="s">
        <v>220</v>
      </c>
      <c r="C46" s="960"/>
      <c r="D46" s="960"/>
      <c r="E46" s="960"/>
      <c r="F46" s="960"/>
      <c r="G46" s="961"/>
      <c r="H46" s="44"/>
      <c r="I46" s="959" t="s">
        <v>222</v>
      </c>
      <c r="J46" s="960"/>
      <c r="K46" s="960"/>
      <c r="L46" s="960"/>
      <c r="M46" s="960"/>
      <c r="N46" s="961"/>
      <c r="O46" s="44"/>
      <c r="P46" s="959" t="s">
        <v>225</v>
      </c>
      <c r="Q46" s="960"/>
      <c r="R46" s="960"/>
      <c r="S46" s="960"/>
      <c r="T46" s="960"/>
      <c r="U46" s="961"/>
      <c r="V46" s="45"/>
      <c r="W46" s="990" t="s">
        <v>226</v>
      </c>
      <c r="X46" s="991"/>
      <c r="Y46" s="991"/>
      <c r="Z46" s="991"/>
      <c r="AA46" s="991"/>
      <c r="AB46" s="992"/>
      <c r="AC46" s="46"/>
      <c r="AD46" s="959" t="s">
        <v>227</v>
      </c>
      <c r="AE46" s="960"/>
      <c r="AF46" s="960"/>
      <c r="AG46" s="960"/>
      <c r="AH46" s="960"/>
      <c r="AI46" s="961"/>
      <c r="AJ46" s="46"/>
      <c r="AK46" s="959" t="s">
        <v>228</v>
      </c>
      <c r="AL46" s="960"/>
      <c r="AM46" s="960"/>
      <c r="AN46" s="960"/>
      <c r="AO46" s="960"/>
      <c r="AP46" s="961"/>
    </row>
    <row r="47" spans="1:42" ht="26.25" customHeight="1" x14ac:dyDescent="0.25">
      <c r="A47" s="942"/>
      <c r="B47" s="559" t="s">
        <v>104</v>
      </c>
      <c r="C47" s="49" t="s">
        <v>242</v>
      </c>
      <c r="D47" s="49" t="s">
        <v>244</v>
      </c>
      <c r="E47" s="49" t="s">
        <v>407</v>
      </c>
      <c r="F47" s="49" t="s">
        <v>430</v>
      </c>
      <c r="G47" s="553" t="s">
        <v>431</v>
      </c>
      <c r="H47" s="64"/>
      <c r="I47" s="48" t="s">
        <v>104</v>
      </c>
      <c r="J47" s="49" t="s">
        <v>242</v>
      </c>
      <c r="K47" s="49" t="s">
        <v>244</v>
      </c>
      <c r="L47" s="49" t="s">
        <v>407</v>
      </c>
      <c r="M47" s="49" t="s">
        <v>430</v>
      </c>
      <c r="N47" s="553" t="s">
        <v>431</v>
      </c>
      <c r="O47" s="64"/>
      <c r="P47" s="48" t="s">
        <v>104</v>
      </c>
      <c r="Q47" s="49" t="s">
        <v>242</v>
      </c>
      <c r="R47" s="49" t="s">
        <v>244</v>
      </c>
      <c r="S47" s="49" t="s">
        <v>407</v>
      </c>
      <c r="T47" s="49" t="s">
        <v>430</v>
      </c>
      <c r="U47" s="553" t="s">
        <v>431</v>
      </c>
      <c r="V47" s="68"/>
      <c r="W47" s="50" t="s">
        <v>104</v>
      </c>
      <c r="X47" s="51" t="s">
        <v>242</v>
      </c>
      <c r="Y47" s="51" t="s">
        <v>244</v>
      </c>
      <c r="Z47" s="51" t="s">
        <v>407</v>
      </c>
      <c r="AA47" s="51" t="s">
        <v>430</v>
      </c>
      <c r="AB47" s="558" t="s">
        <v>431</v>
      </c>
      <c r="AD47" s="90"/>
      <c r="AE47" s="91"/>
      <c r="AF47" s="91"/>
      <c r="AG47" s="91"/>
      <c r="AH47" s="91"/>
      <c r="AI47" s="92"/>
      <c r="AK47" s="50" t="s">
        <v>104</v>
      </c>
      <c r="AL47" s="221" t="s">
        <v>242</v>
      </c>
      <c r="AM47" s="221" t="s">
        <v>244</v>
      </c>
      <c r="AN47" s="221" t="s">
        <v>407</v>
      </c>
      <c r="AO47" s="221" t="s">
        <v>430</v>
      </c>
      <c r="AP47" s="566" t="s">
        <v>431</v>
      </c>
    </row>
    <row r="48" spans="1:42" ht="16.5" customHeight="1" x14ac:dyDescent="0.25">
      <c r="A48" s="942"/>
      <c r="B48" s="53" t="s">
        <v>105</v>
      </c>
      <c r="C48" s="52">
        <v>47.95</v>
      </c>
      <c r="D48" s="52">
        <v>44.59</v>
      </c>
      <c r="E48" s="52">
        <v>49.46</v>
      </c>
      <c r="F48" s="52">
        <v>50.12</v>
      </c>
      <c r="G48" s="551">
        <v>44.86</v>
      </c>
      <c r="H48" s="64"/>
      <c r="I48" s="53" t="s">
        <v>105</v>
      </c>
      <c r="J48" s="52">
        <v>46.22</v>
      </c>
      <c r="K48" s="52">
        <v>42.5</v>
      </c>
      <c r="L48" s="52">
        <v>35.25</v>
      </c>
      <c r="M48" s="52">
        <v>46.72</v>
      </c>
      <c r="N48" s="551">
        <v>45.9</v>
      </c>
      <c r="O48" s="64"/>
      <c r="P48" s="53" t="s">
        <v>105</v>
      </c>
      <c r="Q48" s="52">
        <v>50.18</v>
      </c>
      <c r="R48" s="52">
        <v>49.82</v>
      </c>
      <c r="S48" s="52">
        <v>60.42</v>
      </c>
      <c r="T48" s="52">
        <v>60.17</v>
      </c>
      <c r="U48" s="551">
        <v>49.91</v>
      </c>
      <c r="V48" s="68"/>
      <c r="W48" s="53" t="s">
        <v>105</v>
      </c>
      <c r="X48" s="52">
        <v>53.28</v>
      </c>
      <c r="Y48" s="52">
        <v>58.93</v>
      </c>
      <c r="Z48" s="52">
        <v>53.68</v>
      </c>
      <c r="AA48" s="52">
        <v>49.12</v>
      </c>
      <c r="AB48" s="551">
        <v>44.21</v>
      </c>
      <c r="AD48" s="93"/>
      <c r="AE48" s="94"/>
      <c r="AF48" s="94"/>
      <c r="AG48" s="94"/>
      <c r="AH48" s="94"/>
      <c r="AI48" s="95"/>
      <c r="AK48" s="53" t="s">
        <v>105</v>
      </c>
      <c r="AL48" s="52">
        <v>55.19</v>
      </c>
      <c r="AM48" s="52">
        <v>50.26</v>
      </c>
      <c r="AN48" s="52">
        <v>55.5</v>
      </c>
      <c r="AO48" s="52">
        <v>60.62</v>
      </c>
      <c r="AP48" s="551">
        <v>54.92</v>
      </c>
    </row>
    <row r="49" spans="1:42" ht="13.5" customHeight="1" x14ac:dyDescent="0.25">
      <c r="A49" s="942"/>
      <c r="B49" s="53" t="s">
        <v>141</v>
      </c>
      <c r="C49" s="52">
        <v>41.62</v>
      </c>
      <c r="D49" s="52">
        <v>45.84</v>
      </c>
      <c r="E49" s="52">
        <v>42.13</v>
      </c>
      <c r="F49" s="52">
        <v>41.69</v>
      </c>
      <c r="G49" s="551">
        <v>47.54</v>
      </c>
      <c r="H49" s="64"/>
      <c r="I49" s="53" t="s">
        <v>141</v>
      </c>
      <c r="J49" s="52">
        <v>52.1</v>
      </c>
      <c r="K49" s="52">
        <v>56.66</v>
      </c>
      <c r="L49" s="52">
        <v>64.75</v>
      </c>
      <c r="M49" s="52">
        <v>52.46</v>
      </c>
      <c r="N49" s="551">
        <v>54.1</v>
      </c>
      <c r="O49" s="64"/>
      <c r="P49" s="53" t="s">
        <v>141</v>
      </c>
      <c r="Q49" s="52">
        <v>44.5</v>
      </c>
      <c r="R49" s="52">
        <v>45.9</v>
      </c>
      <c r="S49" s="52">
        <v>38.340000000000003</v>
      </c>
      <c r="T49" s="52">
        <v>38.950000000000003</v>
      </c>
      <c r="U49" s="551">
        <v>49.22</v>
      </c>
      <c r="V49" s="68"/>
      <c r="W49" s="53" t="s">
        <v>141</v>
      </c>
      <c r="X49" s="52">
        <v>44.89</v>
      </c>
      <c r="Y49" s="52">
        <v>40.36</v>
      </c>
      <c r="Z49" s="52">
        <v>45.26</v>
      </c>
      <c r="AA49" s="52">
        <v>49.47</v>
      </c>
      <c r="AB49" s="551">
        <v>55.79</v>
      </c>
      <c r="AD49" s="93"/>
      <c r="AE49" s="94"/>
      <c r="AF49" s="94"/>
      <c r="AG49" s="94"/>
      <c r="AH49" s="94"/>
      <c r="AI49" s="95"/>
      <c r="AK49" s="53" t="s">
        <v>141</v>
      </c>
      <c r="AL49" s="52">
        <v>43.17</v>
      </c>
      <c r="AM49" s="52">
        <v>47.62</v>
      </c>
      <c r="AN49" s="52">
        <v>43.98</v>
      </c>
      <c r="AO49" s="52">
        <v>37.82</v>
      </c>
      <c r="AP49" s="551">
        <v>44.56</v>
      </c>
    </row>
    <row r="50" spans="1:42" ht="16.5" customHeight="1" x14ac:dyDescent="0.25">
      <c r="A50" s="942"/>
      <c r="B50" s="53" t="s">
        <v>108</v>
      </c>
      <c r="C50" s="52">
        <v>2.92</v>
      </c>
      <c r="D50" s="52">
        <v>2.21</v>
      </c>
      <c r="E50" s="52">
        <v>1.03</v>
      </c>
      <c r="F50" s="52">
        <v>0.92</v>
      </c>
      <c r="G50" s="551">
        <v>0.32</v>
      </c>
      <c r="H50" s="64"/>
      <c r="I50" s="53" t="s">
        <v>108</v>
      </c>
      <c r="J50" s="52">
        <v>1.68</v>
      </c>
      <c r="K50" s="52">
        <v>0.83</v>
      </c>
      <c r="L50" s="52">
        <v>0</v>
      </c>
      <c r="M50" s="52">
        <v>0.82</v>
      </c>
      <c r="N50" s="551">
        <v>0</v>
      </c>
      <c r="O50" s="64"/>
      <c r="P50" s="53" t="s">
        <v>108</v>
      </c>
      <c r="Q50" s="52">
        <v>5.31</v>
      </c>
      <c r="R50" s="52">
        <v>3.93</v>
      </c>
      <c r="S50" s="52">
        <v>1.24</v>
      </c>
      <c r="T50" s="52">
        <v>0.7</v>
      </c>
      <c r="U50" s="551">
        <v>0.7</v>
      </c>
      <c r="V50" s="68"/>
      <c r="W50" s="53" t="s">
        <v>108</v>
      </c>
      <c r="X50" s="52">
        <v>1.46</v>
      </c>
      <c r="Y50" s="52">
        <v>0.71</v>
      </c>
      <c r="Z50" s="52">
        <v>0.7</v>
      </c>
      <c r="AA50" s="52">
        <v>1.4</v>
      </c>
      <c r="AB50" s="551">
        <v>0</v>
      </c>
      <c r="AD50" s="93"/>
      <c r="AE50" s="94"/>
      <c r="AF50" s="94"/>
      <c r="AG50" s="94"/>
      <c r="AH50" s="94"/>
      <c r="AI50" s="95"/>
      <c r="AK50" s="53" t="s">
        <v>108</v>
      </c>
      <c r="AL50" s="52">
        <v>1.64</v>
      </c>
      <c r="AM50" s="52">
        <v>1.06</v>
      </c>
      <c r="AN50" s="52">
        <v>0.52</v>
      </c>
      <c r="AO50" s="52">
        <v>1.04</v>
      </c>
      <c r="AP50" s="551">
        <v>0</v>
      </c>
    </row>
    <row r="51" spans="1:42" ht="16.5" customHeight="1" x14ac:dyDescent="0.25">
      <c r="A51" s="942"/>
      <c r="B51" s="571" t="s">
        <v>409</v>
      </c>
      <c r="C51" s="55">
        <v>68.760000000000005</v>
      </c>
      <c r="D51" s="55">
        <v>67.510000000000005</v>
      </c>
      <c r="E51" s="55">
        <v>70.525000000000006</v>
      </c>
      <c r="F51" s="55">
        <v>70.965000000000003</v>
      </c>
      <c r="G51" s="552">
        <v>68.63</v>
      </c>
      <c r="H51" s="64"/>
      <c r="I51" s="571" t="s">
        <v>409</v>
      </c>
      <c r="J51" s="55">
        <v>72.27</v>
      </c>
      <c r="K51" s="55">
        <v>70.83</v>
      </c>
      <c r="L51" s="55">
        <v>67.625</v>
      </c>
      <c r="M51" s="55">
        <v>72.95</v>
      </c>
      <c r="N51" s="552">
        <v>72.95</v>
      </c>
      <c r="O51" s="64"/>
      <c r="P51" s="571" t="s">
        <v>409</v>
      </c>
      <c r="Q51" s="55">
        <v>72.430000000000007</v>
      </c>
      <c r="R51" s="55">
        <v>72.77</v>
      </c>
      <c r="S51" s="55">
        <v>79.59</v>
      </c>
      <c r="T51" s="55">
        <v>79.644999999999996</v>
      </c>
      <c r="U51" s="552">
        <v>74.52</v>
      </c>
      <c r="V51" s="68"/>
      <c r="W51" s="571" t="s">
        <v>409</v>
      </c>
      <c r="X51" s="55">
        <v>75.724999999999994</v>
      </c>
      <c r="Y51" s="55">
        <v>79.11</v>
      </c>
      <c r="Z51" s="55">
        <v>76.31</v>
      </c>
      <c r="AA51" s="55">
        <v>73.855000000000004</v>
      </c>
      <c r="AB51" s="552">
        <v>72.105000000000004</v>
      </c>
      <c r="AD51" s="96"/>
      <c r="AE51" s="97"/>
      <c r="AF51" s="97"/>
      <c r="AG51" s="97"/>
      <c r="AH51" s="97"/>
      <c r="AI51" s="98"/>
      <c r="AK51" s="571" t="s">
        <v>409</v>
      </c>
      <c r="AL51" s="55">
        <v>76.775000000000006</v>
      </c>
      <c r="AM51" s="55">
        <v>74.069999999999993</v>
      </c>
      <c r="AN51" s="55">
        <v>77.489999999999995</v>
      </c>
      <c r="AO51" s="55">
        <v>79.53</v>
      </c>
      <c r="AP51" s="552">
        <v>77.2</v>
      </c>
    </row>
    <row r="52" spans="1:42" ht="16.5" customHeight="1" x14ac:dyDescent="0.25">
      <c r="A52" s="942"/>
      <c r="B52" s="74"/>
      <c r="C52" s="64"/>
      <c r="D52" s="64"/>
      <c r="E52" s="64"/>
      <c r="F52" s="64"/>
      <c r="G52" s="73"/>
      <c r="H52" s="64"/>
      <c r="I52" s="74"/>
      <c r="J52" s="64"/>
      <c r="K52" s="64"/>
      <c r="L52" s="64"/>
      <c r="M52" s="64"/>
      <c r="N52" s="73"/>
      <c r="O52" s="64"/>
      <c r="P52" s="74"/>
      <c r="Q52" s="64"/>
      <c r="R52" s="64"/>
      <c r="S52" s="64"/>
      <c r="T52" s="64"/>
      <c r="U52" s="73"/>
      <c r="V52" s="68"/>
      <c r="W52" s="74"/>
      <c r="X52" s="64"/>
      <c r="Y52" s="64"/>
      <c r="Z52" s="64"/>
      <c r="AA52" s="64"/>
      <c r="AB52" s="73"/>
      <c r="AD52" s="999" t="s">
        <v>3</v>
      </c>
      <c r="AE52" s="928"/>
      <c r="AF52" s="928"/>
      <c r="AG52" s="928"/>
      <c r="AH52" s="928"/>
      <c r="AI52" s="1000"/>
      <c r="AK52" s="74"/>
      <c r="AL52" s="64"/>
      <c r="AM52" s="64"/>
      <c r="AN52" s="64"/>
      <c r="AO52" s="64"/>
      <c r="AP52" s="73"/>
    </row>
    <row r="53" spans="1:42" ht="16.5" customHeight="1" x14ac:dyDescent="0.25">
      <c r="A53" s="942"/>
      <c r="B53" s="74"/>
      <c r="C53" s="64"/>
      <c r="D53" s="64"/>
      <c r="E53" s="64"/>
      <c r="F53" s="64"/>
      <c r="G53" s="73"/>
      <c r="H53" s="64"/>
      <c r="I53" s="74"/>
      <c r="J53" s="64"/>
      <c r="K53" s="64"/>
      <c r="L53" s="64"/>
      <c r="M53" s="64"/>
      <c r="N53" s="73"/>
      <c r="O53" s="64"/>
      <c r="P53" s="74"/>
      <c r="Q53" s="64"/>
      <c r="R53" s="64"/>
      <c r="S53" s="64"/>
      <c r="T53" s="64"/>
      <c r="U53" s="73"/>
      <c r="V53" s="68"/>
      <c r="W53" s="74"/>
      <c r="X53" s="64"/>
      <c r="Y53" s="64"/>
      <c r="Z53" s="64"/>
      <c r="AA53" s="64"/>
      <c r="AB53" s="73"/>
      <c r="AD53" s="74"/>
      <c r="AE53" s="64"/>
      <c r="AF53" s="64"/>
      <c r="AG53" s="64"/>
      <c r="AH53" s="64"/>
      <c r="AI53" s="73"/>
      <c r="AK53" s="74"/>
      <c r="AL53" s="64"/>
      <c r="AM53" s="64"/>
      <c r="AN53" s="64"/>
      <c r="AO53" s="64"/>
      <c r="AP53" s="73"/>
    </row>
    <row r="54" spans="1:42" ht="16.5" customHeight="1" x14ac:dyDescent="0.25">
      <c r="A54" s="942"/>
      <c r="B54" s="74"/>
      <c r="C54" s="64"/>
      <c r="D54" s="64"/>
      <c r="E54" s="64"/>
      <c r="F54" s="64"/>
      <c r="G54" s="73"/>
      <c r="H54" s="64"/>
      <c r="I54" s="74"/>
      <c r="J54" s="64"/>
      <c r="K54" s="64"/>
      <c r="L54" s="64"/>
      <c r="M54" s="64"/>
      <c r="N54" s="73"/>
      <c r="O54" s="64"/>
      <c r="P54" s="74"/>
      <c r="Q54" s="64"/>
      <c r="R54" s="64"/>
      <c r="S54" s="64"/>
      <c r="T54" s="64"/>
      <c r="U54" s="73"/>
      <c r="V54" s="68"/>
      <c r="W54" s="74"/>
      <c r="X54" s="64"/>
      <c r="Y54" s="64"/>
      <c r="Z54" s="64"/>
      <c r="AA54" s="64"/>
      <c r="AB54" s="73"/>
      <c r="AD54" s="74"/>
      <c r="AE54" s="64"/>
      <c r="AF54" s="64"/>
      <c r="AG54" s="64"/>
      <c r="AH54" s="64"/>
      <c r="AI54" s="73"/>
      <c r="AK54" s="74"/>
      <c r="AL54" s="64"/>
      <c r="AM54" s="64"/>
      <c r="AN54" s="64"/>
      <c r="AO54" s="64"/>
      <c r="AP54" s="73"/>
    </row>
    <row r="55" spans="1:42" ht="16.5" customHeight="1" x14ac:dyDescent="0.25">
      <c r="A55" s="942"/>
      <c r="B55" s="74"/>
      <c r="C55" s="64"/>
      <c r="D55" s="64"/>
      <c r="E55" s="64"/>
      <c r="F55" s="64"/>
      <c r="G55" s="73"/>
      <c r="H55" s="64"/>
      <c r="I55" s="74"/>
      <c r="J55" s="64"/>
      <c r="K55" s="64"/>
      <c r="L55" s="64"/>
      <c r="M55" s="64"/>
      <c r="N55" s="73"/>
      <c r="O55" s="64"/>
      <c r="P55" s="74"/>
      <c r="Q55" s="64"/>
      <c r="R55" s="64"/>
      <c r="S55" s="64"/>
      <c r="T55" s="64"/>
      <c r="U55" s="73"/>
      <c r="V55" s="68"/>
      <c r="W55" s="74"/>
      <c r="X55" s="64"/>
      <c r="Y55" s="64"/>
      <c r="Z55" s="64"/>
      <c r="AA55" s="64"/>
      <c r="AB55" s="73"/>
      <c r="AD55" s="74"/>
      <c r="AE55" s="64"/>
      <c r="AF55" s="64"/>
      <c r="AG55" s="64"/>
      <c r="AH55" s="64"/>
      <c r="AI55" s="73"/>
      <c r="AK55" s="74"/>
      <c r="AL55" s="64"/>
      <c r="AM55" s="64"/>
      <c r="AN55" s="64"/>
      <c r="AO55" s="64"/>
      <c r="AP55" s="73"/>
    </row>
    <row r="56" spans="1:42" ht="16.5" customHeight="1" x14ac:dyDescent="0.25">
      <c r="A56" s="942"/>
      <c r="B56" s="74"/>
      <c r="C56" s="64"/>
      <c r="D56" s="64"/>
      <c r="E56" s="64"/>
      <c r="F56" s="64"/>
      <c r="G56" s="73"/>
      <c r="H56" s="64"/>
      <c r="I56" s="74"/>
      <c r="J56" s="64"/>
      <c r="K56" s="64"/>
      <c r="L56" s="64"/>
      <c r="M56" s="64"/>
      <c r="N56" s="73"/>
      <c r="O56" s="64"/>
      <c r="P56" s="74"/>
      <c r="Q56" s="64"/>
      <c r="R56" s="64"/>
      <c r="S56" s="64"/>
      <c r="T56" s="64"/>
      <c r="U56" s="73"/>
      <c r="V56" s="68"/>
      <c r="W56" s="74"/>
      <c r="X56" s="64"/>
      <c r="Y56" s="64"/>
      <c r="Z56" s="64"/>
      <c r="AA56" s="64"/>
      <c r="AB56" s="73"/>
      <c r="AD56" s="74"/>
      <c r="AE56" s="64"/>
      <c r="AF56" s="64"/>
      <c r="AG56" s="64"/>
      <c r="AH56" s="64"/>
      <c r="AI56" s="73"/>
      <c r="AK56" s="74"/>
      <c r="AL56" s="64"/>
      <c r="AM56" s="64"/>
      <c r="AN56" s="64"/>
      <c r="AO56" s="64"/>
      <c r="AP56" s="73"/>
    </row>
    <row r="57" spans="1:42" ht="24" customHeight="1" thickBot="1" x14ac:dyDescent="0.3">
      <c r="A57" s="942"/>
      <c r="B57" s="74"/>
      <c r="C57" s="64"/>
      <c r="D57" s="64"/>
      <c r="E57" s="64"/>
      <c r="F57" s="64"/>
      <c r="G57" s="73"/>
      <c r="H57" s="64"/>
      <c r="I57" s="74"/>
      <c r="J57" s="64"/>
      <c r="K57" s="64"/>
      <c r="L57" s="64"/>
      <c r="M57" s="64"/>
      <c r="N57" s="73"/>
      <c r="O57" s="64"/>
      <c r="P57" s="74"/>
      <c r="Q57" s="64"/>
      <c r="R57" s="64"/>
      <c r="S57" s="64"/>
      <c r="T57" s="64"/>
      <c r="U57" s="73"/>
      <c r="V57" s="68"/>
      <c r="W57" s="74"/>
      <c r="X57" s="64"/>
      <c r="Y57" s="64"/>
      <c r="Z57" s="64"/>
      <c r="AA57" s="64"/>
      <c r="AB57" s="73"/>
      <c r="AD57" s="74"/>
      <c r="AE57" s="64"/>
      <c r="AF57" s="64"/>
      <c r="AG57" s="64"/>
      <c r="AH57" s="64"/>
      <c r="AI57" s="73"/>
      <c r="AK57" s="74"/>
      <c r="AL57" s="64"/>
      <c r="AM57" s="64"/>
      <c r="AN57" s="64"/>
      <c r="AO57" s="64"/>
      <c r="AP57" s="73"/>
    </row>
    <row r="58" spans="1:42" ht="13.5" customHeight="1" x14ac:dyDescent="0.25">
      <c r="A58" s="942"/>
      <c r="B58" s="950" t="s">
        <v>10</v>
      </c>
      <c r="C58" s="951"/>
      <c r="D58" s="951"/>
      <c r="E58" s="951"/>
      <c r="F58" s="951"/>
      <c r="G58" s="952"/>
      <c r="H58" s="64"/>
      <c r="I58" s="950" t="s">
        <v>11</v>
      </c>
      <c r="J58" s="951"/>
      <c r="K58" s="951"/>
      <c r="L58" s="951"/>
      <c r="M58" s="951"/>
      <c r="N58" s="952"/>
      <c r="O58" s="64"/>
      <c r="P58" s="950" t="s">
        <v>12</v>
      </c>
      <c r="Q58" s="951"/>
      <c r="R58" s="951"/>
      <c r="S58" s="951"/>
      <c r="T58" s="951"/>
      <c r="U58" s="952"/>
      <c r="V58" s="68"/>
      <c r="W58" s="950" t="s">
        <v>13</v>
      </c>
      <c r="X58" s="951"/>
      <c r="Y58" s="951"/>
      <c r="Z58" s="951"/>
      <c r="AA58" s="951"/>
      <c r="AB58" s="952"/>
      <c r="AD58" s="993"/>
      <c r="AE58" s="994"/>
      <c r="AF58" s="994"/>
      <c r="AG58" s="994"/>
      <c r="AH58" s="994"/>
      <c r="AI58" s="995"/>
      <c r="AK58" s="969" t="s">
        <v>14</v>
      </c>
      <c r="AL58" s="954"/>
      <c r="AM58" s="954"/>
      <c r="AN58" s="954"/>
      <c r="AO58" s="954"/>
      <c r="AP58" s="955"/>
    </row>
    <row r="59" spans="1:42" ht="15.75" customHeight="1" x14ac:dyDescent="0.25">
      <c r="A59" s="942"/>
      <c r="B59" s="953"/>
      <c r="C59" s="954"/>
      <c r="D59" s="954"/>
      <c r="E59" s="954"/>
      <c r="F59" s="954"/>
      <c r="G59" s="955"/>
      <c r="H59" s="64"/>
      <c r="I59" s="953"/>
      <c r="J59" s="954"/>
      <c r="K59" s="954"/>
      <c r="L59" s="954"/>
      <c r="M59" s="954"/>
      <c r="N59" s="955"/>
      <c r="O59" s="64"/>
      <c r="P59" s="953"/>
      <c r="Q59" s="954"/>
      <c r="R59" s="954"/>
      <c r="S59" s="954"/>
      <c r="T59" s="954"/>
      <c r="U59" s="955"/>
      <c r="V59" s="68"/>
      <c r="W59" s="953"/>
      <c r="X59" s="954"/>
      <c r="Y59" s="954"/>
      <c r="Z59" s="954"/>
      <c r="AA59" s="954"/>
      <c r="AB59" s="955"/>
      <c r="AD59" s="993"/>
      <c r="AE59" s="994"/>
      <c r="AF59" s="994"/>
      <c r="AG59" s="994"/>
      <c r="AH59" s="994"/>
      <c r="AI59" s="995"/>
      <c r="AK59" s="953"/>
      <c r="AL59" s="954"/>
      <c r="AM59" s="954"/>
      <c r="AN59" s="954"/>
      <c r="AO59" s="954"/>
      <c r="AP59" s="955"/>
    </row>
    <row r="60" spans="1:42" ht="18.75" customHeight="1" x14ac:dyDescent="0.25">
      <c r="A60" s="942"/>
      <c r="B60" s="953"/>
      <c r="C60" s="954"/>
      <c r="D60" s="954"/>
      <c r="E60" s="954"/>
      <c r="F60" s="954"/>
      <c r="G60" s="955"/>
      <c r="H60" s="64"/>
      <c r="I60" s="953"/>
      <c r="J60" s="954"/>
      <c r="K60" s="954"/>
      <c r="L60" s="954"/>
      <c r="M60" s="954"/>
      <c r="N60" s="955"/>
      <c r="O60" s="64"/>
      <c r="P60" s="953"/>
      <c r="Q60" s="954"/>
      <c r="R60" s="954"/>
      <c r="S60" s="954"/>
      <c r="T60" s="954"/>
      <c r="U60" s="955"/>
      <c r="V60" s="68"/>
      <c r="W60" s="953"/>
      <c r="X60" s="954"/>
      <c r="Y60" s="954"/>
      <c r="Z60" s="954"/>
      <c r="AA60" s="954"/>
      <c r="AB60" s="955"/>
      <c r="AD60" s="993"/>
      <c r="AE60" s="994"/>
      <c r="AF60" s="994"/>
      <c r="AG60" s="994"/>
      <c r="AH60" s="994"/>
      <c r="AI60" s="995"/>
      <c r="AK60" s="953"/>
      <c r="AL60" s="954"/>
      <c r="AM60" s="954"/>
      <c r="AN60" s="954"/>
      <c r="AO60" s="954"/>
      <c r="AP60" s="955"/>
    </row>
    <row r="61" spans="1:42" ht="9.75" customHeight="1" thickBot="1" x14ac:dyDescent="0.3">
      <c r="A61" s="943"/>
      <c r="B61" s="956"/>
      <c r="C61" s="957"/>
      <c r="D61" s="957"/>
      <c r="E61" s="957"/>
      <c r="F61" s="957"/>
      <c r="G61" s="958"/>
      <c r="H61" s="64"/>
      <c r="I61" s="956"/>
      <c r="J61" s="957"/>
      <c r="K61" s="957"/>
      <c r="L61" s="957"/>
      <c r="M61" s="957"/>
      <c r="N61" s="958"/>
      <c r="O61" s="64"/>
      <c r="P61" s="956"/>
      <c r="Q61" s="957"/>
      <c r="R61" s="957"/>
      <c r="S61" s="957"/>
      <c r="T61" s="957"/>
      <c r="U61" s="958"/>
      <c r="V61" s="68"/>
      <c r="W61" s="956"/>
      <c r="X61" s="957"/>
      <c r="Y61" s="957"/>
      <c r="Z61" s="957"/>
      <c r="AA61" s="957"/>
      <c r="AB61" s="958"/>
      <c r="AD61" s="996"/>
      <c r="AE61" s="997"/>
      <c r="AF61" s="997"/>
      <c r="AG61" s="997"/>
      <c r="AH61" s="997"/>
      <c r="AI61" s="998"/>
      <c r="AK61" s="956"/>
      <c r="AL61" s="957"/>
      <c r="AM61" s="957"/>
      <c r="AN61" s="957"/>
      <c r="AO61" s="957"/>
      <c r="AP61" s="958"/>
    </row>
    <row r="62" spans="1:42" s="2" customFormat="1" ht="17.25" customHeight="1" thickBot="1" x14ac:dyDescent="0.3">
      <c r="A62" s="939" t="s">
        <v>211</v>
      </c>
      <c r="B62" s="939"/>
      <c r="C62" s="939"/>
      <c r="D62" s="939"/>
      <c r="E62" s="939"/>
      <c r="F62" s="939"/>
      <c r="G62" s="939"/>
      <c r="H62" s="939"/>
      <c r="I62" s="939"/>
      <c r="J62" s="939"/>
      <c r="K62" s="939"/>
      <c r="L62" s="939"/>
      <c r="M62" s="939"/>
      <c r="N62" s="939"/>
      <c r="O62" s="939"/>
      <c r="P62" s="939"/>
      <c r="Q62" s="939"/>
      <c r="R62" s="939"/>
      <c r="S62" s="939"/>
      <c r="T62" s="939"/>
      <c r="U62" s="940"/>
      <c r="W62" s="939" t="s">
        <v>211</v>
      </c>
      <c r="X62" s="939"/>
      <c r="Y62" s="939"/>
      <c r="Z62" s="939"/>
      <c r="AA62" s="939"/>
      <c r="AB62" s="939"/>
      <c r="AC62" s="939"/>
      <c r="AD62" s="939"/>
      <c r="AE62" s="939"/>
      <c r="AF62" s="939"/>
      <c r="AG62" s="939"/>
      <c r="AH62" s="939"/>
      <c r="AI62" s="939"/>
      <c r="AJ62" s="939"/>
      <c r="AK62" s="939"/>
      <c r="AL62" s="939"/>
      <c r="AM62" s="939"/>
      <c r="AN62" s="939"/>
      <c r="AO62" s="939"/>
      <c r="AP62" s="939"/>
    </row>
    <row r="63" spans="1:42" s="5" customFormat="1" ht="18" customHeight="1" thickBot="1" x14ac:dyDescent="0.3">
      <c r="A63" s="936" t="s">
        <v>19</v>
      </c>
      <c r="B63" s="970" t="s">
        <v>220</v>
      </c>
      <c r="C63" s="971"/>
      <c r="D63" s="971"/>
      <c r="E63" s="971"/>
      <c r="F63" s="971"/>
      <c r="G63" s="972"/>
      <c r="H63" s="101"/>
      <c r="I63" s="970" t="s">
        <v>222</v>
      </c>
      <c r="J63" s="971"/>
      <c r="K63" s="971"/>
      <c r="L63" s="971"/>
      <c r="M63" s="971"/>
      <c r="N63" s="972"/>
      <c r="O63" s="101"/>
      <c r="P63" s="970" t="s">
        <v>225</v>
      </c>
      <c r="Q63" s="971"/>
      <c r="R63" s="971"/>
      <c r="S63" s="971"/>
      <c r="T63" s="971"/>
      <c r="U63" s="972"/>
      <c r="V63" s="102"/>
      <c r="W63" s="959" t="s">
        <v>226</v>
      </c>
      <c r="X63" s="960"/>
      <c r="Y63" s="960"/>
      <c r="Z63" s="960"/>
      <c r="AA63" s="960"/>
      <c r="AB63" s="961"/>
      <c r="AC63" s="103"/>
      <c r="AD63" s="959" t="s">
        <v>227</v>
      </c>
      <c r="AE63" s="960"/>
      <c r="AF63" s="960"/>
      <c r="AG63" s="960"/>
      <c r="AH63" s="960"/>
      <c r="AI63" s="961"/>
      <c r="AJ63" s="103"/>
      <c r="AK63" s="959" t="s">
        <v>228</v>
      </c>
      <c r="AL63" s="960"/>
      <c r="AM63" s="960"/>
      <c r="AN63" s="960"/>
      <c r="AO63" s="960"/>
      <c r="AP63" s="961"/>
    </row>
    <row r="64" spans="1:42" ht="16.5" customHeight="1" thickBot="1" x14ac:dyDescent="0.3">
      <c r="A64" s="937"/>
      <c r="B64" s="106"/>
      <c r="C64" s="104"/>
      <c r="D64" s="104"/>
      <c r="E64" s="104"/>
      <c r="F64" s="104"/>
      <c r="G64" s="105"/>
      <c r="H64" s="104"/>
      <c r="I64" s="106"/>
      <c r="J64" s="104"/>
      <c r="K64" s="104"/>
      <c r="L64" s="104"/>
      <c r="M64" s="104"/>
      <c r="N64" s="105"/>
      <c r="O64" s="64"/>
      <c r="P64" s="106"/>
      <c r="Q64" s="104"/>
      <c r="R64" s="104"/>
      <c r="S64" s="104"/>
      <c r="T64" s="104"/>
      <c r="U64" s="105"/>
      <c r="V64" s="68"/>
      <c r="W64" s="107"/>
      <c r="X64" s="108"/>
      <c r="Y64" s="108"/>
      <c r="Z64" s="108"/>
      <c r="AA64" s="108"/>
      <c r="AB64" s="109"/>
      <c r="AD64" s="107"/>
      <c r="AE64" s="108"/>
      <c r="AF64" s="108"/>
      <c r="AG64" s="108"/>
      <c r="AH64" s="108"/>
      <c r="AI64" s="109"/>
      <c r="AK64" s="107"/>
      <c r="AL64" s="108"/>
      <c r="AM64" s="108"/>
      <c r="AN64" s="108"/>
      <c r="AO64" s="108"/>
      <c r="AP64" s="109"/>
    </row>
    <row r="65" spans="1:42" ht="16.5" customHeight="1" x14ac:dyDescent="0.25">
      <c r="A65" s="937"/>
      <c r="B65" s="112"/>
      <c r="C65" s="110"/>
      <c r="D65" s="110"/>
      <c r="E65" s="110"/>
      <c r="F65" s="110"/>
      <c r="G65" s="111"/>
      <c r="H65" s="110"/>
      <c r="I65" s="112"/>
      <c r="J65" s="110"/>
      <c r="K65" s="110"/>
      <c r="L65" s="110"/>
      <c r="M65" s="110"/>
      <c r="N65" s="111"/>
      <c r="O65" s="64"/>
      <c r="P65" s="113"/>
      <c r="Q65" s="114"/>
      <c r="R65" s="114"/>
      <c r="S65" s="114"/>
      <c r="T65" s="114"/>
      <c r="U65" s="115"/>
      <c r="V65" s="68"/>
      <c r="W65" s="113"/>
      <c r="X65" s="114"/>
      <c r="Y65" s="114"/>
      <c r="Z65" s="114"/>
      <c r="AA65" s="114"/>
      <c r="AB65" s="115"/>
      <c r="AD65" s="113"/>
      <c r="AE65" s="114"/>
      <c r="AF65" s="114"/>
      <c r="AG65" s="114"/>
      <c r="AH65" s="114"/>
      <c r="AI65" s="115"/>
      <c r="AK65" s="113"/>
      <c r="AL65" s="114"/>
      <c r="AM65" s="114"/>
      <c r="AN65" s="114"/>
      <c r="AO65" s="114"/>
      <c r="AP65" s="115"/>
    </row>
    <row r="66" spans="1:42" ht="20.25" customHeight="1" x14ac:dyDescent="0.25">
      <c r="A66" s="937"/>
      <c r="B66" s="112"/>
      <c r="C66" s="110"/>
      <c r="D66" s="110"/>
      <c r="E66" s="110"/>
      <c r="F66" s="110"/>
      <c r="G66" s="111"/>
      <c r="H66" s="110"/>
      <c r="I66" s="112"/>
      <c r="J66" s="110"/>
      <c r="K66" s="110"/>
      <c r="L66" s="110"/>
      <c r="M66" s="110"/>
      <c r="N66" s="111"/>
      <c r="O66" s="6"/>
      <c r="P66" s="112"/>
      <c r="Q66" s="110"/>
      <c r="R66" s="110"/>
      <c r="S66" s="110"/>
      <c r="T66" s="110"/>
      <c r="U66" s="111"/>
      <c r="V66" s="6"/>
      <c r="W66" s="112"/>
      <c r="X66" s="110"/>
      <c r="Y66" s="110"/>
      <c r="Z66" s="110"/>
      <c r="AA66" s="110"/>
      <c r="AB66" s="111"/>
      <c r="AD66" s="112"/>
      <c r="AE66" s="110"/>
      <c r="AF66" s="110"/>
      <c r="AG66" s="110"/>
      <c r="AH66" s="110"/>
      <c r="AI66" s="111"/>
      <c r="AK66" s="112"/>
      <c r="AL66" s="110"/>
      <c r="AM66" s="110"/>
      <c r="AN66" s="110"/>
      <c r="AO66" s="110"/>
      <c r="AP66" s="111"/>
    </row>
    <row r="67" spans="1:42" s="64" customFormat="1" ht="17.25" customHeight="1" x14ac:dyDescent="0.25">
      <c r="A67" s="937"/>
      <c r="B67" s="112"/>
      <c r="C67" s="110"/>
      <c r="D67" s="110"/>
      <c r="E67" s="110"/>
      <c r="F67" s="110"/>
      <c r="G67" s="111"/>
      <c r="H67" s="110"/>
      <c r="I67" s="112"/>
      <c r="J67" s="110"/>
      <c r="K67" s="110"/>
      <c r="L67" s="110"/>
      <c r="M67" s="110"/>
      <c r="N67" s="111"/>
      <c r="O67" s="6"/>
      <c r="P67" s="112"/>
      <c r="Q67" s="110"/>
      <c r="R67" s="110"/>
      <c r="S67" s="110"/>
      <c r="T67" s="110"/>
      <c r="U67" s="111"/>
      <c r="V67" s="6"/>
      <c r="W67" s="112"/>
      <c r="X67" s="110"/>
      <c r="Y67" s="110"/>
      <c r="Z67" s="110"/>
      <c r="AA67" s="110"/>
      <c r="AB67" s="111"/>
      <c r="AD67" s="112"/>
      <c r="AE67" s="110"/>
      <c r="AF67" s="110"/>
      <c r="AG67" s="110"/>
      <c r="AH67" s="110"/>
      <c r="AI67" s="111"/>
      <c r="AK67" s="112"/>
      <c r="AL67" s="110"/>
      <c r="AM67" s="110"/>
      <c r="AN67" s="110"/>
      <c r="AO67" s="110"/>
      <c r="AP67" s="111"/>
    </row>
    <row r="68" spans="1:42" ht="20.25" customHeight="1" x14ac:dyDescent="0.25">
      <c r="A68" s="937"/>
      <c r="B68" s="112"/>
      <c r="C68" s="110"/>
      <c r="D68" s="110"/>
      <c r="E68" s="110"/>
      <c r="F68" s="110"/>
      <c r="G68" s="111"/>
      <c r="H68" s="110"/>
      <c r="I68" s="112"/>
      <c r="J68" s="110"/>
      <c r="K68" s="110"/>
      <c r="L68" s="110"/>
      <c r="M68" s="110"/>
      <c r="N68" s="111"/>
      <c r="O68" s="7"/>
      <c r="P68" s="112"/>
      <c r="Q68" s="110"/>
      <c r="R68" s="110"/>
      <c r="S68" s="110"/>
      <c r="T68" s="110"/>
      <c r="U68" s="111"/>
      <c r="V68" s="116"/>
      <c r="W68" s="112"/>
      <c r="X68" s="110"/>
      <c r="Y68" s="110"/>
      <c r="Z68" s="110"/>
      <c r="AA68" s="110"/>
      <c r="AB68" s="111"/>
      <c r="AD68" s="112"/>
      <c r="AE68" s="110"/>
      <c r="AF68" s="110"/>
      <c r="AG68" s="110"/>
      <c r="AH68" s="110"/>
      <c r="AI68" s="111"/>
      <c r="AK68" s="112"/>
      <c r="AL68" s="110"/>
      <c r="AM68" s="110"/>
      <c r="AN68" s="110"/>
      <c r="AO68" s="110"/>
      <c r="AP68" s="111"/>
    </row>
    <row r="69" spans="1:42" s="7" customFormat="1" ht="11.25" customHeight="1" x14ac:dyDescent="0.25">
      <c r="A69" s="937"/>
      <c r="B69" s="117"/>
      <c r="C69" s="97"/>
      <c r="D69" s="97"/>
      <c r="E69" s="97"/>
      <c r="F69" s="97"/>
      <c r="G69" s="98"/>
      <c r="H69" s="97"/>
      <c r="I69" s="117"/>
      <c r="J69" s="97"/>
      <c r="K69" s="97"/>
      <c r="L69" s="97"/>
      <c r="M69" s="97"/>
      <c r="N69" s="98"/>
      <c r="P69" s="117"/>
      <c r="Q69" s="97"/>
      <c r="R69" s="97"/>
      <c r="S69" s="97"/>
      <c r="T69" s="97"/>
      <c r="U69" s="98"/>
      <c r="V69" s="94"/>
      <c r="W69" s="117"/>
      <c r="X69" s="97"/>
      <c r="Y69" s="97"/>
      <c r="Z69" s="97"/>
      <c r="AA69" s="97"/>
      <c r="AB69" s="98"/>
      <c r="AD69" s="117"/>
      <c r="AE69" s="97"/>
      <c r="AF69" s="97"/>
      <c r="AG69" s="97"/>
      <c r="AH69" s="97"/>
      <c r="AI69" s="98"/>
      <c r="AK69" s="117"/>
      <c r="AL69" s="97"/>
      <c r="AM69" s="97"/>
      <c r="AN69" s="97"/>
      <c r="AO69" s="97"/>
      <c r="AP69" s="98"/>
    </row>
    <row r="70" spans="1:42" ht="24.75" customHeight="1" x14ac:dyDescent="0.25">
      <c r="A70" s="937"/>
      <c r="B70" s="74"/>
      <c r="C70" s="64"/>
      <c r="D70" s="64"/>
      <c r="E70" s="64"/>
      <c r="F70" s="64"/>
      <c r="G70" s="73"/>
      <c r="H70" s="64"/>
      <c r="I70" s="74"/>
      <c r="J70" s="64"/>
      <c r="K70" s="64"/>
      <c r="L70" s="64"/>
      <c r="M70" s="64"/>
      <c r="N70" s="73"/>
      <c r="O70" s="7"/>
      <c r="P70" s="74"/>
      <c r="Q70" s="64"/>
      <c r="R70" s="64"/>
      <c r="S70" s="64"/>
      <c r="T70" s="64"/>
      <c r="U70" s="73"/>
      <c r="V70" s="94"/>
      <c r="W70" s="74"/>
      <c r="X70" s="64"/>
      <c r="Y70" s="64"/>
      <c r="Z70" s="64"/>
      <c r="AA70" s="64"/>
      <c r="AB70" s="73"/>
      <c r="AD70" s="74"/>
      <c r="AE70" s="64"/>
      <c r="AF70" s="64"/>
      <c r="AG70" s="64"/>
      <c r="AH70" s="64"/>
      <c r="AI70" s="73"/>
      <c r="AK70" s="74"/>
      <c r="AL70" s="64"/>
      <c r="AM70" s="64"/>
      <c r="AN70" s="64"/>
      <c r="AO70" s="64"/>
      <c r="AP70" s="73"/>
    </row>
    <row r="71" spans="1:42" ht="10.5" customHeight="1" x14ac:dyDescent="0.25">
      <c r="A71" s="937"/>
      <c r="B71" s="74"/>
      <c r="C71" s="64"/>
      <c r="D71" s="64"/>
      <c r="E71" s="64"/>
      <c r="F71" s="64"/>
      <c r="G71" s="73"/>
      <c r="H71" s="64"/>
      <c r="I71" s="74"/>
      <c r="J71" s="64"/>
      <c r="K71" s="64"/>
      <c r="L71" s="64"/>
      <c r="M71" s="64"/>
      <c r="N71" s="73"/>
      <c r="P71" s="74"/>
      <c r="Q71" s="64"/>
      <c r="R71" s="64"/>
      <c r="S71" s="64"/>
      <c r="T71" s="64"/>
      <c r="U71" s="73"/>
      <c r="V71" s="94"/>
      <c r="W71" s="74"/>
      <c r="X71" s="64"/>
      <c r="Y71" s="64"/>
      <c r="Z71" s="64"/>
      <c r="AA71" s="64"/>
      <c r="AB71" s="73"/>
      <c r="AD71" s="74"/>
      <c r="AE71" s="64"/>
      <c r="AF71" s="64"/>
      <c r="AG71" s="64"/>
      <c r="AH71" s="64"/>
      <c r="AI71" s="73"/>
      <c r="AK71" s="74"/>
      <c r="AL71" s="64"/>
      <c r="AM71" s="64"/>
      <c r="AN71" s="64"/>
      <c r="AO71" s="64"/>
      <c r="AP71" s="73"/>
    </row>
    <row r="72" spans="1:42" ht="12" customHeight="1" x14ac:dyDescent="0.25">
      <c r="A72" s="937"/>
      <c r="B72" s="74"/>
      <c r="C72" s="64"/>
      <c r="D72" s="64"/>
      <c r="E72" s="64"/>
      <c r="F72" s="64"/>
      <c r="G72" s="73"/>
      <c r="H72" s="64"/>
      <c r="I72" s="74"/>
      <c r="J72" s="64"/>
      <c r="K72" s="64"/>
      <c r="L72" s="64"/>
      <c r="M72" s="64"/>
      <c r="N72" s="73"/>
      <c r="P72" s="74"/>
      <c r="Q72" s="64"/>
      <c r="R72" s="64"/>
      <c r="S72" s="64"/>
      <c r="T72" s="64"/>
      <c r="U72" s="73"/>
      <c r="V72" s="94"/>
      <c r="W72" s="74"/>
      <c r="X72" s="64"/>
      <c r="Y72" s="64"/>
      <c r="Z72" s="64"/>
      <c r="AA72" s="64"/>
      <c r="AB72" s="73"/>
      <c r="AD72" s="74"/>
      <c r="AE72" s="64"/>
      <c r="AF72" s="64"/>
      <c r="AG72" s="64"/>
      <c r="AH72" s="64"/>
      <c r="AI72" s="73"/>
      <c r="AK72" s="74"/>
      <c r="AL72" s="64"/>
      <c r="AM72" s="64"/>
      <c r="AN72" s="64"/>
      <c r="AO72" s="64"/>
      <c r="AP72" s="73"/>
    </row>
    <row r="73" spans="1:42" ht="31.5" customHeight="1" x14ac:dyDescent="0.25">
      <c r="A73" s="937"/>
      <c r="B73" s="74"/>
      <c r="C73" s="64"/>
      <c r="D73" s="64"/>
      <c r="E73" s="64"/>
      <c r="F73" s="64"/>
      <c r="G73" s="73"/>
      <c r="H73" s="64"/>
      <c r="I73" s="74"/>
      <c r="J73" s="64"/>
      <c r="K73" s="64"/>
      <c r="L73" s="64"/>
      <c r="M73" s="64"/>
      <c r="N73" s="73"/>
      <c r="P73" s="74"/>
      <c r="Q73" s="64"/>
      <c r="R73" s="64"/>
      <c r="S73" s="64"/>
      <c r="T73" s="64"/>
      <c r="U73" s="73"/>
      <c r="V73" s="97"/>
      <c r="W73" s="74"/>
      <c r="X73" s="64"/>
      <c r="Y73" s="64"/>
      <c r="Z73" s="64"/>
      <c r="AA73" s="64"/>
      <c r="AB73" s="73"/>
      <c r="AD73" s="74"/>
      <c r="AE73" s="64"/>
      <c r="AF73" s="64"/>
      <c r="AG73" s="64"/>
      <c r="AH73" s="64"/>
      <c r="AI73" s="73"/>
      <c r="AK73" s="74"/>
      <c r="AL73" s="64"/>
      <c r="AM73" s="64"/>
      <c r="AN73" s="64"/>
      <c r="AO73" s="64"/>
      <c r="AP73" s="73"/>
    </row>
    <row r="74" spans="1:42" ht="9.9" customHeight="1" x14ac:dyDescent="0.25">
      <c r="A74" s="937"/>
      <c r="B74" s="74"/>
      <c r="C74" s="64"/>
      <c r="D74" s="64"/>
      <c r="E74" s="64"/>
      <c r="F74" s="64"/>
      <c r="G74" s="73"/>
      <c r="H74" s="64"/>
      <c r="I74" s="74"/>
      <c r="J74" s="64"/>
      <c r="K74" s="64"/>
      <c r="L74" s="64"/>
      <c r="M74" s="64"/>
      <c r="N74" s="73"/>
      <c r="P74" s="74"/>
      <c r="Q74" s="64"/>
      <c r="R74" s="64"/>
      <c r="S74" s="64"/>
      <c r="T74" s="64"/>
      <c r="U74" s="73"/>
      <c r="V74" s="6"/>
      <c r="W74" s="74"/>
      <c r="X74" s="64"/>
      <c r="Y74" s="64"/>
      <c r="Z74" s="64"/>
      <c r="AA74" s="64"/>
      <c r="AB74" s="73"/>
      <c r="AD74" s="74"/>
      <c r="AE74" s="64"/>
      <c r="AF74" s="64"/>
      <c r="AG74" s="64"/>
      <c r="AH74" s="64"/>
      <c r="AI74" s="73"/>
      <c r="AK74" s="74"/>
      <c r="AL74" s="64"/>
      <c r="AM74" s="64"/>
      <c r="AN74" s="64"/>
      <c r="AO74" s="64"/>
      <c r="AP74" s="73"/>
    </row>
    <row r="75" spans="1:42" ht="9.9" customHeight="1" x14ac:dyDescent="0.25">
      <c r="A75" s="937"/>
      <c r="B75" s="74"/>
      <c r="C75" s="64"/>
      <c r="D75" s="64"/>
      <c r="E75" s="64"/>
      <c r="F75" s="64"/>
      <c r="G75" s="73"/>
      <c r="H75" s="64"/>
      <c r="I75" s="74"/>
      <c r="J75" s="64"/>
      <c r="K75" s="64"/>
      <c r="L75" s="64"/>
      <c r="M75" s="64"/>
      <c r="N75" s="73"/>
      <c r="P75" s="74"/>
      <c r="Q75" s="64"/>
      <c r="R75" s="64"/>
      <c r="S75" s="64"/>
      <c r="T75" s="64"/>
      <c r="U75" s="73"/>
      <c r="V75" s="6"/>
      <c r="W75" s="74"/>
      <c r="X75" s="64"/>
      <c r="Y75" s="64"/>
      <c r="Z75" s="64"/>
      <c r="AA75" s="64"/>
      <c r="AB75" s="73"/>
      <c r="AD75" s="74"/>
      <c r="AE75" s="64"/>
      <c r="AF75" s="64"/>
      <c r="AG75" s="64"/>
      <c r="AH75" s="64"/>
      <c r="AI75" s="73"/>
      <c r="AK75" s="74"/>
      <c r="AL75" s="64"/>
      <c r="AM75" s="64"/>
      <c r="AN75" s="64"/>
      <c r="AO75" s="64"/>
      <c r="AP75" s="73"/>
    </row>
    <row r="76" spans="1:42" ht="9.9" customHeight="1" x14ac:dyDescent="0.25">
      <c r="A76" s="937"/>
      <c r="B76" s="74"/>
      <c r="C76" s="64"/>
      <c r="D76" s="64"/>
      <c r="E76" s="64"/>
      <c r="F76" s="64"/>
      <c r="G76" s="73"/>
      <c r="H76" s="64"/>
      <c r="I76" s="74"/>
      <c r="J76" s="64"/>
      <c r="K76" s="64"/>
      <c r="L76" s="64"/>
      <c r="M76" s="64"/>
      <c r="N76" s="73"/>
      <c r="P76" s="74"/>
      <c r="Q76" s="64"/>
      <c r="R76" s="64"/>
      <c r="S76" s="64"/>
      <c r="T76" s="64"/>
      <c r="U76" s="73"/>
      <c r="V76" s="6"/>
      <c r="W76" s="74"/>
      <c r="X76" s="64"/>
      <c r="Y76" s="64"/>
      <c r="Z76" s="64"/>
      <c r="AA76" s="64"/>
      <c r="AB76" s="73"/>
      <c r="AD76" s="74"/>
      <c r="AE76" s="64"/>
      <c r="AF76" s="64"/>
      <c r="AG76" s="64"/>
      <c r="AH76" s="64"/>
      <c r="AI76" s="73"/>
      <c r="AK76" s="74"/>
      <c r="AL76" s="64"/>
      <c r="AM76" s="64"/>
      <c r="AN76" s="64"/>
      <c r="AO76" s="64"/>
      <c r="AP76" s="73"/>
    </row>
    <row r="77" spans="1:42" ht="9.9" customHeight="1" x14ac:dyDescent="0.25">
      <c r="A77" s="937"/>
      <c r="B77" s="99"/>
      <c r="C77" s="68"/>
      <c r="D77" s="68"/>
      <c r="E77" s="68"/>
      <c r="F77" s="68"/>
      <c r="G77" s="100"/>
      <c r="H77" s="64"/>
      <c r="I77" s="99"/>
      <c r="J77" s="68"/>
      <c r="K77" s="68"/>
      <c r="L77" s="68"/>
      <c r="M77" s="68"/>
      <c r="N77" s="100"/>
      <c r="P77" s="99"/>
      <c r="Q77" s="68"/>
      <c r="R77" s="68"/>
      <c r="S77" s="68"/>
      <c r="T77" s="68"/>
      <c r="U77" s="100"/>
      <c r="V77" s="6"/>
      <c r="W77" s="99"/>
      <c r="X77" s="68"/>
      <c r="Y77" s="68"/>
      <c r="Z77" s="68"/>
      <c r="AA77" s="68"/>
      <c r="AB77" s="100"/>
      <c r="AD77" s="99"/>
      <c r="AE77" s="68"/>
      <c r="AF77" s="68"/>
      <c r="AG77" s="68"/>
      <c r="AH77" s="68"/>
      <c r="AI77" s="100"/>
      <c r="AK77" s="99"/>
      <c r="AL77" s="68"/>
      <c r="AM77" s="68"/>
      <c r="AN77" s="68"/>
      <c r="AO77" s="68"/>
      <c r="AP77" s="100"/>
    </row>
    <row r="78" spans="1:42" ht="9.9" customHeight="1" x14ac:dyDescent="0.25">
      <c r="A78" s="937"/>
      <c r="B78" s="99"/>
      <c r="C78" s="68"/>
      <c r="D78" s="68"/>
      <c r="E78" s="68"/>
      <c r="F78" s="68"/>
      <c r="G78" s="100"/>
      <c r="H78" s="64"/>
      <c r="I78" s="99"/>
      <c r="J78" s="68"/>
      <c r="K78" s="68"/>
      <c r="L78" s="68"/>
      <c r="M78" s="68"/>
      <c r="N78" s="100"/>
      <c r="P78" s="99"/>
      <c r="Q78" s="68"/>
      <c r="R78" s="68"/>
      <c r="S78" s="68"/>
      <c r="T78" s="68"/>
      <c r="U78" s="100"/>
      <c r="V78" s="6"/>
      <c r="W78" s="99"/>
      <c r="X78" s="68"/>
      <c r="Y78" s="68"/>
      <c r="Z78" s="68"/>
      <c r="AA78" s="68"/>
      <c r="AB78" s="100"/>
      <c r="AD78" s="99"/>
      <c r="AE78" s="68"/>
      <c r="AF78" s="68"/>
      <c r="AG78" s="68"/>
      <c r="AH78" s="68"/>
      <c r="AI78" s="100"/>
      <c r="AK78" s="99"/>
      <c r="AL78" s="68"/>
      <c r="AM78" s="68"/>
      <c r="AN78" s="68"/>
      <c r="AO78" s="68"/>
      <c r="AP78" s="100"/>
    </row>
    <row r="79" spans="1:42" ht="9.9" customHeight="1" x14ac:dyDescent="0.25">
      <c r="A79" s="937"/>
      <c r="B79" s="99"/>
      <c r="C79" s="68"/>
      <c r="D79" s="68"/>
      <c r="E79" s="68"/>
      <c r="F79" s="68"/>
      <c r="G79" s="100"/>
      <c r="H79" s="68"/>
      <c r="I79" s="99"/>
      <c r="J79" s="68"/>
      <c r="K79" s="68"/>
      <c r="L79" s="68"/>
      <c r="M79" s="68"/>
      <c r="N79" s="100"/>
      <c r="P79" s="99"/>
      <c r="Q79" s="68"/>
      <c r="R79" s="68"/>
      <c r="S79" s="68"/>
      <c r="T79" s="68"/>
      <c r="U79" s="100"/>
      <c r="V79" s="6"/>
      <c r="W79" s="99"/>
      <c r="X79" s="68"/>
      <c r="Y79" s="68"/>
      <c r="Z79" s="68"/>
      <c r="AA79" s="68"/>
      <c r="AB79" s="100"/>
      <c r="AD79" s="99"/>
      <c r="AE79" s="68"/>
      <c r="AF79" s="68"/>
      <c r="AG79" s="68"/>
      <c r="AH79" s="68"/>
      <c r="AI79" s="100"/>
      <c r="AK79" s="99"/>
      <c r="AL79" s="68"/>
      <c r="AM79" s="68"/>
      <c r="AN79" s="68"/>
      <c r="AO79" s="68"/>
      <c r="AP79" s="100"/>
    </row>
    <row r="80" spans="1:42" ht="5.25" customHeight="1" x14ac:dyDescent="0.25">
      <c r="A80" s="937"/>
      <c r="B80" s="99"/>
      <c r="C80" s="68"/>
      <c r="D80" s="68"/>
      <c r="E80" s="68"/>
      <c r="F80" s="68"/>
      <c r="G80" s="100"/>
      <c r="H80" s="68"/>
      <c r="I80" s="99"/>
      <c r="J80" s="68"/>
      <c r="K80" s="68"/>
      <c r="L80" s="68"/>
      <c r="M80" s="68"/>
      <c r="N80" s="100"/>
      <c r="P80" s="99"/>
      <c r="Q80" s="68"/>
      <c r="R80" s="68"/>
      <c r="S80" s="68"/>
      <c r="T80" s="68"/>
      <c r="U80" s="100"/>
      <c r="V80" s="6"/>
      <c r="W80" s="99"/>
      <c r="X80" s="68"/>
      <c r="Y80" s="68"/>
      <c r="Z80" s="68"/>
      <c r="AA80" s="68"/>
      <c r="AB80" s="100"/>
      <c r="AD80" s="99"/>
      <c r="AE80" s="68"/>
      <c r="AF80" s="68"/>
      <c r="AG80" s="68"/>
      <c r="AH80" s="68"/>
      <c r="AI80" s="100"/>
      <c r="AK80" s="99"/>
      <c r="AL80" s="68"/>
      <c r="AM80" s="68"/>
      <c r="AN80" s="68"/>
      <c r="AO80" s="68"/>
      <c r="AP80" s="100"/>
    </row>
    <row r="81" spans="1:42" ht="5.25" customHeight="1" thickBot="1" x14ac:dyDescent="0.3">
      <c r="A81" s="937"/>
      <c r="B81" s="99"/>
      <c r="C81" s="68"/>
      <c r="D81" s="68"/>
      <c r="E81" s="68"/>
      <c r="F81" s="68"/>
      <c r="G81" s="100"/>
      <c r="H81" s="68"/>
      <c r="I81" s="99"/>
      <c r="J81" s="68"/>
      <c r="K81" s="68"/>
      <c r="L81" s="68"/>
      <c r="M81" s="68"/>
      <c r="N81" s="100"/>
      <c r="P81" s="99"/>
      <c r="Q81" s="68"/>
      <c r="R81" s="68"/>
      <c r="S81" s="68"/>
      <c r="T81" s="68"/>
      <c r="U81" s="100"/>
      <c r="V81" s="6"/>
      <c r="W81" s="99"/>
      <c r="X81" s="68"/>
      <c r="Y81" s="68"/>
      <c r="Z81" s="68"/>
      <c r="AA81" s="68"/>
      <c r="AB81" s="100"/>
      <c r="AD81" s="99"/>
      <c r="AE81" s="68"/>
      <c r="AF81" s="68"/>
      <c r="AG81" s="68"/>
      <c r="AH81" s="68"/>
      <c r="AI81" s="100"/>
      <c r="AK81" s="99"/>
      <c r="AL81" s="68"/>
      <c r="AM81" s="68"/>
      <c r="AN81" s="68"/>
      <c r="AO81" s="68"/>
      <c r="AP81" s="100"/>
    </row>
    <row r="82" spans="1:42" ht="13.5" customHeight="1" x14ac:dyDescent="0.25">
      <c r="A82" s="937"/>
      <c r="B82" s="973" t="s">
        <v>16</v>
      </c>
      <c r="C82" s="974"/>
      <c r="D82" s="974"/>
      <c r="E82" s="974"/>
      <c r="F82" s="974"/>
      <c r="G82" s="975"/>
      <c r="H82" s="5"/>
      <c r="I82" s="973" t="s">
        <v>53</v>
      </c>
      <c r="J82" s="974"/>
      <c r="K82" s="974"/>
      <c r="L82" s="974"/>
      <c r="M82" s="974"/>
      <c r="N82" s="975"/>
      <c r="O82" s="5"/>
      <c r="P82" s="973" t="s">
        <v>17</v>
      </c>
      <c r="Q82" s="974"/>
      <c r="R82" s="974"/>
      <c r="S82" s="974"/>
      <c r="T82" s="974"/>
      <c r="U82" s="975"/>
      <c r="V82" s="2"/>
      <c r="W82" s="962" t="s">
        <v>4</v>
      </c>
      <c r="X82" s="963"/>
      <c r="Y82" s="963"/>
      <c r="Z82" s="963"/>
      <c r="AA82" s="963"/>
      <c r="AB82" s="964"/>
      <c r="AC82" s="5"/>
      <c r="AD82" s="973" t="s">
        <v>5</v>
      </c>
      <c r="AE82" s="974"/>
      <c r="AF82" s="974"/>
      <c r="AG82" s="974"/>
      <c r="AH82" s="974"/>
      <c r="AI82" s="975"/>
      <c r="AJ82" s="5"/>
      <c r="AK82" s="962" t="s">
        <v>18</v>
      </c>
      <c r="AL82" s="963"/>
      <c r="AM82" s="963"/>
      <c r="AN82" s="963"/>
      <c r="AO82" s="963"/>
      <c r="AP82" s="964"/>
    </row>
    <row r="83" spans="1:42" ht="9.9" customHeight="1" x14ac:dyDescent="0.25">
      <c r="A83" s="937"/>
      <c r="B83" s="976"/>
      <c r="C83" s="977"/>
      <c r="D83" s="977"/>
      <c r="E83" s="977"/>
      <c r="F83" s="977"/>
      <c r="G83" s="978"/>
      <c r="H83" s="5"/>
      <c r="I83" s="976"/>
      <c r="J83" s="977"/>
      <c r="K83" s="977"/>
      <c r="L83" s="977"/>
      <c r="M83" s="977"/>
      <c r="N83" s="978"/>
      <c r="O83" s="5"/>
      <c r="P83" s="976"/>
      <c r="Q83" s="977"/>
      <c r="R83" s="977"/>
      <c r="S83" s="977"/>
      <c r="T83" s="977"/>
      <c r="U83" s="978"/>
      <c r="V83" s="2"/>
      <c r="W83" s="965"/>
      <c r="X83" s="963"/>
      <c r="Y83" s="963"/>
      <c r="Z83" s="963"/>
      <c r="AA83" s="963"/>
      <c r="AB83" s="964"/>
      <c r="AC83" s="5"/>
      <c r="AD83" s="976"/>
      <c r="AE83" s="977"/>
      <c r="AF83" s="977"/>
      <c r="AG83" s="977"/>
      <c r="AH83" s="977"/>
      <c r="AI83" s="978"/>
      <c r="AJ83" s="5"/>
      <c r="AK83" s="965"/>
      <c r="AL83" s="963"/>
      <c r="AM83" s="963"/>
      <c r="AN83" s="963"/>
      <c r="AO83" s="963"/>
      <c r="AP83" s="964"/>
    </row>
    <row r="84" spans="1:42" ht="12" customHeight="1" x14ac:dyDescent="0.25">
      <c r="A84" s="937"/>
      <c r="B84" s="976"/>
      <c r="C84" s="977"/>
      <c r="D84" s="977"/>
      <c r="E84" s="977"/>
      <c r="F84" s="977"/>
      <c r="G84" s="978"/>
      <c r="H84" s="5"/>
      <c r="I84" s="976"/>
      <c r="J84" s="977"/>
      <c r="K84" s="977"/>
      <c r="L84" s="977"/>
      <c r="M84" s="977"/>
      <c r="N84" s="978"/>
      <c r="O84" s="5"/>
      <c r="P84" s="976"/>
      <c r="Q84" s="977"/>
      <c r="R84" s="977"/>
      <c r="S84" s="977"/>
      <c r="T84" s="977"/>
      <c r="U84" s="978"/>
      <c r="V84" s="2"/>
      <c r="W84" s="965"/>
      <c r="X84" s="963"/>
      <c r="Y84" s="963"/>
      <c r="Z84" s="963"/>
      <c r="AA84" s="963"/>
      <c r="AB84" s="964"/>
      <c r="AC84" s="5"/>
      <c r="AD84" s="976"/>
      <c r="AE84" s="977"/>
      <c r="AF84" s="977"/>
      <c r="AG84" s="977"/>
      <c r="AH84" s="977"/>
      <c r="AI84" s="978"/>
      <c r="AJ84" s="5"/>
      <c r="AK84" s="965"/>
      <c r="AL84" s="963"/>
      <c r="AM84" s="963"/>
      <c r="AN84" s="963"/>
      <c r="AO84" s="963"/>
      <c r="AP84" s="964"/>
    </row>
    <row r="85" spans="1:42" ht="13.5" customHeight="1" x14ac:dyDescent="0.25">
      <c r="A85" s="937"/>
      <c r="B85" s="976"/>
      <c r="C85" s="977"/>
      <c r="D85" s="977"/>
      <c r="E85" s="977"/>
      <c r="F85" s="977"/>
      <c r="G85" s="978"/>
      <c r="H85" s="5"/>
      <c r="I85" s="976"/>
      <c r="J85" s="977"/>
      <c r="K85" s="977"/>
      <c r="L85" s="977"/>
      <c r="M85" s="977"/>
      <c r="N85" s="978"/>
      <c r="O85" s="5"/>
      <c r="P85" s="976"/>
      <c r="Q85" s="977"/>
      <c r="R85" s="977"/>
      <c r="S85" s="977"/>
      <c r="T85" s="977"/>
      <c r="U85" s="978"/>
      <c r="V85" s="2"/>
      <c r="W85" s="965"/>
      <c r="X85" s="963"/>
      <c r="Y85" s="963"/>
      <c r="Z85" s="963"/>
      <c r="AA85" s="963"/>
      <c r="AB85" s="964"/>
      <c r="AC85" s="5"/>
      <c r="AD85" s="976"/>
      <c r="AE85" s="977"/>
      <c r="AF85" s="977"/>
      <c r="AG85" s="977"/>
      <c r="AH85" s="977"/>
      <c r="AI85" s="978"/>
      <c r="AJ85" s="5"/>
      <c r="AK85" s="965"/>
      <c r="AL85" s="963"/>
      <c r="AM85" s="963"/>
      <c r="AN85" s="963"/>
      <c r="AO85" s="963"/>
      <c r="AP85" s="964"/>
    </row>
    <row r="86" spans="1:42" ht="27.75" customHeight="1" thickBot="1" x14ac:dyDescent="0.3">
      <c r="A86" s="938"/>
      <c r="B86" s="979"/>
      <c r="C86" s="980"/>
      <c r="D86" s="980"/>
      <c r="E86" s="980"/>
      <c r="F86" s="980"/>
      <c r="G86" s="981"/>
      <c r="H86" s="5"/>
      <c r="I86" s="979"/>
      <c r="J86" s="980"/>
      <c r="K86" s="980"/>
      <c r="L86" s="980"/>
      <c r="M86" s="980"/>
      <c r="N86" s="981"/>
      <c r="O86" s="5"/>
      <c r="P86" s="979"/>
      <c r="Q86" s="980"/>
      <c r="R86" s="980"/>
      <c r="S86" s="980"/>
      <c r="T86" s="980"/>
      <c r="U86" s="981"/>
      <c r="V86" s="2"/>
      <c r="W86" s="966"/>
      <c r="X86" s="967"/>
      <c r="Y86" s="967"/>
      <c r="Z86" s="967"/>
      <c r="AA86" s="967"/>
      <c r="AB86" s="968"/>
      <c r="AC86" s="5"/>
      <c r="AD86" s="979"/>
      <c r="AE86" s="980"/>
      <c r="AF86" s="980"/>
      <c r="AG86" s="980"/>
      <c r="AH86" s="980"/>
      <c r="AI86" s="981"/>
      <c r="AJ86" s="5"/>
      <c r="AK86" s="966"/>
      <c r="AL86" s="967"/>
      <c r="AM86" s="967"/>
      <c r="AN86" s="967"/>
      <c r="AO86" s="967"/>
      <c r="AP86" s="968"/>
    </row>
    <row r="87" spans="1:42" ht="7.5" customHeight="1" x14ac:dyDescent="0.25">
      <c r="H87" s="64"/>
      <c r="O87" s="64"/>
      <c r="V87" s="6"/>
      <c r="W87" s="586"/>
      <c r="X87" s="587"/>
      <c r="Y87" s="587"/>
      <c r="Z87" s="587"/>
    </row>
    <row r="88" spans="1:42" ht="11.25" customHeight="1" x14ac:dyDescent="0.25">
      <c r="H88" s="64"/>
      <c r="K88" s="118"/>
      <c r="O88" s="64"/>
      <c r="V88" s="6"/>
      <c r="W88" s="118"/>
    </row>
    <row r="89" spans="1:42" ht="9.9" customHeight="1" x14ac:dyDescent="0.25">
      <c r="H89" s="64"/>
      <c r="O89" s="64"/>
      <c r="V89" s="6"/>
    </row>
    <row r="90" spans="1:42" ht="9.9" customHeight="1" x14ac:dyDescent="0.25">
      <c r="H90" s="64"/>
      <c r="O90" s="64"/>
      <c r="V90" s="6"/>
    </row>
    <row r="91" spans="1:42" ht="4.5" hidden="1" customHeight="1" x14ac:dyDescent="0.25">
      <c r="B91" s="61"/>
      <c r="C91" s="61"/>
      <c r="D91" s="62"/>
      <c r="E91" s="63"/>
      <c r="F91" s="63"/>
      <c r="G91" s="63"/>
      <c r="H91" s="64"/>
      <c r="I91" s="68"/>
      <c r="J91" s="68"/>
      <c r="K91" s="68"/>
      <c r="L91" s="68"/>
      <c r="M91" s="68"/>
      <c r="N91" s="68"/>
      <c r="O91" s="64"/>
      <c r="P91" s="68"/>
      <c r="Q91" s="68"/>
      <c r="R91" s="68"/>
      <c r="S91" s="68"/>
      <c r="T91" s="68"/>
      <c r="U91" s="68"/>
      <c r="V91" s="6"/>
      <c r="W91" s="68"/>
      <c r="X91" s="68"/>
      <c r="Y91" s="68"/>
      <c r="Z91" s="68"/>
      <c r="AA91" s="68"/>
      <c r="AB91" s="68"/>
      <c r="AD91" s="68"/>
      <c r="AE91" s="68"/>
      <c r="AF91" s="68"/>
      <c r="AG91" s="68"/>
      <c r="AH91" s="68"/>
      <c r="AI91" s="68"/>
      <c r="AK91" s="68"/>
      <c r="AL91" s="68"/>
      <c r="AM91" s="68"/>
      <c r="AN91" s="68"/>
      <c r="AO91" s="68"/>
      <c r="AP91" s="68"/>
    </row>
    <row r="92" spans="1:42" s="6" customFormat="1" ht="15" customHeight="1" x14ac:dyDescent="0.25">
      <c r="B92" s="2"/>
      <c r="C92" s="2"/>
      <c r="I92" s="2"/>
      <c r="J92" s="2"/>
      <c r="K92" s="2"/>
      <c r="L92" s="2"/>
      <c r="M92" s="2"/>
      <c r="N92" s="2"/>
    </row>
    <row r="93" spans="1:42" ht="20.25" customHeight="1" x14ac:dyDescent="0.25">
      <c r="H93" s="64"/>
      <c r="V93" s="116"/>
    </row>
    <row r="94" spans="1:42" ht="12" customHeight="1" x14ac:dyDescent="0.25">
      <c r="H94" s="64"/>
      <c r="V94" s="94"/>
    </row>
    <row r="95" spans="1:42" ht="24.75" customHeight="1" x14ac:dyDescent="0.25">
      <c r="H95" s="64"/>
      <c r="V95" s="94"/>
    </row>
    <row r="96" spans="1:42" ht="11.25" customHeight="1" x14ac:dyDescent="0.25">
      <c r="H96" s="64"/>
      <c r="V96" s="94"/>
    </row>
    <row r="97" spans="2:42" ht="11.25" customHeight="1" x14ac:dyDescent="0.25">
      <c r="H97" s="64"/>
      <c r="V97" s="94"/>
    </row>
    <row r="98" spans="2:42" ht="28.5" customHeight="1" x14ac:dyDescent="0.25">
      <c r="H98" s="64"/>
      <c r="V98" s="97"/>
    </row>
    <row r="99" spans="2:42" ht="9.9" customHeight="1" x14ac:dyDescent="0.25">
      <c r="H99" s="64"/>
      <c r="V99" s="6"/>
    </row>
    <row r="100" spans="2:42" ht="9.9" customHeight="1" x14ac:dyDescent="0.25">
      <c r="H100" s="64"/>
      <c r="V100" s="6"/>
    </row>
    <row r="101" spans="2:42" ht="9.9" customHeight="1" x14ac:dyDescent="0.25">
      <c r="H101" s="64"/>
      <c r="V101" s="6"/>
    </row>
    <row r="102" spans="2:42" ht="9.9" customHeight="1" x14ac:dyDescent="0.25">
      <c r="H102" s="64"/>
      <c r="V102" s="6"/>
    </row>
    <row r="103" spans="2:42" ht="9.9" customHeight="1" x14ac:dyDescent="0.25">
      <c r="H103" s="64"/>
      <c r="V103" s="6"/>
    </row>
    <row r="104" spans="2:42" ht="9.9" customHeight="1" x14ac:dyDescent="0.25">
      <c r="H104" s="64"/>
      <c r="V104" s="6"/>
    </row>
    <row r="105" spans="2:42" ht="9.9" customHeight="1" x14ac:dyDescent="0.25">
      <c r="H105" s="64"/>
      <c r="V105" s="6"/>
    </row>
    <row r="106" spans="2:42" ht="9.9" customHeight="1" x14ac:dyDescent="0.25">
      <c r="H106" s="64"/>
      <c r="V106" s="6"/>
    </row>
    <row r="107" spans="2:42" ht="9.9" customHeight="1" x14ac:dyDescent="0.25">
      <c r="H107" s="64"/>
      <c r="V107" s="6"/>
    </row>
    <row r="108" spans="2:42" ht="9.9" customHeight="1" x14ac:dyDescent="0.25">
      <c r="H108" s="64"/>
      <c r="V108" s="6"/>
    </row>
    <row r="109" spans="2:42" ht="9.9" customHeight="1" x14ac:dyDescent="0.25">
      <c r="H109" s="64"/>
      <c r="O109" s="64"/>
      <c r="V109" s="6"/>
    </row>
    <row r="110" spans="2:42" ht="9.9" customHeight="1" x14ac:dyDescent="0.25">
      <c r="H110" s="64"/>
      <c r="O110" s="64"/>
      <c r="V110" s="6"/>
    </row>
    <row r="111" spans="2:42" ht="8.25" customHeight="1" x14ac:dyDescent="0.25">
      <c r="H111" s="64"/>
      <c r="O111" s="64"/>
      <c r="V111" s="6"/>
    </row>
    <row r="112" spans="2:42" ht="9.9" customHeight="1" x14ac:dyDescent="0.25">
      <c r="B112" s="64"/>
      <c r="C112" s="64"/>
      <c r="D112" s="64"/>
      <c r="E112" s="64"/>
      <c r="F112" s="64"/>
      <c r="G112" s="64"/>
      <c r="H112" s="64"/>
      <c r="I112" s="64"/>
      <c r="J112" s="64"/>
      <c r="K112" s="64"/>
      <c r="L112" s="64"/>
      <c r="M112" s="64"/>
      <c r="N112" s="64"/>
      <c r="O112" s="64"/>
      <c r="P112" s="64"/>
      <c r="Q112" s="64"/>
      <c r="R112" s="64"/>
      <c r="S112" s="64"/>
      <c r="T112" s="64"/>
      <c r="U112" s="64"/>
      <c r="V112" s="6"/>
      <c r="W112" s="64"/>
      <c r="X112" s="64"/>
      <c r="Y112" s="64"/>
      <c r="Z112" s="64"/>
      <c r="AA112" s="64"/>
      <c r="AB112" s="64"/>
      <c r="AD112" s="64"/>
      <c r="AE112" s="64"/>
      <c r="AF112" s="64"/>
      <c r="AG112" s="64"/>
      <c r="AH112" s="64"/>
      <c r="AI112" s="64"/>
      <c r="AK112" s="64"/>
      <c r="AL112" s="64"/>
      <c r="AM112" s="64"/>
      <c r="AN112" s="64"/>
      <c r="AO112" s="64"/>
      <c r="AP112" s="64"/>
    </row>
    <row r="113" spans="2:42" ht="9.9" customHeight="1" x14ac:dyDescent="0.25">
      <c r="B113" s="64"/>
      <c r="C113" s="64"/>
      <c r="D113" s="64"/>
      <c r="E113" s="64"/>
      <c r="F113" s="64"/>
      <c r="G113" s="64"/>
      <c r="I113" s="64"/>
      <c r="J113" s="64"/>
      <c r="K113" s="64"/>
      <c r="L113" s="64"/>
      <c r="M113" s="64"/>
      <c r="N113" s="64"/>
      <c r="O113" s="64"/>
      <c r="P113" s="64"/>
      <c r="Q113" s="64"/>
      <c r="R113" s="64"/>
      <c r="S113" s="64"/>
      <c r="T113" s="64"/>
      <c r="U113" s="64"/>
      <c r="V113" s="6"/>
      <c r="W113" s="64"/>
      <c r="X113" s="64"/>
      <c r="Y113" s="64"/>
      <c r="Z113" s="64"/>
      <c r="AA113" s="64"/>
      <c r="AB113" s="64"/>
      <c r="AD113" s="64"/>
      <c r="AE113" s="64"/>
      <c r="AF113" s="64"/>
      <c r="AG113" s="64"/>
      <c r="AH113" s="64"/>
      <c r="AI113" s="64"/>
      <c r="AK113" s="64"/>
      <c r="AL113" s="64"/>
      <c r="AM113" s="64"/>
      <c r="AN113" s="64"/>
      <c r="AO113" s="64"/>
      <c r="AP113" s="64"/>
    </row>
    <row r="114" spans="2:42" x14ac:dyDescent="0.25">
      <c r="B114" s="64"/>
      <c r="C114" s="64"/>
      <c r="D114" s="64"/>
      <c r="E114" s="64"/>
      <c r="F114" s="64"/>
      <c r="G114" s="64"/>
      <c r="V114" s="6"/>
    </row>
    <row r="115" spans="2:42" x14ac:dyDescent="0.25">
      <c r="V115" s="6"/>
    </row>
    <row r="116" spans="2:42" x14ac:dyDescent="0.25">
      <c r="V116" s="6"/>
    </row>
    <row r="117" spans="2:42" x14ac:dyDescent="0.25">
      <c r="V117" s="6"/>
    </row>
    <row r="118" spans="2:42" x14ac:dyDescent="0.25">
      <c r="V118" s="6"/>
    </row>
    <row r="119" spans="2:42" x14ac:dyDescent="0.25">
      <c r="V119" s="6"/>
    </row>
    <row r="120" spans="2:42" x14ac:dyDescent="0.25">
      <c r="V120" s="6"/>
    </row>
    <row r="121" spans="2:42" x14ac:dyDescent="0.25">
      <c r="V121" s="6"/>
    </row>
    <row r="122" spans="2:42" x14ac:dyDescent="0.25">
      <c r="V122" s="6"/>
    </row>
    <row r="123" spans="2:42" x14ac:dyDescent="0.25">
      <c r="V123" s="6"/>
    </row>
    <row r="124" spans="2:42" x14ac:dyDescent="0.25">
      <c r="V124" s="6"/>
    </row>
    <row r="125" spans="2:42" x14ac:dyDescent="0.25">
      <c r="V125" s="6"/>
    </row>
    <row r="126" spans="2:42" x14ac:dyDescent="0.25">
      <c r="V126" s="6"/>
    </row>
    <row r="127" spans="2:42" x14ac:dyDescent="0.25">
      <c r="V127" s="6"/>
    </row>
    <row r="128" spans="2:42" x14ac:dyDescent="0.25">
      <c r="V128" s="6"/>
    </row>
    <row r="129" spans="22:22" x14ac:dyDescent="0.25">
      <c r="V129" s="6"/>
    </row>
    <row r="130" spans="22:22" x14ac:dyDescent="0.25">
      <c r="V130" s="6"/>
    </row>
    <row r="131" spans="22:22" x14ac:dyDescent="0.25">
      <c r="V131" s="6"/>
    </row>
    <row r="132" spans="22:22" x14ac:dyDescent="0.25">
      <c r="V132" s="6"/>
    </row>
  </sheetData>
  <dataConsolidate leftLabels="1" topLabels="1">
    <dataRefs count="1">
      <dataRef ref="P4:W4" sheet="проект" r:id="rId1"/>
    </dataRefs>
  </dataConsolidate>
  <mergeCells count="62">
    <mergeCell ref="B28:G28"/>
    <mergeCell ref="B4:G4"/>
    <mergeCell ref="I4:N4"/>
    <mergeCell ref="I28:N28"/>
    <mergeCell ref="AD58:AI61"/>
    <mergeCell ref="AD52:AI52"/>
    <mergeCell ref="W22:AB26"/>
    <mergeCell ref="AD22:AI26"/>
    <mergeCell ref="W45:AP45"/>
    <mergeCell ref="W46:AB46"/>
    <mergeCell ref="AK46:AP46"/>
    <mergeCell ref="P4:U4"/>
    <mergeCell ref="AK63:AP63"/>
    <mergeCell ref="P63:U63"/>
    <mergeCell ref="W63:AB63"/>
    <mergeCell ref="AD63:AI63"/>
    <mergeCell ref="AD46:AI46"/>
    <mergeCell ref="W42:AB43"/>
    <mergeCell ref="AK28:AP28"/>
    <mergeCell ref="AK42:AP43"/>
    <mergeCell ref="W4:AB4"/>
    <mergeCell ref="AK4:AP4"/>
    <mergeCell ref="AD42:AI43"/>
    <mergeCell ref="P28:U28"/>
    <mergeCell ref="W28:AB28"/>
    <mergeCell ref="AD28:AI28"/>
    <mergeCell ref="P58:U61"/>
    <mergeCell ref="P82:U86"/>
    <mergeCell ref="I58:N61"/>
    <mergeCell ref="W82:AB86"/>
    <mergeCell ref="P46:U46"/>
    <mergeCell ref="P22:U26"/>
    <mergeCell ref="AD82:AI86"/>
    <mergeCell ref="B1:U1"/>
    <mergeCell ref="W27:AP27"/>
    <mergeCell ref="B22:G26"/>
    <mergeCell ref="I22:N26"/>
    <mergeCell ref="AK22:AP26"/>
    <mergeCell ref="A2:U2"/>
    <mergeCell ref="A4:A26"/>
    <mergeCell ref="AD4:AI4"/>
    <mergeCell ref="W2:AP2"/>
    <mergeCell ref="A63:A86"/>
    <mergeCell ref="A62:U62"/>
    <mergeCell ref="AK82:AP86"/>
    <mergeCell ref="W58:AB61"/>
    <mergeCell ref="W62:AP62"/>
    <mergeCell ref="AK58:AP61"/>
    <mergeCell ref="B63:G63"/>
    <mergeCell ref="I63:N63"/>
    <mergeCell ref="B82:G86"/>
    <mergeCell ref="I82:N86"/>
    <mergeCell ref="A28:A43"/>
    <mergeCell ref="A27:U27"/>
    <mergeCell ref="A46:A61"/>
    <mergeCell ref="A45:U45"/>
    <mergeCell ref="I42:N43"/>
    <mergeCell ref="P42:U43"/>
    <mergeCell ref="B58:G61"/>
    <mergeCell ref="B46:G46"/>
    <mergeCell ref="B42:G43"/>
    <mergeCell ref="I46:N46"/>
  </mergeCells>
  <phoneticPr fontId="0" type="noConversion"/>
  <printOptions horizontalCentered="1"/>
  <pageMargins left="0.39370078740157483" right="0.39370078740157483" top="0.39370078740157483" bottom="0.39370078740157483" header="0.23622047244094491" footer="0.19685039370078741"/>
  <pageSetup paperSize="9" scale="80" orientation="landscape" r:id="rId2"/>
  <headerFooter alignWithMargins="0"/>
  <rowBreaks count="1" manualBreakCount="1">
    <brk id="44" max="16383" man="1"/>
  </rowBreaks>
  <colBreaks count="1" manualBreakCount="1">
    <brk id="22" max="1048575" man="1"/>
  </colBreaks>
  <cellWatches>
    <cellWatch r="B9"/>
  </cellWatches>
  <drawing r:id="rId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9"/>
  </sheetPr>
  <dimension ref="A1:HT225"/>
  <sheetViews>
    <sheetView zoomScale="85" zoomScaleNormal="85" workbookViewId="0">
      <selection activeCell="I50" sqref="I50:N57"/>
    </sheetView>
  </sheetViews>
  <sheetFormatPr defaultColWidth="10.6640625" defaultRowHeight="13.2" x14ac:dyDescent="0.25"/>
  <cols>
    <col min="1" max="1" width="23.44140625" style="8" customWidth="1"/>
    <col min="2" max="2" width="22.77734375" style="8" customWidth="1"/>
    <col min="3" max="3" width="8.109375" style="8" customWidth="1"/>
    <col min="4" max="7" width="6.6640625" style="8" customWidth="1"/>
    <col min="8" max="8" width="0.77734375" style="8" customWidth="1"/>
    <col min="9" max="9" width="15.44140625" style="6" customWidth="1"/>
    <col min="10" max="13" width="6.6640625" style="6" customWidth="1"/>
    <col min="14" max="14" width="13.6640625" style="6" customWidth="1"/>
    <col min="15" max="15" width="0.77734375" style="6" customWidth="1"/>
    <col min="16" max="16" width="2.33203125" style="6" customWidth="1"/>
    <col min="17" max="17" width="10.77734375" style="8" customWidth="1"/>
    <col min="18" max="18" width="11.77734375" style="8" customWidth="1"/>
    <col min="19" max="19" width="10.44140625" style="8" customWidth="1"/>
    <col min="20" max="20" width="12" style="8" customWidth="1"/>
    <col min="21" max="21" width="9.6640625" style="8" customWidth="1"/>
    <col min="22" max="22" width="0.77734375" style="8" customWidth="1"/>
    <col min="23" max="23" width="4.109375" style="6" customWidth="1"/>
    <col min="24" max="24" width="10.77734375" style="8" customWidth="1"/>
    <col min="25" max="25" width="11.77734375" style="8" customWidth="1"/>
    <col min="26" max="26" width="10.44140625" style="8" customWidth="1"/>
    <col min="27" max="27" width="12" style="8" customWidth="1"/>
    <col min="28" max="28" width="10.77734375" style="8" customWidth="1"/>
    <col min="29" max="29" width="1" style="8" customWidth="1"/>
    <col min="30" max="30" width="2.33203125" style="6" customWidth="1"/>
    <col min="31" max="31" width="10.77734375" style="8" customWidth="1"/>
    <col min="32" max="32" width="11.77734375" style="8" customWidth="1"/>
    <col min="33" max="33" width="10.44140625" style="8" customWidth="1"/>
    <col min="34" max="34" width="12" style="8" customWidth="1"/>
    <col min="35" max="35" width="10.77734375" style="8" customWidth="1"/>
    <col min="36" max="36" width="0.77734375" style="8" customWidth="1"/>
    <col min="37" max="37" width="2.33203125" style="6" customWidth="1"/>
    <col min="38" max="38" width="10.77734375" style="8" customWidth="1"/>
    <col min="39" max="39" width="11.77734375" style="8" customWidth="1"/>
    <col min="40" max="40" width="10.44140625" style="8" customWidth="1"/>
    <col min="41" max="41" width="12" style="8" customWidth="1"/>
    <col min="42" max="42" width="10.77734375" style="8" customWidth="1"/>
    <col min="43" max="43" width="6.6640625" style="8" customWidth="1"/>
    <col min="44" max="45" width="6.6640625" style="64" customWidth="1"/>
    <col min="46" max="46" width="17.109375" style="64" customWidth="1"/>
    <col min="47" max="47" width="0.109375" style="64" customWidth="1"/>
    <col min="48" max="48" width="15.109375" style="64" hidden="1" customWidth="1"/>
    <col min="49" max="49" width="14.44140625" style="64" hidden="1" customWidth="1"/>
    <col min="50" max="50" width="15.33203125" style="64" hidden="1" customWidth="1"/>
    <col min="51" max="51" width="15.77734375" style="64" hidden="1" customWidth="1"/>
    <col min="52" max="52" width="15" style="64" hidden="1" customWidth="1"/>
    <col min="53" max="53" width="16.109375" style="64" customWidth="1"/>
    <col min="54" max="54" width="7" style="64" customWidth="1"/>
    <col min="55" max="55" width="7.44140625" style="64" customWidth="1"/>
    <col min="56" max="56" width="5.6640625" style="64" customWidth="1"/>
    <col min="57" max="57" width="6.109375" style="64" customWidth="1"/>
    <col min="58" max="58" width="7" style="64" customWidth="1"/>
    <col min="59" max="60" width="8.109375" style="64" customWidth="1"/>
    <col min="61" max="61" width="12.77734375" style="64" customWidth="1"/>
    <col min="62" max="62" width="6.6640625" style="64" customWidth="1"/>
    <col min="63" max="63" width="6.109375" style="64" customWidth="1"/>
    <col min="64" max="64" width="5.77734375" style="64" customWidth="1"/>
    <col min="65" max="65" width="7.6640625" style="64" customWidth="1"/>
    <col min="66" max="66" width="6.44140625" style="64" customWidth="1"/>
    <col min="67" max="67" width="6" style="64" customWidth="1"/>
    <col min="68" max="68" width="6.6640625" style="64" customWidth="1"/>
    <col min="69" max="69" width="15.33203125" style="64" customWidth="1"/>
    <col min="70" max="70" width="6.6640625" style="64" customWidth="1"/>
    <col min="71" max="71" width="5.77734375" style="64" customWidth="1"/>
    <col min="72" max="72" width="6.109375" style="64" customWidth="1"/>
    <col min="73" max="73" width="7" style="64" customWidth="1"/>
    <col min="74" max="74" width="5.44140625" style="64" customWidth="1"/>
    <col min="75" max="75" width="6.6640625" style="64" customWidth="1"/>
    <col min="76" max="76" width="6" style="64" customWidth="1"/>
    <col min="77" max="77" width="15.6640625" style="64" customWidth="1"/>
    <col min="78" max="79" width="6.44140625" style="64" customWidth="1"/>
    <col min="80" max="82" width="10.6640625" style="64" customWidth="1"/>
    <col min="83" max="83" width="6.6640625" style="64" customWidth="1"/>
    <col min="84" max="84" width="7" style="64" customWidth="1"/>
    <col min="85" max="228" width="10.6640625" style="64" customWidth="1"/>
    <col min="229" max="16384" width="10.6640625" style="8"/>
  </cols>
  <sheetData>
    <row r="1" spans="1:228" s="7" customFormat="1" ht="15" customHeight="1" x14ac:dyDescent="0.25">
      <c r="B1" s="982" t="s">
        <v>199</v>
      </c>
      <c r="C1" s="982"/>
      <c r="D1" s="982"/>
      <c r="E1" s="982"/>
      <c r="F1" s="982"/>
      <c r="G1" s="982"/>
      <c r="H1" s="982"/>
      <c r="I1" s="982"/>
      <c r="J1" s="982"/>
      <c r="K1" s="982"/>
      <c r="L1" s="982"/>
      <c r="M1" s="982"/>
      <c r="N1" s="982"/>
      <c r="O1" s="982"/>
      <c r="P1" s="982"/>
      <c r="Q1" s="982"/>
      <c r="R1" s="982"/>
      <c r="S1" s="982"/>
      <c r="T1" s="982"/>
      <c r="U1" s="982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</row>
    <row r="2" spans="1:228" s="120" customFormat="1" ht="15" customHeight="1" thickBot="1" x14ac:dyDescent="0.3">
      <c r="A2" s="939" t="s">
        <v>329</v>
      </c>
      <c r="B2" s="939"/>
      <c r="C2" s="939"/>
      <c r="D2" s="939"/>
      <c r="E2" s="939"/>
      <c r="F2" s="939"/>
      <c r="G2" s="939"/>
      <c r="H2" s="939"/>
      <c r="I2" s="939"/>
      <c r="J2" s="939"/>
      <c r="K2" s="939"/>
      <c r="L2" s="939"/>
      <c r="M2" s="939"/>
      <c r="N2" s="939"/>
      <c r="O2" s="939"/>
      <c r="P2" s="939"/>
      <c r="Q2" s="939"/>
      <c r="R2" s="939"/>
      <c r="S2" s="939"/>
      <c r="T2" s="939"/>
      <c r="U2" s="940"/>
      <c r="V2" s="119"/>
      <c r="W2" s="1038" t="s">
        <v>329</v>
      </c>
      <c r="X2" s="1025"/>
      <c r="Y2" s="1025"/>
      <c r="Z2" s="1025"/>
      <c r="AA2" s="1025"/>
      <c r="AB2" s="1025"/>
      <c r="AC2" s="1025"/>
      <c r="AD2" s="1025"/>
      <c r="AE2" s="1025"/>
      <c r="AF2" s="1025"/>
      <c r="AG2" s="1025"/>
      <c r="AH2" s="1025"/>
      <c r="AI2" s="1025"/>
      <c r="AJ2" s="1025"/>
      <c r="AK2" s="1025"/>
      <c r="AL2" s="1025"/>
      <c r="AM2" s="1025"/>
      <c r="AN2" s="1025"/>
      <c r="AO2" s="1025"/>
      <c r="AP2" s="1039"/>
      <c r="AR2" s="119"/>
      <c r="AS2" s="119"/>
      <c r="AT2" s="119"/>
      <c r="AU2" s="119"/>
      <c r="AV2" s="119"/>
      <c r="AW2" s="119"/>
      <c r="AX2" s="119"/>
      <c r="AY2" s="119"/>
      <c r="AZ2" s="119"/>
      <c r="BA2" s="119"/>
      <c r="BB2" s="119"/>
      <c r="BC2" s="119"/>
      <c r="BD2" s="119"/>
      <c r="BE2" s="119"/>
      <c r="BF2" s="119"/>
      <c r="BG2" s="119"/>
      <c r="BH2" s="119"/>
      <c r="BI2" s="119"/>
      <c r="BJ2" s="119"/>
      <c r="BK2" s="119"/>
      <c r="BL2" s="119"/>
      <c r="BM2" s="119"/>
      <c r="BN2" s="119"/>
      <c r="BO2" s="119"/>
      <c r="BP2" s="119"/>
      <c r="BQ2" s="119"/>
      <c r="BR2" s="119"/>
      <c r="BS2" s="119"/>
      <c r="BT2" s="119"/>
      <c r="BU2" s="119"/>
      <c r="BV2" s="119"/>
      <c r="BW2" s="119"/>
      <c r="BX2" s="119"/>
      <c r="BY2" s="119"/>
      <c r="BZ2" s="119"/>
      <c r="CA2" s="119"/>
      <c r="CB2" s="119"/>
      <c r="CC2" s="119"/>
      <c r="CD2" s="119"/>
      <c r="CE2" s="119"/>
      <c r="CF2" s="119"/>
      <c r="CG2" s="119"/>
      <c r="CH2" s="119"/>
      <c r="CI2" s="119"/>
      <c r="CJ2" s="119"/>
      <c r="CK2" s="119"/>
      <c r="CL2" s="119"/>
      <c r="CM2" s="119"/>
      <c r="CN2" s="119"/>
      <c r="CO2" s="119"/>
      <c r="CP2" s="119"/>
      <c r="CQ2" s="119"/>
      <c r="CR2" s="119"/>
      <c r="CS2" s="119"/>
      <c r="CT2" s="119"/>
      <c r="CU2" s="119"/>
      <c r="CV2" s="119"/>
      <c r="CW2" s="119"/>
      <c r="CX2" s="119"/>
      <c r="CY2" s="119"/>
      <c r="CZ2" s="119"/>
      <c r="DA2" s="119"/>
      <c r="DB2" s="119"/>
      <c r="DC2" s="119"/>
      <c r="DD2" s="119"/>
      <c r="DE2" s="119"/>
      <c r="DF2" s="119"/>
      <c r="DG2" s="119"/>
      <c r="DH2" s="119"/>
      <c r="DI2" s="119"/>
      <c r="DJ2" s="119"/>
      <c r="DK2" s="119"/>
      <c r="DL2" s="119"/>
      <c r="DM2" s="119"/>
      <c r="DN2" s="119"/>
      <c r="DO2" s="119"/>
      <c r="DP2" s="119"/>
      <c r="DQ2" s="119"/>
      <c r="DR2" s="119"/>
      <c r="DS2" s="119"/>
      <c r="DT2" s="119"/>
      <c r="DU2" s="119"/>
      <c r="DV2" s="119"/>
      <c r="DW2" s="119"/>
      <c r="DX2" s="119"/>
      <c r="DY2" s="119"/>
      <c r="DZ2" s="119"/>
      <c r="EA2" s="119"/>
      <c r="EB2" s="119"/>
      <c r="EC2" s="119"/>
      <c r="ED2" s="119"/>
      <c r="EE2" s="119"/>
      <c r="EF2" s="119"/>
      <c r="EG2" s="119"/>
      <c r="EH2" s="119"/>
      <c r="EI2" s="119"/>
      <c r="EJ2" s="119"/>
      <c r="EK2" s="119"/>
      <c r="EL2" s="119"/>
      <c r="EM2" s="119"/>
      <c r="EN2" s="119"/>
      <c r="EO2" s="119"/>
      <c r="EP2" s="119"/>
      <c r="EQ2" s="119"/>
      <c r="ER2" s="119"/>
      <c r="ES2" s="119"/>
      <c r="ET2" s="119"/>
      <c r="EU2" s="119"/>
      <c r="EV2" s="119"/>
      <c r="EW2" s="119"/>
      <c r="EX2" s="119"/>
      <c r="EY2" s="119"/>
      <c r="EZ2" s="119"/>
      <c r="FA2" s="119"/>
      <c r="FB2" s="119"/>
      <c r="FC2" s="119"/>
      <c r="FD2" s="119"/>
      <c r="FE2" s="119"/>
      <c r="FF2" s="119"/>
      <c r="FG2" s="119"/>
      <c r="FH2" s="119"/>
      <c r="FI2" s="119"/>
      <c r="FJ2" s="119"/>
      <c r="FK2" s="119"/>
      <c r="FL2" s="119"/>
      <c r="FM2" s="119"/>
      <c r="FN2" s="119"/>
      <c r="FO2" s="119"/>
      <c r="FP2" s="119"/>
      <c r="FQ2" s="119"/>
      <c r="FR2" s="119"/>
      <c r="FS2" s="119"/>
      <c r="FT2" s="119"/>
      <c r="FU2" s="119"/>
      <c r="FV2" s="119"/>
      <c r="FW2" s="119"/>
      <c r="FX2" s="119"/>
      <c r="FY2" s="119"/>
      <c r="FZ2" s="119"/>
      <c r="GA2" s="119"/>
      <c r="GB2" s="119"/>
      <c r="GC2" s="119"/>
      <c r="GD2" s="119"/>
      <c r="GE2" s="119"/>
      <c r="GF2" s="119"/>
      <c r="GG2" s="119"/>
      <c r="GH2" s="119"/>
      <c r="GI2" s="119"/>
      <c r="GJ2" s="119"/>
      <c r="GK2" s="119"/>
      <c r="GL2" s="119"/>
      <c r="GM2" s="119"/>
      <c r="GN2" s="119"/>
      <c r="GO2" s="119"/>
      <c r="GP2" s="119"/>
      <c r="GQ2" s="119"/>
      <c r="GR2" s="119"/>
      <c r="GS2" s="119"/>
      <c r="GT2" s="119"/>
      <c r="GU2" s="119"/>
      <c r="GV2" s="119"/>
      <c r="GW2" s="119"/>
      <c r="GX2" s="119"/>
      <c r="GY2" s="119"/>
      <c r="GZ2" s="119"/>
      <c r="HA2" s="119"/>
      <c r="HB2" s="119"/>
      <c r="HC2" s="119"/>
      <c r="HD2" s="119"/>
      <c r="HE2" s="119"/>
      <c r="HF2" s="119"/>
      <c r="HG2" s="119"/>
      <c r="HH2" s="119"/>
      <c r="HI2" s="119"/>
      <c r="HJ2" s="119"/>
      <c r="HK2" s="119"/>
      <c r="HL2" s="119"/>
      <c r="HM2" s="119"/>
      <c r="HN2" s="119"/>
      <c r="HO2" s="119"/>
      <c r="HP2" s="119"/>
      <c r="HQ2" s="119"/>
      <c r="HR2" s="119"/>
      <c r="HS2" s="119"/>
      <c r="HT2" s="119"/>
    </row>
    <row r="3" spans="1:228" s="7" customFormat="1" ht="12.75" hidden="1" customHeight="1" thickBot="1" x14ac:dyDescent="0.3">
      <c r="B3" s="2" t="s">
        <v>71</v>
      </c>
      <c r="C3" s="2"/>
      <c r="D3" s="2"/>
      <c r="E3" s="2"/>
      <c r="F3" s="2"/>
      <c r="G3" s="2"/>
      <c r="H3" s="2"/>
      <c r="I3" s="2" t="s">
        <v>71</v>
      </c>
      <c r="J3" s="2"/>
      <c r="K3" s="2"/>
      <c r="L3" s="2"/>
      <c r="M3" s="2"/>
      <c r="N3" s="2"/>
      <c r="O3" s="2"/>
      <c r="P3" s="2" t="s">
        <v>71</v>
      </c>
      <c r="Q3" s="2"/>
      <c r="R3" s="2"/>
      <c r="S3" s="2"/>
      <c r="T3" s="2"/>
      <c r="U3" s="2"/>
      <c r="V3" s="2"/>
      <c r="W3" s="2" t="s">
        <v>71</v>
      </c>
      <c r="X3" s="2"/>
      <c r="Y3" s="2"/>
      <c r="Z3" s="2"/>
      <c r="AA3" s="2"/>
      <c r="AB3" s="2"/>
      <c r="AC3" s="2"/>
      <c r="AD3" s="2" t="s">
        <v>71</v>
      </c>
      <c r="AE3" s="2"/>
      <c r="AF3" s="2"/>
      <c r="AG3" s="2"/>
      <c r="AH3" s="2"/>
      <c r="AI3" s="2"/>
      <c r="AJ3" s="2"/>
      <c r="AK3" s="2" t="s">
        <v>71</v>
      </c>
      <c r="AL3" s="2"/>
      <c r="AM3" s="2"/>
      <c r="AN3" s="2"/>
      <c r="AO3" s="2"/>
      <c r="AP3" s="2"/>
      <c r="AQ3" s="2"/>
      <c r="AR3" s="2"/>
      <c r="AS3" s="2"/>
      <c r="AT3" s="2" t="s">
        <v>99</v>
      </c>
      <c r="AU3" s="2"/>
      <c r="AV3" s="2"/>
      <c r="AW3" s="2"/>
      <c r="AX3" s="2"/>
      <c r="AY3" s="2"/>
      <c r="AZ3" s="2"/>
      <c r="BA3" s="1037" t="s">
        <v>81</v>
      </c>
      <c r="BB3" s="1037"/>
      <c r="BC3" s="1037"/>
      <c r="BD3" s="1037"/>
      <c r="BE3" s="1037"/>
      <c r="BF3" s="1037"/>
      <c r="BG3" s="1037"/>
      <c r="BH3" s="1037"/>
      <c r="BI3" s="1037" t="s">
        <v>79</v>
      </c>
      <c r="BJ3" s="1037"/>
      <c r="BK3" s="1037"/>
      <c r="BL3" s="1037"/>
      <c r="BM3" s="1037"/>
      <c r="BN3" s="1037"/>
      <c r="BO3" s="1037"/>
      <c r="BP3" s="1037"/>
      <c r="BQ3" s="1037" t="s">
        <v>82</v>
      </c>
      <c r="BR3" s="1037"/>
      <c r="BS3" s="1037"/>
      <c r="BT3" s="1037"/>
      <c r="BU3" s="1037"/>
      <c r="BV3" s="1037"/>
      <c r="BW3" s="1037"/>
      <c r="BX3" s="1037"/>
      <c r="BY3" s="1037" t="s">
        <v>80</v>
      </c>
      <c r="BZ3" s="1037"/>
      <c r="CA3" s="1037"/>
      <c r="CB3" s="1037"/>
      <c r="CC3" s="1037"/>
      <c r="CD3" s="1037"/>
      <c r="CE3" s="1037"/>
      <c r="CF3" s="1037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</row>
    <row r="4" spans="1:228" s="1" customFormat="1" ht="3.75" hidden="1" customHeight="1" thickBot="1" x14ac:dyDescent="0.3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122"/>
      <c r="AR4" s="122"/>
      <c r="AS4" s="122"/>
      <c r="AT4" s="123" t="s">
        <v>100</v>
      </c>
      <c r="AU4" s="124" t="s">
        <v>101</v>
      </c>
      <c r="AV4" s="124" t="s">
        <v>76</v>
      </c>
      <c r="AW4" s="124" t="s">
        <v>75</v>
      </c>
      <c r="AX4" s="124" t="s">
        <v>89</v>
      </c>
      <c r="AY4" s="124" t="s">
        <v>102</v>
      </c>
      <c r="AZ4" s="124" t="s">
        <v>103</v>
      </c>
      <c r="BA4" s="125" t="s">
        <v>72</v>
      </c>
      <c r="BB4" s="125"/>
      <c r="BC4" s="125"/>
      <c r="BD4" s="125"/>
      <c r="BE4" s="125"/>
      <c r="BF4" s="125"/>
      <c r="BG4" s="125"/>
      <c r="BH4" s="125"/>
      <c r="BI4" s="5"/>
      <c r="BJ4" s="125" t="s">
        <v>72</v>
      </c>
      <c r="BK4" s="125"/>
      <c r="BL4" s="125"/>
      <c r="BM4" s="125"/>
      <c r="BN4" s="125"/>
      <c r="BO4" s="125"/>
      <c r="BP4" s="125"/>
      <c r="BQ4" s="5"/>
      <c r="BR4" s="125" t="s">
        <v>72</v>
      </c>
      <c r="BS4" s="125"/>
      <c r="BT4" s="125"/>
      <c r="BU4" s="125"/>
      <c r="BV4" s="125"/>
      <c r="BW4" s="125"/>
      <c r="BX4" s="125"/>
      <c r="BY4" s="5"/>
      <c r="BZ4" s="125" t="s">
        <v>72</v>
      </c>
      <c r="CA4" s="125"/>
      <c r="CB4" s="125"/>
      <c r="CC4" s="125"/>
      <c r="CD4" s="125"/>
      <c r="CE4" s="125"/>
      <c r="CF4" s="12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  <c r="CU4" s="5"/>
      <c r="CV4" s="5"/>
      <c r="CW4" s="5"/>
      <c r="CX4" s="5"/>
      <c r="CY4" s="5"/>
      <c r="CZ4" s="5"/>
      <c r="DA4" s="5"/>
      <c r="DB4" s="5"/>
      <c r="DC4" s="5"/>
      <c r="DD4" s="5"/>
      <c r="DE4" s="5"/>
      <c r="DF4" s="5"/>
      <c r="DG4" s="5"/>
      <c r="DH4" s="5"/>
      <c r="DI4" s="5"/>
      <c r="DJ4" s="5"/>
      <c r="DK4" s="5"/>
      <c r="DL4" s="5"/>
      <c r="DM4" s="5"/>
      <c r="DN4" s="5"/>
      <c r="DO4" s="5"/>
      <c r="DP4" s="5"/>
      <c r="DQ4" s="5"/>
      <c r="DR4" s="5"/>
      <c r="DS4" s="5"/>
      <c r="DT4" s="5"/>
      <c r="DU4" s="5"/>
      <c r="DV4" s="5"/>
      <c r="DW4" s="5"/>
      <c r="DX4" s="5"/>
      <c r="DY4" s="5"/>
      <c r="DZ4" s="5"/>
      <c r="EA4" s="5"/>
      <c r="EB4" s="5"/>
      <c r="EC4" s="5"/>
      <c r="ED4" s="5"/>
      <c r="EE4" s="5"/>
      <c r="EF4" s="5"/>
      <c r="EG4" s="5"/>
      <c r="EH4" s="5"/>
      <c r="EI4" s="5"/>
      <c r="EJ4" s="5"/>
      <c r="EK4" s="5"/>
      <c r="EL4" s="5"/>
      <c r="EM4" s="5"/>
      <c r="EN4" s="5"/>
      <c r="EO4" s="5"/>
      <c r="EP4" s="5"/>
      <c r="EQ4" s="5"/>
      <c r="ER4" s="5"/>
      <c r="ES4" s="5"/>
      <c r="ET4" s="5"/>
      <c r="EU4" s="5"/>
      <c r="EV4" s="5"/>
      <c r="EW4" s="5"/>
      <c r="EX4" s="5"/>
      <c r="EY4" s="5"/>
      <c r="EZ4" s="5"/>
      <c r="FA4" s="5"/>
      <c r="FB4" s="5"/>
      <c r="FC4" s="5"/>
      <c r="FD4" s="5"/>
      <c r="FE4" s="5"/>
      <c r="FF4" s="5"/>
      <c r="FG4" s="5"/>
      <c r="FH4" s="5"/>
      <c r="FI4" s="5"/>
      <c r="FJ4" s="5"/>
      <c r="FK4" s="5"/>
      <c r="FL4" s="5"/>
      <c r="FM4" s="5"/>
      <c r="FN4" s="5"/>
      <c r="FO4" s="5"/>
      <c r="FP4" s="5"/>
      <c r="FQ4" s="5"/>
      <c r="FR4" s="5"/>
      <c r="FS4" s="5"/>
      <c r="FT4" s="5"/>
      <c r="FU4" s="5"/>
      <c r="FV4" s="5"/>
      <c r="FW4" s="5"/>
      <c r="FX4" s="5"/>
      <c r="FY4" s="5"/>
      <c r="FZ4" s="5"/>
      <c r="GA4" s="5"/>
      <c r="GB4" s="5"/>
      <c r="GC4" s="5"/>
      <c r="GD4" s="5"/>
      <c r="GE4" s="5"/>
      <c r="GF4" s="5"/>
      <c r="GG4" s="5"/>
      <c r="GH4" s="5"/>
      <c r="GI4" s="5"/>
      <c r="GJ4" s="5"/>
      <c r="GK4" s="5"/>
      <c r="GL4" s="5"/>
      <c r="GM4" s="5"/>
      <c r="GN4" s="5"/>
      <c r="GO4" s="5"/>
      <c r="GP4" s="5"/>
      <c r="GQ4" s="5"/>
      <c r="GR4" s="5"/>
      <c r="GS4" s="5"/>
      <c r="GT4" s="5"/>
      <c r="GU4" s="5"/>
      <c r="GV4" s="5"/>
      <c r="GW4" s="5"/>
      <c r="GX4" s="5"/>
      <c r="GY4" s="5"/>
      <c r="GZ4" s="5"/>
      <c r="HA4" s="5"/>
      <c r="HB4" s="5"/>
      <c r="HC4" s="5"/>
      <c r="HD4" s="5"/>
      <c r="HE4" s="5"/>
      <c r="HF4" s="5"/>
      <c r="HG4" s="5"/>
      <c r="HH4" s="5"/>
      <c r="HI4" s="5"/>
      <c r="HJ4" s="5"/>
      <c r="HK4" s="5"/>
      <c r="HL4" s="5"/>
      <c r="HM4" s="5"/>
      <c r="HN4" s="5"/>
      <c r="HO4" s="5"/>
      <c r="HP4" s="5"/>
      <c r="HQ4" s="5"/>
      <c r="HR4" s="5"/>
      <c r="HS4" s="5"/>
      <c r="HT4" s="5"/>
    </row>
    <row r="5" spans="1:228" s="5" customFormat="1" ht="17.25" customHeight="1" thickBot="1" x14ac:dyDescent="0.35">
      <c r="A5" s="1034" t="s">
        <v>26</v>
      </c>
      <c r="B5" s="1031" t="s">
        <v>220</v>
      </c>
      <c r="C5" s="1032"/>
      <c r="D5" s="1032"/>
      <c r="E5" s="1032"/>
      <c r="F5" s="1032"/>
      <c r="G5" s="1033"/>
      <c r="H5" s="126"/>
      <c r="I5" s="1031" t="s">
        <v>222</v>
      </c>
      <c r="J5" s="1032"/>
      <c r="K5" s="1032"/>
      <c r="L5" s="1032"/>
      <c r="M5" s="1032"/>
      <c r="N5" s="1033"/>
      <c r="O5" s="126"/>
      <c r="P5" s="1031" t="s">
        <v>224</v>
      </c>
      <c r="Q5" s="1032"/>
      <c r="R5" s="1032"/>
      <c r="S5" s="1032"/>
      <c r="T5" s="1032"/>
      <c r="U5" s="1033"/>
      <c r="V5" s="127"/>
      <c r="W5" s="1031" t="s">
        <v>226</v>
      </c>
      <c r="X5" s="1032"/>
      <c r="Y5" s="1032"/>
      <c r="Z5" s="1032"/>
      <c r="AA5" s="1032"/>
      <c r="AB5" s="1033"/>
      <c r="AC5" s="128"/>
      <c r="AD5" s="1031" t="s">
        <v>227</v>
      </c>
      <c r="AE5" s="1032"/>
      <c r="AF5" s="1032"/>
      <c r="AG5" s="1032"/>
      <c r="AH5" s="1032"/>
      <c r="AI5" s="1033"/>
      <c r="AJ5" s="128"/>
      <c r="AK5" s="1031" t="s">
        <v>228</v>
      </c>
      <c r="AL5" s="1032"/>
      <c r="AM5" s="1032"/>
      <c r="AN5" s="1032"/>
      <c r="AO5" s="1032"/>
      <c r="AP5" s="1033"/>
    </row>
    <row r="6" spans="1:228" ht="17.25" customHeight="1" thickBot="1" x14ac:dyDescent="0.3">
      <c r="A6" s="1035"/>
      <c r="B6" s="88"/>
      <c r="C6" s="129"/>
      <c r="D6" s="129"/>
      <c r="E6" s="129"/>
      <c r="F6" s="129"/>
      <c r="G6" s="130"/>
      <c r="H6" s="64"/>
      <c r="I6" s="88"/>
      <c r="J6" s="129"/>
      <c r="K6" s="129"/>
      <c r="L6" s="129"/>
      <c r="M6" s="129"/>
      <c r="N6" s="130"/>
      <c r="O6" s="131"/>
      <c r="P6" s="88"/>
      <c r="Q6" s="129"/>
      <c r="R6" s="129"/>
      <c r="S6" s="129"/>
      <c r="T6" s="129"/>
      <c r="U6" s="130"/>
      <c r="V6" s="131"/>
      <c r="W6" s="132"/>
      <c r="X6" s="9"/>
      <c r="Y6" s="9"/>
      <c r="Z6" s="9"/>
      <c r="AA6" s="9"/>
      <c r="AB6" s="10"/>
      <c r="AC6" s="131"/>
      <c r="AD6" s="132"/>
      <c r="AE6" s="9"/>
      <c r="AF6" s="9"/>
      <c r="AG6" s="9"/>
      <c r="AH6" s="9"/>
      <c r="AI6" s="10"/>
      <c r="AJ6" s="131"/>
      <c r="AK6" s="132"/>
      <c r="AL6" s="9"/>
      <c r="AM6" s="9"/>
      <c r="AN6" s="9"/>
      <c r="AO6" s="9"/>
      <c r="AP6" s="10"/>
      <c r="AQ6" s="131"/>
      <c r="AR6" s="131"/>
      <c r="AS6" s="131"/>
      <c r="AT6" s="11"/>
      <c r="AU6" s="133"/>
      <c r="AV6" s="133"/>
      <c r="AW6" s="133"/>
      <c r="AX6" s="133"/>
      <c r="AY6" s="133"/>
      <c r="AZ6" s="133"/>
      <c r="BA6" s="6"/>
      <c r="BB6" s="125"/>
      <c r="BC6" s="125"/>
      <c r="BD6" s="125"/>
      <c r="BE6" s="125"/>
      <c r="BF6" s="125"/>
      <c r="BG6" s="125"/>
      <c r="BH6" s="125"/>
      <c r="BI6" s="6"/>
      <c r="BJ6" s="121"/>
      <c r="BK6" s="121"/>
      <c r="BL6" s="125"/>
      <c r="BM6" s="125"/>
      <c r="BN6" s="125"/>
      <c r="BO6" s="121"/>
      <c r="BP6" s="121"/>
      <c r="BQ6" s="6"/>
      <c r="BR6" s="121"/>
      <c r="BS6" s="121"/>
      <c r="BT6" s="121"/>
      <c r="BU6" s="121"/>
      <c r="BV6" s="121"/>
      <c r="BW6" s="121"/>
      <c r="BX6" s="121"/>
      <c r="BY6" s="6"/>
      <c r="BZ6" s="121"/>
      <c r="CA6" s="121"/>
      <c r="CB6" s="121"/>
      <c r="CC6" s="121"/>
      <c r="CD6" s="121"/>
      <c r="CE6" s="121"/>
      <c r="CF6" s="121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</row>
    <row r="7" spans="1:228" ht="29.25" customHeight="1" x14ac:dyDescent="0.25">
      <c r="A7" s="1035"/>
      <c r="B7" s="567"/>
      <c r="C7" s="135"/>
      <c r="D7" s="135"/>
      <c r="E7" s="135"/>
      <c r="F7" s="135"/>
      <c r="G7" s="136"/>
      <c r="I7" s="137"/>
      <c r="J7" s="135"/>
      <c r="K7" s="135"/>
      <c r="L7" s="135"/>
      <c r="M7" s="135"/>
      <c r="N7" s="136"/>
      <c r="O7" s="138"/>
      <c r="P7" s="137"/>
      <c r="Q7" s="135"/>
      <c r="R7" s="135"/>
      <c r="S7" s="135"/>
      <c r="T7" s="135"/>
      <c r="U7" s="136"/>
      <c r="V7" s="138"/>
      <c r="W7" s="139"/>
      <c r="X7" s="140"/>
      <c r="Y7" s="140"/>
      <c r="Z7" s="140"/>
      <c r="AA7" s="140"/>
      <c r="AB7" s="141"/>
      <c r="AC7" s="138"/>
      <c r="AD7" s="137"/>
      <c r="AE7" s="135"/>
      <c r="AF7" s="135"/>
      <c r="AG7" s="135"/>
      <c r="AH7" s="135"/>
      <c r="AI7" s="136"/>
      <c r="AJ7" s="138"/>
      <c r="AK7" s="137"/>
      <c r="AL7" s="135"/>
      <c r="AM7" s="135"/>
      <c r="AN7" s="135"/>
      <c r="AO7" s="135"/>
      <c r="AP7" s="136"/>
      <c r="AQ7" s="138"/>
      <c r="AR7" s="138"/>
      <c r="AS7" s="138"/>
      <c r="AT7" s="142"/>
      <c r="AU7" s="133"/>
      <c r="AV7" s="133"/>
      <c r="AW7" s="133"/>
      <c r="AX7" s="133"/>
      <c r="AY7" s="133"/>
      <c r="AZ7" s="133"/>
      <c r="BA7" s="2"/>
      <c r="BB7" s="135"/>
      <c r="BC7" s="135"/>
      <c r="BD7" s="135"/>
      <c r="BE7" s="135"/>
      <c r="BF7" s="135"/>
      <c r="BG7" s="135"/>
      <c r="BH7" s="133"/>
      <c r="BI7" s="134"/>
      <c r="BJ7" s="138"/>
      <c r="BK7" s="138"/>
      <c r="BL7" s="138"/>
      <c r="BM7" s="138"/>
      <c r="BN7" s="138"/>
      <c r="BO7" s="138"/>
      <c r="BP7" s="133"/>
      <c r="BQ7" s="134"/>
      <c r="BR7" s="133"/>
      <c r="BS7" s="133"/>
      <c r="BT7" s="138"/>
      <c r="BU7" s="138"/>
      <c r="BV7" s="138"/>
      <c r="BW7" s="133"/>
      <c r="BX7" s="133"/>
      <c r="BY7" s="138"/>
      <c r="BZ7" s="138"/>
      <c r="CA7" s="138"/>
      <c r="CB7" s="138"/>
      <c r="CC7" s="138"/>
      <c r="CD7" s="138"/>
      <c r="CE7" s="133"/>
      <c r="CF7" s="133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</row>
    <row r="8" spans="1:228" ht="19.5" customHeight="1" x14ac:dyDescent="0.25">
      <c r="A8" s="1035"/>
      <c r="B8" s="567"/>
      <c r="C8" s="135"/>
      <c r="D8" s="135"/>
      <c r="E8" s="135"/>
      <c r="F8" s="135"/>
      <c r="G8" s="136"/>
      <c r="I8" s="137"/>
      <c r="J8" s="135"/>
      <c r="K8" s="135"/>
      <c r="L8" s="135"/>
      <c r="M8" s="135"/>
      <c r="N8" s="136"/>
      <c r="O8" s="138"/>
      <c r="P8" s="137"/>
      <c r="Q8" s="135"/>
      <c r="R8" s="135"/>
      <c r="S8" s="135"/>
      <c r="T8" s="135"/>
      <c r="U8" s="136"/>
      <c r="V8" s="138"/>
      <c r="W8" s="137"/>
      <c r="X8" s="135"/>
      <c r="Y8" s="135"/>
      <c r="Z8" s="135"/>
      <c r="AA8" s="135"/>
      <c r="AB8" s="136"/>
      <c r="AC8" s="138"/>
      <c r="AD8" s="137"/>
      <c r="AE8" s="135"/>
      <c r="AF8" s="135"/>
      <c r="AG8" s="135"/>
      <c r="AH8" s="135"/>
      <c r="AI8" s="136"/>
      <c r="AJ8" s="138"/>
      <c r="AK8" s="137"/>
      <c r="AL8" s="135"/>
      <c r="AM8" s="135"/>
      <c r="AN8" s="135"/>
      <c r="AO8" s="135"/>
      <c r="AP8" s="136"/>
      <c r="AQ8" s="138"/>
      <c r="AR8" s="138"/>
      <c r="AS8" s="138"/>
      <c r="AT8" s="143"/>
      <c r="AU8" s="133"/>
      <c r="AV8" s="133"/>
      <c r="AW8" s="133"/>
      <c r="AX8" s="133"/>
      <c r="AY8" s="133"/>
      <c r="AZ8" s="133"/>
      <c r="BA8" s="2"/>
      <c r="BB8" s="135"/>
      <c r="BC8" s="135"/>
      <c r="BD8" s="135"/>
      <c r="BE8" s="135"/>
      <c r="BF8" s="135"/>
      <c r="BG8" s="138"/>
      <c r="BH8" s="133"/>
      <c r="BI8" s="134"/>
      <c r="BJ8" s="138"/>
      <c r="BK8" s="138"/>
      <c r="BL8" s="138"/>
      <c r="BM8" s="138"/>
      <c r="BN8" s="138"/>
      <c r="BO8" s="138"/>
      <c r="BP8" s="133"/>
      <c r="BQ8" s="134"/>
      <c r="BR8" s="133"/>
      <c r="BS8" s="133"/>
      <c r="BT8" s="138"/>
      <c r="BU8" s="138"/>
      <c r="BV8" s="138"/>
      <c r="BW8" s="133"/>
      <c r="BX8" s="133"/>
      <c r="BY8" s="138"/>
      <c r="BZ8" s="138"/>
      <c r="CA8" s="138"/>
      <c r="CB8" s="138"/>
      <c r="CC8" s="138"/>
      <c r="CD8" s="138"/>
      <c r="CE8" s="133"/>
      <c r="CF8" s="133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</row>
    <row r="9" spans="1:228" ht="21" customHeight="1" x14ac:dyDescent="0.25">
      <c r="A9" s="1035"/>
      <c r="B9" s="567"/>
      <c r="C9" s="135"/>
      <c r="D9" s="135"/>
      <c r="E9" s="135"/>
      <c r="F9" s="135"/>
      <c r="G9" s="136"/>
      <c r="I9" s="137"/>
      <c r="J9" s="135"/>
      <c r="K9" s="135"/>
      <c r="L9" s="135"/>
      <c r="M9" s="135"/>
      <c r="N9" s="136"/>
      <c r="O9" s="138"/>
      <c r="P9" s="137"/>
      <c r="Q9" s="135"/>
      <c r="R9" s="135"/>
      <c r="S9" s="135"/>
      <c r="T9" s="135"/>
      <c r="U9" s="136"/>
      <c r="V9" s="138"/>
      <c r="W9" s="137"/>
      <c r="X9" s="135"/>
      <c r="Y9" s="135"/>
      <c r="Z9" s="135"/>
      <c r="AA9" s="135"/>
      <c r="AB9" s="136"/>
      <c r="AC9" s="138"/>
      <c r="AD9" s="137"/>
      <c r="AE9" s="135"/>
      <c r="AF9" s="135"/>
      <c r="AG9" s="135"/>
      <c r="AH9" s="135"/>
      <c r="AI9" s="136"/>
      <c r="AJ9" s="138"/>
      <c r="AK9" s="137"/>
      <c r="AL9" s="135"/>
      <c r="AM9" s="135"/>
      <c r="AN9" s="135"/>
      <c r="AO9" s="135"/>
      <c r="AP9" s="136"/>
      <c r="AQ9" s="138"/>
      <c r="AR9" s="138"/>
      <c r="AS9" s="138"/>
      <c r="AT9" s="6"/>
      <c r="AU9" s="6"/>
      <c r="AV9" s="138"/>
      <c r="AW9" s="138"/>
      <c r="AX9" s="138"/>
      <c r="AY9" s="138"/>
      <c r="AZ9" s="138"/>
      <c r="BA9" s="2"/>
      <c r="BB9" s="135"/>
      <c r="BC9" s="135"/>
      <c r="BD9" s="135"/>
      <c r="BE9" s="135"/>
      <c r="BF9" s="135"/>
      <c r="BG9" s="138"/>
      <c r="BH9" s="133"/>
      <c r="BI9" s="134"/>
      <c r="BJ9" s="138"/>
      <c r="BK9" s="138"/>
      <c r="BL9" s="138"/>
      <c r="BM9" s="138"/>
      <c r="BN9" s="138"/>
      <c r="BO9" s="138"/>
      <c r="BP9" s="133"/>
      <c r="BQ9" s="134"/>
      <c r="BR9" s="133"/>
      <c r="BS9" s="133"/>
      <c r="BT9" s="138"/>
      <c r="BU9" s="138"/>
      <c r="BV9" s="138"/>
      <c r="BW9" s="133"/>
      <c r="BX9" s="133"/>
      <c r="BY9" s="138"/>
      <c r="BZ9" s="138"/>
      <c r="CA9" s="138"/>
      <c r="CB9" s="138"/>
      <c r="CC9" s="138"/>
      <c r="CD9" s="138"/>
      <c r="CE9" s="133"/>
      <c r="CF9" s="133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</row>
    <row r="10" spans="1:228" ht="15.75" customHeight="1" x14ac:dyDescent="0.25">
      <c r="A10" s="1035"/>
      <c r="B10" s="93"/>
      <c r="C10" s="145"/>
      <c r="D10" s="145"/>
      <c r="E10" s="145"/>
      <c r="F10" s="145"/>
      <c r="G10" s="146"/>
      <c r="I10" s="93"/>
      <c r="J10" s="145"/>
      <c r="K10" s="145"/>
      <c r="L10" s="145"/>
      <c r="M10" s="145"/>
      <c r="N10" s="146"/>
      <c r="O10" s="145"/>
      <c r="P10" s="93"/>
      <c r="Q10" s="145"/>
      <c r="R10" s="145"/>
      <c r="S10" s="145"/>
      <c r="T10" s="145"/>
      <c r="U10" s="146"/>
      <c r="V10" s="145"/>
      <c r="W10" s="93"/>
      <c r="X10" s="145"/>
      <c r="Y10" s="145"/>
      <c r="Z10" s="145"/>
      <c r="AA10" s="145"/>
      <c r="AB10" s="146"/>
      <c r="AC10" s="145"/>
      <c r="AD10" s="93"/>
      <c r="AE10" s="145"/>
      <c r="AF10" s="145"/>
      <c r="AG10" s="145"/>
      <c r="AH10" s="145"/>
      <c r="AI10" s="146"/>
      <c r="AJ10" s="145"/>
      <c r="AK10" s="93"/>
      <c r="AL10" s="145"/>
      <c r="AM10" s="145"/>
      <c r="AN10" s="145"/>
      <c r="AO10" s="145"/>
      <c r="AP10" s="146"/>
      <c r="AQ10" s="145"/>
      <c r="AR10" s="97"/>
      <c r="AS10" s="145"/>
      <c r="AT10" s="145"/>
      <c r="AU10" s="145"/>
      <c r="AV10" s="145"/>
      <c r="AW10" s="145"/>
      <c r="AX10" s="145"/>
      <c r="AY10" s="145"/>
      <c r="AZ10" s="145"/>
      <c r="BA10" s="147"/>
      <c r="BB10" s="145"/>
      <c r="BC10" s="145"/>
      <c r="BD10" s="145"/>
      <c r="BE10" s="145"/>
      <c r="BF10" s="145"/>
      <c r="BG10" s="145"/>
      <c r="BH10" s="145"/>
      <c r="BI10" s="147"/>
      <c r="BJ10" s="145"/>
      <c r="BK10" s="145"/>
      <c r="BL10" s="145"/>
      <c r="BM10" s="145"/>
      <c r="BN10" s="145"/>
      <c r="BO10" s="145"/>
      <c r="BP10" s="145"/>
      <c r="BQ10" s="147"/>
      <c r="BR10" s="145"/>
      <c r="BS10" s="145"/>
      <c r="BT10" s="145"/>
      <c r="BU10" s="145"/>
      <c r="BV10" s="145"/>
      <c r="BW10" s="145"/>
      <c r="BX10" s="145"/>
      <c r="BY10" s="138"/>
      <c r="BZ10" s="138"/>
      <c r="CA10" s="138"/>
      <c r="CB10" s="138"/>
      <c r="CC10" s="138"/>
      <c r="CD10" s="138"/>
      <c r="CE10" s="145"/>
      <c r="CF10" s="145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</row>
    <row r="11" spans="1:228" ht="9.9" customHeight="1" x14ac:dyDescent="0.25">
      <c r="A11" s="1035"/>
      <c r="B11" s="59"/>
      <c r="C11" s="56"/>
      <c r="D11" s="57"/>
      <c r="E11" s="58"/>
      <c r="F11" s="58"/>
      <c r="G11" s="60"/>
      <c r="I11" s="59"/>
      <c r="J11" s="56"/>
      <c r="K11" s="57"/>
      <c r="L11" s="58"/>
      <c r="M11" s="58"/>
      <c r="N11" s="60"/>
      <c r="P11" s="59"/>
      <c r="Q11" s="56"/>
      <c r="R11" s="57"/>
      <c r="S11" s="58"/>
      <c r="T11" s="58"/>
      <c r="U11" s="60"/>
      <c r="V11" s="6"/>
      <c r="W11" s="59"/>
      <c r="X11" s="56"/>
      <c r="Y11" s="57"/>
      <c r="Z11" s="58"/>
      <c r="AA11" s="58"/>
      <c r="AB11" s="60"/>
      <c r="AC11" s="6"/>
      <c r="AD11" s="59"/>
      <c r="AE11" s="56"/>
      <c r="AF11" s="57"/>
      <c r="AG11" s="58"/>
      <c r="AH11" s="58"/>
      <c r="AI11" s="60"/>
      <c r="AJ11" s="6"/>
      <c r="AK11" s="59"/>
      <c r="AL11" s="56"/>
      <c r="AM11" s="57"/>
      <c r="AN11" s="58"/>
      <c r="AO11" s="58"/>
      <c r="AP11" s="60"/>
      <c r="AQ11" s="6"/>
      <c r="AR11" s="6"/>
      <c r="AS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</row>
    <row r="12" spans="1:228" ht="9.9" customHeight="1" x14ac:dyDescent="0.25">
      <c r="A12" s="1035"/>
      <c r="B12" s="59"/>
      <c r="C12" s="56"/>
      <c r="D12" s="57"/>
      <c r="E12" s="58"/>
      <c r="F12" s="58"/>
      <c r="G12" s="60"/>
      <c r="I12" s="59"/>
      <c r="J12" s="56"/>
      <c r="K12" s="57"/>
      <c r="L12" s="58"/>
      <c r="M12" s="58"/>
      <c r="N12" s="60"/>
      <c r="P12" s="59"/>
      <c r="Q12" s="56"/>
      <c r="R12" s="57"/>
      <c r="S12" s="58"/>
      <c r="T12" s="58"/>
      <c r="U12" s="60"/>
      <c r="V12" s="6"/>
      <c r="W12" s="59"/>
      <c r="X12" s="56"/>
      <c r="Y12" s="57"/>
      <c r="Z12" s="58"/>
      <c r="AA12" s="58"/>
      <c r="AB12" s="60"/>
      <c r="AC12" s="6"/>
      <c r="AD12" s="59"/>
      <c r="AE12" s="56"/>
      <c r="AF12" s="57"/>
      <c r="AG12" s="58"/>
      <c r="AH12" s="58"/>
      <c r="AI12" s="60"/>
      <c r="AJ12" s="6"/>
      <c r="AK12" s="59"/>
      <c r="AL12" s="56"/>
      <c r="AM12" s="57"/>
      <c r="AN12" s="58"/>
      <c r="AO12" s="58"/>
      <c r="AP12" s="60"/>
      <c r="AQ12" s="6"/>
      <c r="AR12" s="6"/>
      <c r="AS12" s="6"/>
      <c r="BI12" s="6"/>
      <c r="BJ12" s="6"/>
      <c r="BK12" s="6"/>
      <c r="BL12" s="6"/>
      <c r="BM12" s="6"/>
      <c r="BN12" s="6"/>
      <c r="BO12" s="6"/>
      <c r="BP12" s="6"/>
    </row>
    <row r="13" spans="1:228" ht="9.9" customHeight="1" x14ac:dyDescent="0.25">
      <c r="A13" s="1035"/>
      <c r="B13" s="59"/>
      <c r="C13" s="56"/>
      <c r="D13" s="57"/>
      <c r="E13" s="58"/>
      <c r="F13" s="58"/>
      <c r="G13" s="60"/>
      <c r="I13" s="59"/>
      <c r="J13" s="56"/>
      <c r="K13" s="57"/>
      <c r="L13" s="58"/>
      <c r="M13" s="58"/>
      <c r="N13" s="60"/>
      <c r="P13" s="59"/>
      <c r="Q13" s="56"/>
      <c r="R13" s="57"/>
      <c r="S13" s="58"/>
      <c r="T13" s="58"/>
      <c r="U13" s="60"/>
      <c r="V13" s="6"/>
      <c r="W13" s="59"/>
      <c r="X13" s="56"/>
      <c r="Y13" s="57"/>
      <c r="Z13" s="58"/>
      <c r="AA13" s="58"/>
      <c r="AB13" s="60"/>
      <c r="AC13" s="6"/>
      <c r="AD13" s="59"/>
      <c r="AE13" s="56"/>
      <c r="AF13" s="57"/>
      <c r="AG13" s="58"/>
      <c r="AH13" s="58"/>
      <c r="AI13" s="60"/>
      <c r="AJ13" s="6"/>
      <c r="AK13" s="59"/>
      <c r="AL13" s="56"/>
      <c r="AM13" s="57"/>
      <c r="AN13" s="58"/>
      <c r="AO13" s="58"/>
      <c r="AP13" s="60"/>
      <c r="AQ13" s="6"/>
      <c r="AR13" s="6"/>
      <c r="AS13" s="6"/>
    </row>
    <row r="14" spans="1:228" ht="9.9" customHeight="1" x14ac:dyDescent="0.25">
      <c r="A14" s="1035"/>
      <c r="B14" s="59"/>
      <c r="C14" s="56"/>
      <c r="D14" s="57"/>
      <c r="E14" s="58"/>
      <c r="F14" s="58"/>
      <c r="G14" s="60"/>
      <c r="I14" s="59"/>
      <c r="J14" s="56"/>
      <c r="K14" s="57"/>
      <c r="L14" s="58"/>
      <c r="M14" s="58"/>
      <c r="N14" s="60"/>
      <c r="P14" s="59"/>
      <c r="Q14" s="56"/>
      <c r="R14" s="57"/>
      <c r="S14" s="58"/>
      <c r="T14" s="58"/>
      <c r="U14" s="60"/>
      <c r="V14" s="6"/>
      <c r="W14" s="59"/>
      <c r="X14" s="56"/>
      <c r="Y14" s="57"/>
      <c r="Z14" s="58"/>
      <c r="AA14" s="58"/>
      <c r="AB14" s="60"/>
      <c r="AC14" s="6"/>
      <c r="AD14" s="59"/>
      <c r="AE14" s="56"/>
      <c r="AF14" s="57"/>
      <c r="AG14" s="58"/>
      <c r="AH14" s="58"/>
      <c r="AI14" s="60"/>
      <c r="AJ14" s="6"/>
      <c r="AK14" s="59"/>
      <c r="AL14" s="56"/>
      <c r="AM14" s="57"/>
      <c r="AN14" s="58"/>
      <c r="AO14" s="58"/>
      <c r="AP14" s="60"/>
      <c r="AQ14" s="6"/>
      <c r="AR14" s="6"/>
      <c r="AS14" s="6"/>
    </row>
    <row r="15" spans="1:228" ht="6.75" customHeight="1" x14ac:dyDescent="0.25">
      <c r="A15" s="1035"/>
      <c r="B15" s="65"/>
      <c r="C15" s="61"/>
      <c r="D15" s="62"/>
      <c r="E15" s="63"/>
      <c r="F15" s="63"/>
      <c r="G15" s="66"/>
      <c r="I15" s="65"/>
      <c r="J15" s="61"/>
      <c r="K15" s="62"/>
      <c r="L15" s="63"/>
      <c r="M15" s="63"/>
      <c r="N15" s="66"/>
      <c r="P15" s="65"/>
      <c r="Q15" s="61"/>
      <c r="R15" s="62"/>
      <c r="S15" s="63"/>
      <c r="T15" s="63"/>
      <c r="U15" s="66"/>
      <c r="V15" s="6"/>
      <c r="W15" s="65"/>
      <c r="X15" s="61"/>
      <c r="Y15" s="62"/>
      <c r="Z15" s="63"/>
      <c r="AA15" s="63"/>
      <c r="AB15" s="66"/>
      <c r="AC15" s="6"/>
      <c r="AD15" s="65"/>
      <c r="AE15" s="61"/>
      <c r="AF15" s="62"/>
      <c r="AG15" s="63"/>
      <c r="AH15" s="63"/>
      <c r="AI15" s="66"/>
      <c r="AJ15" s="6"/>
      <c r="AK15" s="65"/>
      <c r="AL15" s="61"/>
      <c r="AM15" s="62"/>
      <c r="AN15" s="63"/>
      <c r="AO15" s="63"/>
      <c r="AP15" s="66"/>
      <c r="AQ15" s="6"/>
      <c r="AR15" s="6"/>
      <c r="AS15" s="6"/>
    </row>
    <row r="16" spans="1:228" ht="0.75" hidden="1" customHeight="1" x14ac:dyDescent="0.25">
      <c r="A16" s="1035"/>
      <c r="B16" s="65"/>
      <c r="C16" s="61"/>
      <c r="D16" s="62"/>
      <c r="E16" s="63"/>
      <c r="F16" s="63"/>
      <c r="G16" s="66"/>
      <c r="I16" s="65"/>
      <c r="J16" s="61"/>
      <c r="K16" s="62"/>
      <c r="L16" s="63"/>
      <c r="M16" s="63"/>
      <c r="N16" s="66"/>
      <c r="P16" s="65"/>
      <c r="Q16" s="61"/>
      <c r="R16" s="62"/>
      <c r="S16" s="63"/>
      <c r="T16" s="63"/>
      <c r="U16" s="66"/>
      <c r="V16" s="6"/>
      <c r="W16" s="65"/>
      <c r="X16" s="61"/>
      <c r="Y16" s="62"/>
      <c r="Z16" s="63"/>
      <c r="AA16" s="63"/>
      <c r="AB16" s="66"/>
      <c r="AC16" s="6"/>
      <c r="AD16" s="65"/>
      <c r="AE16" s="61"/>
      <c r="AF16" s="62"/>
      <c r="AG16" s="63"/>
      <c r="AH16" s="63"/>
      <c r="AI16" s="66"/>
      <c r="AJ16" s="6"/>
      <c r="AK16" s="65"/>
      <c r="AL16" s="61"/>
      <c r="AM16" s="62"/>
      <c r="AN16" s="63"/>
      <c r="AO16" s="63"/>
      <c r="AP16" s="66"/>
      <c r="AQ16" s="6"/>
      <c r="AR16" s="6"/>
      <c r="AS16" s="6"/>
    </row>
    <row r="17" spans="1:228" ht="9.75" hidden="1" customHeight="1" x14ac:dyDescent="0.25">
      <c r="A17" s="1035"/>
      <c r="B17" s="65"/>
      <c r="C17" s="61"/>
      <c r="D17" s="62"/>
      <c r="E17" s="63"/>
      <c r="F17" s="63"/>
      <c r="G17" s="66"/>
      <c r="I17" s="65"/>
      <c r="J17" s="61"/>
      <c r="K17" s="62"/>
      <c r="L17" s="63"/>
      <c r="M17" s="63"/>
      <c r="N17" s="66"/>
      <c r="P17" s="65"/>
      <c r="Q17" s="61"/>
      <c r="R17" s="62"/>
      <c r="S17" s="63"/>
      <c r="T17" s="63"/>
      <c r="U17" s="66"/>
      <c r="V17" s="6"/>
      <c r="W17" s="65"/>
      <c r="X17" s="61"/>
      <c r="Y17" s="62"/>
      <c r="Z17" s="63"/>
      <c r="AA17" s="63"/>
      <c r="AB17" s="66"/>
      <c r="AC17" s="6"/>
      <c r="AD17" s="65"/>
      <c r="AE17" s="61"/>
      <c r="AF17" s="62"/>
      <c r="AG17" s="63"/>
      <c r="AH17" s="63"/>
      <c r="AI17" s="66"/>
      <c r="AJ17" s="6"/>
      <c r="AK17" s="65"/>
      <c r="AL17" s="61"/>
      <c r="AM17" s="62"/>
      <c r="AN17" s="63"/>
      <c r="AO17" s="63"/>
      <c r="AP17" s="66"/>
      <c r="AQ17" s="6"/>
      <c r="AR17" s="6"/>
      <c r="AS17" s="6"/>
    </row>
    <row r="18" spans="1:228" ht="9.75" hidden="1" customHeight="1" x14ac:dyDescent="0.25">
      <c r="A18" s="1035"/>
      <c r="B18" s="65"/>
      <c r="C18" s="61"/>
      <c r="D18" s="62"/>
      <c r="E18" s="63"/>
      <c r="F18" s="63"/>
      <c r="G18" s="66"/>
      <c r="I18" s="65"/>
      <c r="J18" s="61"/>
      <c r="K18" s="62"/>
      <c r="L18" s="63"/>
      <c r="M18" s="63"/>
      <c r="N18" s="66"/>
      <c r="P18" s="65"/>
      <c r="Q18" s="61"/>
      <c r="R18" s="62"/>
      <c r="S18" s="63"/>
      <c r="T18" s="63"/>
      <c r="U18" s="66"/>
      <c r="V18" s="6"/>
      <c r="W18" s="65"/>
      <c r="X18" s="61"/>
      <c r="Y18" s="62"/>
      <c r="Z18" s="63"/>
      <c r="AA18" s="63"/>
      <c r="AB18" s="66"/>
      <c r="AC18" s="6"/>
      <c r="AD18" s="65"/>
      <c r="AE18" s="61"/>
      <c r="AF18" s="62"/>
      <c r="AG18" s="63"/>
      <c r="AH18" s="63"/>
      <c r="AI18" s="66"/>
      <c r="AJ18" s="6"/>
      <c r="AK18" s="65"/>
      <c r="AL18" s="61"/>
      <c r="AM18" s="62"/>
      <c r="AN18" s="63"/>
      <c r="AO18" s="63"/>
      <c r="AP18" s="66"/>
      <c r="AQ18" s="6"/>
      <c r="AR18" s="6"/>
      <c r="AS18" s="6"/>
    </row>
    <row r="19" spans="1:228" s="7" customFormat="1" ht="15" customHeight="1" thickBot="1" x14ac:dyDescent="0.3">
      <c r="A19" s="1035"/>
      <c r="B19" s="546"/>
      <c r="C19" s="154"/>
      <c r="D19" s="155"/>
      <c r="E19" s="156"/>
      <c r="F19" s="156"/>
      <c r="G19" s="545"/>
      <c r="I19" s="546"/>
      <c r="J19" s="154"/>
      <c r="K19" s="155"/>
      <c r="L19" s="156"/>
      <c r="M19" s="156"/>
      <c r="N19" s="545"/>
      <c r="O19" s="6"/>
      <c r="P19" s="546"/>
      <c r="Q19" s="154"/>
      <c r="R19" s="155"/>
      <c r="S19" s="156"/>
      <c r="T19" s="156"/>
      <c r="U19" s="545"/>
      <c r="V19" s="6"/>
      <c r="W19" s="546"/>
      <c r="X19" s="154"/>
      <c r="Y19" s="155"/>
      <c r="Z19" s="156"/>
      <c r="AA19" s="156"/>
      <c r="AB19" s="545"/>
      <c r="AC19" s="6"/>
      <c r="AD19" s="546"/>
      <c r="AE19" s="154"/>
      <c r="AF19" s="155"/>
      <c r="AG19" s="156"/>
      <c r="AH19" s="156"/>
      <c r="AI19" s="545"/>
      <c r="AJ19" s="6"/>
      <c r="AK19" s="546"/>
      <c r="AL19" s="154"/>
      <c r="AM19" s="155"/>
      <c r="AN19" s="156"/>
      <c r="AO19" s="156"/>
      <c r="AP19" s="545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6"/>
      <c r="BW19" s="6"/>
      <c r="BX19" s="6"/>
      <c r="BY19" s="6"/>
      <c r="BZ19" s="6"/>
      <c r="CA19" s="6"/>
      <c r="CB19" s="6"/>
      <c r="CC19" s="6"/>
      <c r="CD19" s="6"/>
      <c r="CE19" s="6"/>
      <c r="CF19" s="6"/>
      <c r="CG19" s="6"/>
      <c r="CH19" s="6"/>
      <c r="CI19" s="6"/>
      <c r="CJ19" s="6"/>
      <c r="CK19" s="6"/>
      <c r="CL19" s="6"/>
      <c r="CM19" s="6"/>
      <c r="CN19" s="6"/>
      <c r="CO19" s="6"/>
      <c r="CP19" s="6"/>
      <c r="CQ19" s="6"/>
      <c r="CR19" s="6"/>
      <c r="CS19" s="6"/>
      <c r="CT19" s="6"/>
      <c r="CU19" s="6"/>
      <c r="CV19" s="6"/>
      <c r="CW19" s="6"/>
      <c r="CX19" s="6"/>
      <c r="CY19" s="6"/>
      <c r="CZ19" s="6"/>
      <c r="DA19" s="6"/>
      <c r="DB19" s="6"/>
      <c r="DC19" s="6"/>
      <c r="DD19" s="6"/>
      <c r="DE19" s="6"/>
      <c r="DF19" s="6"/>
      <c r="DG19" s="6"/>
      <c r="DH19" s="6"/>
      <c r="DI19" s="6"/>
      <c r="DJ19" s="6"/>
      <c r="DK19" s="6"/>
      <c r="DL19" s="6"/>
      <c r="DM19" s="6"/>
      <c r="DN19" s="6"/>
      <c r="DO19" s="6"/>
      <c r="DP19" s="6"/>
      <c r="DQ19" s="6"/>
      <c r="DR19" s="6"/>
      <c r="DS19" s="6"/>
      <c r="DT19" s="6"/>
      <c r="DU19" s="6"/>
      <c r="DV19" s="6"/>
      <c r="DW19" s="6"/>
      <c r="DX19" s="6"/>
      <c r="DY19" s="6"/>
      <c r="DZ19" s="6"/>
      <c r="EA19" s="6"/>
      <c r="EB19" s="6"/>
      <c r="EC19" s="6"/>
      <c r="ED19" s="6"/>
      <c r="EE19" s="6"/>
      <c r="EF19" s="6"/>
      <c r="EG19" s="6"/>
      <c r="EH19" s="6"/>
      <c r="EI19" s="6"/>
      <c r="EJ19" s="6"/>
      <c r="EK19" s="6"/>
      <c r="EL19" s="6"/>
      <c r="EM19" s="6"/>
      <c r="EN19" s="6"/>
      <c r="EO19" s="6"/>
      <c r="EP19" s="6"/>
      <c r="EQ19" s="6"/>
      <c r="ER19" s="6"/>
      <c r="ES19" s="6"/>
      <c r="ET19" s="6"/>
      <c r="EU19" s="6"/>
      <c r="EV19" s="6"/>
      <c r="EW19" s="6"/>
      <c r="EX19" s="6"/>
      <c r="EY19" s="6"/>
      <c r="EZ19" s="6"/>
      <c r="FA19" s="6"/>
      <c r="FB19" s="6"/>
      <c r="FC19" s="6"/>
      <c r="FD19" s="6"/>
      <c r="FE19" s="6"/>
      <c r="FF19" s="6"/>
      <c r="FG19" s="6"/>
      <c r="FH19" s="6"/>
      <c r="FI19" s="6"/>
      <c r="FJ19" s="6"/>
      <c r="FK19" s="6"/>
      <c r="FL19" s="6"/>
      <c r="FM19" s="6"/>
      <c r="FN19" s="6"/>
      <c r="FO19" s="6"/>
      <c r="FP19" s="6"/>
      <c r="FQ19" s="6"/>
      <c r="FR19" s="6"/>
      <c r="FS19" s="6"/>
      <c r="FT19" s="6"/>
      <c r="FU19" s="6"/>
      <c r="FV19" s="6"/>
      <c r="FW19" s="6"/>
      <c r="FX19" s="6"/>
      <c r="FY19" s="6"/>
      <c r="FZ19" s="6"/>
      <c r="GA19" s="6"/>
      <c r="GB19" s="6"/>
      <c r="GC19" s="6"/>
      <c r="GD19" s="6"/>
      <c r="GE19" s="6"/>
      <c r="GF19" s="6"/>
      <c r="GG19" s="6"/>
      <c r="GH19" s="6"/>
      <c r="GI19" s="6"/>
      <c r="GJ19" s="6"/>
      <c r="GK19" s="6"/>
      <c r="GL19" s="6"/>
      <c r="GM19" s="6"/>
      <c r="GN19" s="6"/>
      <c r="GO19" s="6"/>
      <c r="GP19" s="6"/>
      <c r="GQ19" s="6"/>
      <c r="GR19" s="6"/>
      <c r="GS19" s="6"/>
      <c r="GT19" s="6"/>
      <c r="GU19" s="6"/>
      <c r="GV19" s="6"/>
      <c r="GW19" s="6"/>
      <c r="GX19" s="6"/>
      <c r="GY19" s="6"/>
      <c r="GZ19" s="6"/>
      <c r="HA19" s="6"/>
      <c r="HB19" s="6"/>
      <c r="HC19" s="6"/>
      <c r="HD19" s="6"/>
      <c r="HE19" s="6"/>
      <c r="HF19" s="6"/>
      <c r="HG19" s="6"/>
      <c r="HH19" s="6"/>
      <c r="HI19" s="6"/>
      <c r="HJ19" s="6"/>
      <c r="HK19" s="6"/>
      <c r="HL19" s="6"/>
      <c r="HM19" s="6"/>
      <c r="HN19" s="6"/>
      <c r="HO19" s="6"/>
      <c r="HP19" s="6"/>
      <c r="HQ19" s="6"/>
      <c r="HR19" s="6"/>
      <c r="HS19" s="6"/>
      <c r="HT19" s="6"/>
    </row>
    <row r="20" spans="1:228" s="7" customFormat="1" ht="9.75" customHeight="1" x14ac:dyDescent="0.25">
      <c r="A20" s="1035"/>
      <c r="B20" s="944" t="s">
        <v>20</v>
      </c>
      <c r="C20" s="945"/>
      <c r="D20" s="945"/>
      <c r="E20" s="945"/>
      <c r="F20" s="945"/>
      <c r="G20" s="946"/>
      <c r="I20" s="1022" t="s">
        <v>21</v>
      </c>
      <c r="J20" s="1019"/>
      <c r="K20" s="1019"/>
      <c r="L20" s="1019"/>
      <c r="M20" s="1019"/>
      <c r="N20" s="1020"/>
      <c r="O20" s="2"/>
      <c r="P20" s="944" t="s">
        <v>22</v>
      </c>
      <c r="Q20" s="945"/>
      <c r="R20" s="945"/>
      <c r="S20" s="945"/>
      <c r="T20" s="945"/>
      <c r="U20" s="946"/>
      <c r="V20" s="2"/>
      <c r="W20" s="944" t="s">
        <v>23</v>
      </c>
      <c r="X20" s="945"/>
      <c r="Y20" s="945"/>
      <c r="Z20" s="945"/>
      <c r="AA20" s="945"/>
      <c r="AB20" s="946"/>
      <c r="AC20" s="2"/>
      <c r="AD20" s="944" t="s">
        <v>24</v>
      </c>
      <c r="AE20" s="945"/>
      <c r="AF20" s="945"/>
      <c r="AG20" s="945"/>
      <c r="AH20" s="945"/>
      <c r="AI20" s="946"/>
      <c r="AJ20" s="2"/>
      <c r="AK20" s="944" t="s">
        <v>25</v>
      </c>
      <c r="AL20" s="945"/>
      <c r="AM20" s="945"/>
      <c r="AN20" s="945"/>
      <c r="AO20" s="945"/>
      <c r="AP20" s="94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6"/>
      <c r="BW20" s="6"/>
      <c r="BX20" s="6"/>
      <c r="BY20" s="6"/>
      <c r="BZ20" s="6"/>
      <c r="CA20" s="6"/>
      <c r="CB20" s="6"/>
      <c r="CC20" s="6"/>
      <c r="CD20" s="6"/>
      <c r="CE20" s="6"/>
      <c r="CF20" s="6"/>
      <c r="CG20" s="6"/>
      <c r="CH20" s="6"/>
      <c r="CI20" s="6"/>
      <c r="CJ20" s="6"/>
      <c r="CK20" s="6"/>
      <c r="CL20" s="6"/>
      <c r="CM20" s="6"/>
      <c r="CN20" s="6"/>
      <c r="CO20" s="6"/>
      <c r="CP20" s="6"/>
      <c r="CQ20" s="6"/>
      <c r="CR20" s="6"/>
      <c r="CS20" s="6"/>
      <c r="CT20" s="6"/>
      <c r="CU20" s="6"/>
      <c r="CV20" s="6"/>
      <c r="CW20" s="6"/>
      <c r="CX20" s="6"/>
      <c r="CY20" s="6"/>
      <c r="CZ20" s="6"/>
      <c r="DA20" s="6"/>
      <c r="DB20" s="6"/>
      <c r="DC20" s="6"/>
      <c r="DD20" s="6"/>
      <c r="DE20" s="6"/>
      <c r="DF20" s="6"/>
      <c r="DG20" s="6"/>
      <c r="DH20" s="6"/>
      <c r="DI20" s="6"/>
      <c r="DJ20" s="6"/>
      <c r="DK20" s="6"/>
      <c r="DL20" s="6"/>
      <c r="DM20" s="6"/>
      <c r="DN20" s="6"/>
      <c r="DO20" s="6"/>
      <c r="DP20" s="6"/>
      <c r="DQ20" s="6"/>
      <c r="DR20" s="6"/>
      <c r="DS20" s="6"/>
      <c r="DT20" s="6"/>
      <c r="DU20" s="6"/>
      <c r="DV20" s="6"/>
      <c r="DW20" s="6"/>
      <c r="DX20" s="6"/>
      <c r="DY20" s="6"/>
      <c r="DZ20" s="6"/>
      <c r="EA20" s="6"/>
      <c r="EB20" s="6"/>
      <c r="EC20" s="6"/>
      <c r="ED20" s="6"/>
      <c r="EE20" s="6"/>
      <c r="EF20" s="6"/>
      <c r="EG20" s="6"/>
      <c r="EH20" s="6"/>
      <c r="EI20" s="6"/>
      <c r="EJ20" s="6"/>
      <c r="EK20" s="6"/>
      <c r="EL20" s="6"/>
      <c r="EM20" s="6"/>
      <c r="EN20" s="6"/>
      <c r="EO20" s="6"/>
      <c r="EP20" s="6"/>
      <c r="EQ20" s="6"/>
      <c r="ER20" s="6"/>
      <c r="ES20" s="6"/>
      <c r="ET20" s="6"/>
      <c r="EU20" s="6"/>
      <c r="EV20" s="6"/>
      <c r="EW20" s="6"/>
      <c r="EX20" s="6"/>
      <c r="EY20" s="6"/>
      <c r="EZ20" s="6"/>
      <c r="FA20" s="6"/>
      <c r="FB20" s="6"/>
      <c r="FC20" s="6"/>
      <c r="FD20" s="6"/>
      <c r="FE20" s="6"/>
      <c r="FF20" s="6"/>
      <c r="FG20" s="6"/>
      <c r="FH20" s="6"/>
      <c r="FI20" s="6"/>
      <c r="FJ20" s="6"/>
      <c r="FK20" s="6"/>
      <c r="FL20" s="6"/>
      <c r="FM20" s="6"/>
      <c r="FN20" s="6"/>
      <c r="FO20" s="6"/>
      <c r="FP20" s="6"/>
      <c r="FQ20" s="6"/>
      <c r="FR20" s="6"/>
      <c r="FS20" s="6"/>
      <c r="FT20" s="6"/>
      <c r="FU20" s="6"/>
      <c r="FV20" s="6"/>
      <c r="FW20" s="6"/>
      <c r="FX20" s="6"/>
      <c r="FY20" s="6"/>
      <c r="FZ20" s="6"/>
      <c r="GA20" s="6"/>
      <c r="GB20" s="6"/>
      <c r="GC20" s="6"/>
      <c r="GD20" s="6"/>
      <c r="GE20" s="6"/>
      <c r="GF20" s="6"/>
      <c r="GG20" s="6"/>
      <c r="GH20" s="6"/>
      <c r="GI20" s="6"/>
      <c r="GJ20" s="6"/>
      <c r="GK20" s="6"/>
      <c r="GL20" s="6"/>
      <c r="GM20" s="6"/>
      <c r="GN20" s="6"/>
      <c r="GO20" s="6"/>
      <c r="GP20" s="6"/>
      <c r="GQ20" s="6"/>
      <c r="GR20" s="6"/>
      <c r="GS20" s="6"/>
      <c r="GT20" s="6"/>
      <c r="GU20" s="6"/>
      <c r="GV20" s="6"/>
      <c r="GW20" s="6"/>
      <c r="GX20" s="6"/>
      <c r="GY20" s="6"/>
      <c r="GZ20" s="6"/>
      <c r="HA20" s="6"/>
      <c r="HB20" s="6"/>
      <c r="HC20" s="6"/>
      <c r="HD20" s="6"/>
      <c r="HE20" s="6"/>
      <c r="HF20" s="6"/>
      <c r="HG20" s="6"/>
      <c r="HH20" s="6"/>
      <c r="HI20" s="6"/>
      <c r="HJ20" s="6"/>
      <c r="HK20" s="6"/>
      <c r="HL20" s="6"/>
      <c r="HM20" s="6"/>
      <c r="HN20" s="6"/>
      <c r="HO20" s="6"/>
      <c r="HP20" s="6"/>
      <c r="HQ20" s="6"/>
      <c r="HR20" s="6"/>
      <c r="HS20" s="6"/>
      <c r="HT20" s="6"/>
    </row>
    <row r="21" spans="1:228" s="7" customFormat="1" ht="9.75" customHeight="1" x14ac:dyDescent="0.25">
      <c r="A21" s="1035"/>
      <c r="B21" s="1018"/>
      <c r="C21" s="1019"/>
      <c r="D21" s="1019"/>
      <c r="E21" s="1019"/>
      <c r="F21" s="1019"/>
      <c r="G21" s="1020"/>
      <c r="I21" s="1018"/>
      <c r="J21" s="1019"/>
      <c r="K21" s="1019"/>
      <c r="L21" s="1019"/>
      <c r="M21" s="1019"/>
      <c r="N21" s="1020"/>
      <c r="O21" s="2"/>
      <c r="P21" s="1018"/>
      <c r="Q21" s="1019"/>
      <c r="R21" s="1019"/>
      <c r="S21" s="1019"/>
      <c r="T21" s="1019"/>
      <c r="U21" s="1020"/>
      <c r="V21" s="2"/>
      <c r="W21" s="1018"/>
      <c r="X21" s="1019"/>
      <c r="Y21" s="1019"/>
      <c r="Z21" s="1019"/>
      <c r="AA21" s="1019"/>
      <c r="AB21" s="1020"/>
      <c r="AC21" s="2"/>
      <c r="AD21" s="1018"/>
      <c r="AE21" s="1019"/>
      <c r="AF21" s="1019"/>
      <c r="AG21" s="1019"/>
      <c r="AH21" s="1019"/>
      <c r="AI21" s="1020"/>
      <c r="AJ21" s="2"/>
      <c r="AK21" s="1018"/>
      <c r="AL21" s="1019"/>
      <c r="AM21" s="1019"/>
      <c r="AN21" s="1019"/>
      <c r="AO21" s="1019"/>
      <c r="AP21" s="1020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  <c r="BV21" s="6"/>
      <c r="BW21" s="6"/>
      <c r="BX21" s="6"/>
      <c r="BY21" s="6"/>
      <c r="BZ21" s="6"/>
      <c r="CA21" s="6"/>
      <c r="CB21" s="6"/>
      <c r="CC21" s="6"/>
      <c r="CD21" s="6"/>
      <c r="CE21" s="6"/>
      <c r="CF21" s="6"/>
      <c r="CG21" s="6"/>
      <c r="CH21" s="6"/>
      <c r="CI21" s="6"/>
      <c r="CJ21" s="6"/>
      <c r="CK21" s="6"/>
      <c r="CL21" s="6"/>
      <c r="CM21" s="6"/>
      <c r="CN21" s="6"/>
      <c r="CO21" s="6"/>
      <c r="CP21" s="6"/>
      <c r="CQ21" s="6"/>
      <c r="CR21" s="6"/>
      <c r="CS21" s="6"/>
      <c r="CT21" s="6"/>
      <c r="CU21" s="6"/>
      <c r="CV21" s="6"/>
      <c r="CW21" s="6"/>
      <c r="CX21" s="6"/>
      <c r="CY21" s="6"/>
      <c r="CZ21" s="6"/>
      <c r="DA21" s="6"/>
      <c r="DB21" s="6"/>
      <c r="DC21" s="6"/>
      <c r="DD21" s="6"/>
      <c r="DE21" s="6"/>
      <c r="DF21" s="6"/>
      <c r="DG21" s="6"/>
      <c r="DH21" s="6"/>
      <c r="DI21" s="6"/>
      <c r="DJ21" s="6"/>
      <c r="DK21" s="6"/>
      <c r="DL21" s="6"/>
      <c r="DM21" s="6"/>
      <c r="DN21" s="6"/>
      <c r="DO21" s="6"/>
      <c r="DP21" s="6"/>
      <c r="DQ21" s="6"/>
      <c r="DR21" s="6"/>
      <c r="DS21" s="6"/>
      <c r="DT21" s="6"/>
      <c r="DU21" s="6"/>
      <c r="DV21" s="6"/>
      <c r="DW21" s="6"/>
      <c r="DX21" s="6"/>
      <c r="DY21" s="6"/>
      <c r="DZ21" s="6"/>
      <c r="EA21" s="6"/>
      <c r="EB21" s="6"/>
      <c r="EC21" s="6"/>
      <c r="ED21" s="6"/>
      <c r="EE21" s="6"/>
      <c r="EF21" s="6"/>
      <c r="EG21" s="6"/>
      <c r="EH21" s="6"/>
      <c r="EI21" s="6"/>
      <c r="EJ21" s="6"/>
      <c r="EK21" s="6"/>
      <c r="EL21" s="6"/>
      <c r="EM21" s="6"/>
      <c r="EN21" s="6"/>
      <c r="EO21" s="6"/>
      <c r="EP21" s="6"/>
      <c r="EQ21" s="6"/>
      <c r="ER21" s="6"/>
      <c r="ES21" s="6"/>
      <c r="ET21" s="6"/>
      <c r="EU21" s="6"/>
      <c r="EV21" s="6"/>
      <c r="EW21" s="6"/>
      <c r="EX21" s="6"/>
      <c r="EY21" s="6"/>
      <c r="EZ21" s="6"/>
      <c r="FA21" s="6"/>
      <c r="FB21" s="6"/>
      <c r="FC21" s="6"/>
      <c r="FD21" s="6"/>
      <c r="FE21" s="6"/>
      <c r="FF21" s="6"/>
      <c r="FG21" s="6"/>
      <c r="FH21" s="6"/>
      <c r="FI21" s="6"/>
      <c r="FJ21" s="6"/>
      <c r="FK21" s="6"/>
      <c r="FL21" s="6"/>
      <c r="FM21" s="6"/>
      <c r="FN21" s="6"/>
      <c r="FO21" s="6"/>
      <c r="FP21" s="6"/>
      <c r="FQ21" s="6"/>
      <c r="FR21" s="6"/>
      <c r="FS21" s="6"/>
      <c r="FT21" s="6"/>
      <c r="FU21" s="6"/>
      <c r="FV21" s="6"/>
      <c r="FW21" s="6"/>
      <c r="FX21" s="6"/>
      <c r="FY21" s="6"/>
      <c r="FZ21" s="6"/>
      <c r="GA21" s="6"/>
      <c r="GB21" s="6"/>
      <c r="GC21" s="6"/>
      <c r="GD21" s="6"/>
      <c r="GE21" s="6"/>
      <c r="GF21" s="6"/>
      <c r="GG21" s="6"/>
      <c r="GH21" s="6"/>
      <c r="GI21" s="6"/>
      <c r="GJ21" s="6"/>
      <c r="GK21" s="6"/>
      <c r="GL21" s="6"/>
      <c r="GM21" s="6"/>
      <c r="GN21" s="6"/>
      <c r="GO21" s="6"/>
      <c r="GP21" s="6"/>
      <c r="GQ21" s="6"/>
      <c r="GR21" s="6"/>
      <c r="GS21" s="6"/>
      <c r="GT21" s="6"/>
      <c r="GU21" s="6"/>
      <c r="GV21" s="6"/>
      <c r="GW21" s="6"/>
      <c r="GX21" s="6"/>
      <c r="GY21" s="6"/>
      <c r="GZ21" s="6"/>
      <c r="HA21" s="6"/>
      <c r="HB21" s="6"/>
      <c r="HC21" s="6"/>
      <c r="HD21" s="6"/>
      <c r="HE21" s="6"/>
      <c r="HF21" s="6"/>
      <c r="HG21" s="6"/>
      <c r="HH21" s="6"/>
      <c r="HI21" s="6"/>
      <c r="HJ21" s="6"/>
      <c r="HK21" s="6"/>
      <c r="HL21" s="6"/>
      <c r="HM21" s="6"/>
      <c r="HN21" s="6"/>
      <c r="HO21" s="6"/>
      <c r="HP21" s="6"/>
      <c r="HQ21" s="6"/>
      <c r="HR21" s="6"/>
      <c r="HS21" s="6"/>
      <c r="HT21" s="6"/>
    </row>
    <row r="22" spans="1:228" s="7" customFormat="1" ht="9.75" customHeight="1" x14ac:dyDescent="0.25">
      <c r="A22" s="1035"/>
      <c r="B22" s="1018"/>
      <c r="C22" s="1019"/>
      <c r="D22" s="1019"/>
      <c r="E22" s="1019"/>
      <c r="F22" s="1019"/>
      <c r="G22" s="1020"/>
      <c r="I22" s="1018"/>
      <c r="J22" s="1019"/>
      <c r="K22" s="1019"/>
      <c r="L22" s="1019"/>
      <c r="M22" s="1019"/>
      <c r="N22" s="1020"/>
      <c r="O22" s="2"/>
      <c r="P22" s="1018"/>
      <c r="Q22" s="1019"/>
      <c r="R22" s="1019"/>
      <c r="S22" s="1019"/>
      <c r="T22" s="1019"/>
      <c r="U22" s="1020"/>
      <c r="V22" s="2"/>
      <c r="W22" s="1018"/>
      <c r="X22" s="1019"/>
      <c r="Y22" s="1019"/>
      <c r="Z22" s="1019"/>
      <c r="AA22" s="1019"/>
      <c r="AB22" s="1020"/>
      <c r="AC22" s="2"/>
      <c r="AD22" s="1018"/>
      <c r="AE22" s="1019"/>
      <c r="AF22" s="1019"/>
      <c r="AG22" s="1019"/>
      <c r="AH22" s="1019"/>
      <c r="AI22" s="1020"/>
      <c r="AJ22" s="2"/>
      <c r="AK22" s="1018"/>
      <c r="AL22" s="1019"/>
      <c r="AM22" s="1019"/>
      <c r="AN22" s="1019"/>
      <c r="AO22" s="1019"/>
      <c r="AP22" s="1020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  <c r="BV22" s="6"/>
      <c r="BW22" s="6"/>
      <c r="BX22" s="6"/>
      <c r="BY22" s="6"/>
      <c r="BZ22" s="6"/>
      <c r="CA22" s="6"/>
      <c r="CB22" s="6"/>
      <c r="CC22" s="6"/>
      <c r="CD22" s="6"/>
      <c r="CE22" s="6"/>
      <c r="CF22" s="6"/>
      <c r="CG22" s="6"/>
      <c r="CH22" s="6"/>
      <c r="CI22" s="6"/>
      <c r="CJ22" s="6"/>
      <c r="CK22" s="6"/>
      <c r="CL22" s="6"/>
      <c r="CM22" s="6"/>
      <c r="CN22" s="6"/>
      <c r="CO22" s="6"/>
      <c r="CP22" s="6"/>
      <c r="CQ22" s="6"/>
      <c r="CR22" s="6"/>
      <c r="CS22" s="6"/>
      <c r="CT22" s="6"/>
      <c r="CU22" s="6"/>
      <c r="CV22" s="6"/>
      <c r="CW22" s="6"/>
      <c r="CX22" s="6"/>
      <c r="CY22" s="6"/>
      <c r="CZ22" s="6"/>
      <c r="DA22" s="6"/>
      <c r="DB22" s="6"/>
      <c r="DC22" s="6"/>
      <c r="DD22" s="6"/>
      <c r="DE22" s="6"/>
      <c r="DF22" s="6"/>
      <c r="DG22" s="6"/>
      <c r="DH22" s="6"/>
      <c r="DI22" s="6"/>
      <c r="DJ22" s="6"/>
      <c r="DK22" s="6"/>
      <c r="DL22" s="6"/>
      <c r="DM22" s="6"/>
      <c r="DN22" s="6"/>
      <c r="DO22" s="6"/>
      <c r="DP22" s="6"/>
      <c r="DQ22" s="6"/>
      <c r="DR22" s="6"/>
      <c r="DS22" s="6"/>
      <c r="DT22" s="6"/>
      <c r="DU22" s="6"/>
      <c r="DV22" s="6"/>
      <c r="DW22" s="6"/>
      <c r="DX22" s="6"/>
      <c r="DY22" s="6"/>
      <c r="DZ22" s="6"/>
      <c r="EA22" s="6"/>
      <c r="EB22" s="6"/>
      <c r="EC22" s="6"/>
      <c r="ED22" s="6"/>
      <c r="EE22" s="6"/>
      <c r="EF22" s="6"/>
      <c r="EG22" s="6"/>
      <c r="EH22" s="6"/>
      <c r="EI22" s="6"/>
      <c r="EJ22" s="6"/>
      <c r="EK22" s="6"/>
      <c r="EL22" s="6"/>
      <c r="EM22" s="6"/>
      <c r="EN22" s="6"/>
      <c r="EO22" s="6"/>
      <c r="EP22" s="6"/>
      <c r="EQ22" s="6"/>
      <c r="ER22" s="6"/>
      <c r="ES22" s="6"/>
      <c r="ET22" s="6"/>
      <c r="EU22" s="6"/>
      <c r="EV22" s="6"/>
      <c r="EW22" s="6"/>
      <c r="EX22" s="6"/>
      <c r="EY22" s="6"/>
      <c r="EZ22" s="6"/>
      <c r="FA22" s="6"/>
      <c r="FB22" s="6"/>
      <c r="FC22" s="6"/>
      <c r="FD22" s="6"/>
      <c r="FE22" s="6"/>
      <c r="FF22" s="6"/>
      <c r="FG22" s="6"/>
      <c r="FH22" s="6"/>
      <c r="FI22" s="6"/>
      <c r="FJ22" s="6"/>
      <c r="FK22" s="6"/>
      <c r="FL22" s="6"/>
      <c r="FM22" s="6"/>
      <c r="FN22" s="6"/>
      <c r="FO22" s="6"/>
      <c r="FP22" s="6"/>
      <c r="FQ22" s="6"/>
      <c r="FR22" s="6"/>
      <c r="FS22" s="6"/>
      <c r="FT22" s="6"/>
      <c r="FU22" s="6"/>
      <c r="FV22" s="6"/>
      <c r="FW22" s="6"/>
      <c r="FX22" s="6"/>
      <c r="FY22" s="6"/>
      <c r="FZ22" s="6"/>
      <c r="GA22" s="6"/>
      <c r="GB22" s="6"/>
      <c r="GC22" s="6"/>
      <c r="GD22" s="6"/>
      <c r="GE22" s="6"/>
      <c r="GF22" s="6"/>
      <c r="GG22" s="6"/>
      <c r="GH22" s="6"/>
      <c r="GI22" s="6"/>
      <c r="GJ22" s="6"/>
      <c r="GK22" s="6"/>
      <c r="GL22" s="6"/>
      <c r="GM22" s="6"/>
      <c r="GN22" s="6"/>
      <c r="GO22" s="6"/>
      <c r="GP22" s="6"/>
      <c r="GQ22" s="6"/>
      <c r="GR22" s="6"/>
      <c r="GS22" s="6"/>
      <c r="GT22" s="6"/>
      <c r="GU22" s="6"/>
      <c r="GV22" s="6"/>
      <c r="GW22" s="6"/>
      <c r="GX22" s="6"/>
      <c r="GY22" s="6"/>
      <c r="GZ22" s="6"/>
      <c r="HA22" s="6"/>
      <c r="HB22" s="6"/>
      <c r="HC22" s="6"/>
      <c r="HD22" s="6"/>
      <c r="HE22" s="6"/>
      <c r="HF22" s="6"/>
      <c r="HG22" s="6"/>
      <c r="HH22" s="6"/>
      <c r="HI22" s="6"/>
      <c r="HJ22" s="6"/>
      <c r="HK22" s="6"/>
      <c r="HL22" s="6"/>
      <c r="HM22" s="6"/>
      <c r="HN22" s="6"/>
      <c r="HO22" s="6"/>
      <c r="HP22" s="6"/>
      <c r="HQ22" s="6"/>
      <c r="HR22" s="6"/>
      <c r="HS22" s="6"/>
      <c r="HT22" s="6"/>
    </row>
    <row r="23" spans="1:228" s="7" customFormat="1" ht="9.75" hidden="1" customHeight="1" x14ac:dyDescent="0.25">
      <c r="A23" s="1035"/>
      <c r="B23" s="1018"/>
      <c r="C23" s="1019"/>
      <c r="D23" s="1019"/>
      <c r="E23" s="1019"/>
      <c r="F23" s="1019"/>
      <c r="G23" s="1020"/>
      <c r="I23" s="1018"/>
      <c r="J23" s="1019"/>
      <c r="K23" s="1019"/>
      <c r="L23" s="1019"/>
      <c r="M23" s="1019"/>
      <c r="N23" s="1020"/>
      <c r="O23" s="2"/>
      <c r="P23" s="1018"/>
      <c r="Q23" s="1019"/>
      <c r="R23" s="1019"/>
      <c r="S23" s="1019"/>
      <c r="T23" s="1019"/>
      <c r="U23" s="1020"/>
      <c r="V23" s="2"/>
      <c r="W23" s="1018"/>
      <c r="X23" s="1019"/>
      <c r="Y23" s="1019"/>
      <c r="Z23" s="1019"/>
      <c r="AA23" s="1019"/>
      <c r="AB23" s="1020"/>
      <c r="AC23" s="2"/>
      <c r="AD23" s="1018"/>
      <c r="AE23" s="1019"/>
      <c r="AF23" s="1019"/>
      <c r="AG23" s="1019"/>
      <c r="AH23" s="1019"/>
      <c r="AI23" s="1020"/>
      <c r="AJ23" s="2"/>
      <c r="AK23" s="1018"/>
      <c r="AL23" s="1019"/>
      <c r="AM23" s="1019"/>
      <c r="AN23" s="1019"/>
      <c r="AO23" s="1019"/>
      <c r="AP23" s="1020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  <c r="BV23" s="6"/>
      <c r="BW23" s="6"/>
      <c r="BX23" s="6"/>
      <c r="BY23" s="6"/>
      <c r="BZ23" s="6"/>
      <c r="CA23" s="6"/>
      <c r="CB23" s="6"/>
      <c r="CC23" s="6"/>
      <c r="CD23" s="6"/>
      <c r="CE23" s="6"/>
      <c r="CF23" s="6"/>
      <c r="CG23" s="6"/>
      <c r="CH23" s="6"/>
      <c r="CI23" s="6"/>
      <c r="CJ23" s="6"/>
      <c r="CK23" s="6"/>
      <c r="CL23" s="6"/>
      <c r="CM23" s="6"/>
      <c r="CN23" s="6"/>
      <c r="CO23" s="6"/>
      <c r="CP23" s="6"/>
      <c r="CQ23" s="6"/>
      <c r="CR23" s="6"/>
      <c r="CS23" s="6"/>
      <c r="CT23" s="6"/>
      <c r="CU23" s="6"/>
      <c r="CV23" s="6"/>
      <c r="CW23" s="6"/>
      <c r="CX23" s="6"/>
      <c r="CY23" s="6"/>
      <c r="CZ23" s="6"/>
      <c r="DA23" s="6"/>
      <c r="DB23" s="6"/>
      <c r="DC23" s="6"/>
      <c r="DD23" s="6"/>
      <c r="DE23" s="6"/>
      <c r="DF23" s="6"/>
      <c r="DG23" s="6"/>
      <c r="DH23" s="6"/>
      <c r="DI23" s="6"/>
      <c r="DJ23" s="6"/>
      <c r="DK23" s="6"/>
      <c r="DL23" s="6"/>
      <c r="DM23" s="6"/>
      <c r="DN23" s="6"/>
      <c r="DO23" s="6"/>
      <c r="DP23" s="6"/>
      <c r="DQ23" s="6"/>
      <c r="DR23" s="6"/>
      <c r="DS23" s="6"/>
      <c r="DT23" s="6"/>
      <c r="DU23" s="6"/>
      <c r="DV23" s="6"/>
      <c r="DW23" s="6"/>
      <c r="DX23" s="6"/>
      <c r="DY23" s="6"/>
      <c r="DZ23" s="6"/>
      <c r="EA23" s="6"/>
      <c r="EB23" s="6"/>
      <c r="EC23" s="6"/>
      <c r="ED23" s="6"/>
      <c r="EE23" s="6"/>
      <c r="EF23" s="6"/>
      <c r="EG23" s="6"/>
      <c r="EH23" s="6"/>
      <c r="EI23" s="6"/>
      <c r="EJ23" s="6"/>
      <c r="EK23" s="6"/>
      <c r="EL23" s="6"/>
      <c r="EM23" s="6"/>
      <c r="EN23" s="6"/>
      <c r="EO23" s="6"/>
      <c r="EP23" s="6"/>
      <c r="EQ23" s="6"/>
      <c r="ER23" s="6"/>
      <c r="ES23" s="6"/>
      <c r="ET23" s="6"/>
      <c r="EU23" s="6"/>
      <c r="EV23" s="6"/>
      <c r="EW23" s="6"/>
      <c r="EX23" s="6"/>
      <c r="EY23" s="6"/>
      <c r="EZ23" s="6"/>
      <c r="FA23" s="6"/>
      <c r="FB23" s="6"/>
      <c r="FC23" s="6"/>
      <c r="FD23" s="6"/>
      <c r="FE23" s="6"/>
      <c r="FF23" s="6"/>
      <c r="FG23" s="6"/>
      <c r="FH23" s="6"/>
      <c r="FI23" s="6"/>
      <c r="FJ23" s="6"/>
      <c r="FK23" s="6"/>
      <c r="FL23" s="6"/>
      <c r="FM23" s="6"/>
      <c r="FN23" s="6"/>
      <c r="FO23" s="6"/>
      <c r="FP23" s="6"/>
      <c r="FQ23" s="6"/>
      <c r="FR23" s="6"/>
      <c r="FS23" s="6"/>
      <c r="FT23" s="6"/>
      <c r="FU23" s="6"/>
      <c r="FV23" s="6"/>
      <c r="FW23" s="6"/>
      <c r="FX23" s="6"/>
      <c r="FY23" s="6"/>
      <c r="FZ23" s="6"/>
      <c r="GA23" s="6"/>
      <c r="GB23" s="6"/>
      <c r="GC23" s="6"/>
      <c r="GD23" s="6"/>
      <c r="GE23" s="6"/>
      <c r="GF23" s="6"/>
      <c r="GG23" s="6"/>
      <c r="GH23" s="6"/>
      <c r="GI23" s="6"/>
      <c r="GJ23" s="6"/>
      <c r="GK23" s="6"/>
      <c r="GL23" s="6"/>
      <c r="GM23" s="6"/>
      <c r="GN23" s="6"/>
      <c r="GO23" s="6"/>
      <c r="GP23" s="6"/>
      <c r="GQ23" s="6"/>
      <c r="GR23" s="6"/>
      <c r="GS23" s="6"/>
      <c r="GT23" s="6"/>
      <c r="GU23" s="6"/>
      <c r="GV23" s="6"/>
      <c r="GW23" s="6"/>
      <c r="GX23" s="6"/>
      <c r="GY23" s="6"/>
      <c r="GZ23" s="6"/>
      <c r="HA23" s="6"/>
      <c r="HB23" s="6"/>
      <c r="HC23" s="6"/>
      <c r="HD23" s="6"/>
      <c r="HE23" s="6"/>
      <c r="HF23" s="6"/>
      <c r="HG23" s="6"/>
      <c r="HH23" s="6"/>
      <c r="HI23" s="6"/>
      <c r="HJ23" s="6"/>
      <c r="HK23" s="6"/>
      <c r="HL23" s="6"/>
      <c r="HM23" s="6"/>
      <c r="HN23" s="6"/>
      <c r="HO23" s="6"/>
      <c r="HP23" s="6"/>
      <c r="HQ23" s="6"/>
      <c r="HR23" s="6"/>
      <c r="HS23" s="6"/>
      <c r="HT23" s="6"/>
    </row>
    <row r="24" spans="1:228" s="7" customFormat="1" ht="1.5" customHeight="1" x14ac:dyDescent="0.25">
      <c r="A24" s="1035"/>
      <c r="B24" s="1018"/>
      <c r="C24" s="1019"/>
      <c r="D24" s="1019"/>
      <c r="E24" s="1019"/>
      <c r="F24" s="1019"/>
      <c r="G24" s="1020"/>
      <c r="I24" s="1018"/>
      <c r="J24" s="1019"/>
      <c r="K24" s="1019"/>
      <c r="L24" s="1019"/>
      <c r="M24" s="1019"/>
      <c r="N24" s="1020"/>
      <c r="O24" s="2"/>
      <c r="P24" s="1018"/>
      <c r="Q24" s="1019"/>
      <c r="R24" s="1019"/>
      <c r="S24" s="1019"/>
      <c r="T24" s="1019"/>
      <c r="U24" s="1020"/>
      <c r="V24" s="2"/>
      <c r="W24" s="1018"/>
      <c r="X24" s="1019"/>
      <c r="Y24" s="1019"/>
      <c r="Z24" s="1019"/>
      <c r="AA24" s="1019"/>
      <c r="AB24" s="1020"/>
      <c r="AC24" s="2"/>
      <c r="AD24" s="1018"/>
      <c r="AE24" s="1019"/>
      <c r="AF24" s="1019"/>
      <c r="AG24" s="1019"/>
      <c r="AH24" s="1019"/>
      <c r="AI24" s="1020"/>
      <c r="AJ24" s="2"/>
      <c r="AK24" s="1018"/>
      <c r="AL24" s="1019"/>
      <c r="AM24" s="1019"/>
      <c r="AN24" s="1019"/>
      <c r="AO24" s="1019"/>
      <c r="AP24" s="1020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  <c r="BS24" s="6"/>
      <c r="BT24" s="6"/>
      <c r="BU24" s="6"/>
      <c r="BV24" s="6"/>
      <c r="BW24" s="6"/>
      <c r="BX24" s="6"/>
      <c r="BY24" s="6"/>
      <c r="BZ24" s="6"/>
      <c r="CA24" s="6"/>
      <c r="CB24" s="6"/>
      <c r="CC24" s="6"/>
      <c r="CD24" s="6"/>
      <c r="CE24" s="6"/>
      <c r="CF24" s="6"/>
      <c r="CG24" s="6"/>
      <c r="CH24" s="6"/>
      <c r="CI24" s="6"/>
      <c r="CJ24" s="6"/>
      <c r="CK24" s="6"/>
      <c r="CL24" s="6"/>
      <c r="CM24" s="6"/>
      <c r="CN24" s="6"/>
      <c r="CO24" s="6"/>
      <c r="CP24" s="6"/>
      <c r="CQ24" s="6"/>
      <c r="CR24" s="6"/>
      <c r="CS24" s="6"/>
      <c r="CT24" s="6"/>
      <c r="CU24" s="6"/>
      <c r="CV24" s="6"/>
      <c r="CW24" s="6"/>
      <c r="CX24" s="6"/>
      <c r="CY24" s="6"/>
      <c r="CZ24" s="6"/>
      <c r="DA24" s="6"/>
      <c r="DB24" s="6"/>
      <c r="DC24" s="6"/>
      <c r="DD24" s="6"/>
      <c r="DE24" s="6"/>
      <c r="DF24" s="6"/>
      <c r="DG24" s="6"/>
      <c r="DH24" s="6"/>
      <c r="DI24" s="6"/>
      <c r="DJ24" s="6"/>
      <c r="DK24" s="6"/>
      <c r="DL24" s="6"/>
      <c r="DM24" s="6"/>
      <c r="DN24" s="6"/>
      <c r="DO24" s="6"/>
      <c r="DP24" s="6"/>
      <c r="DQ24" s="6"/>
      <c r="DR24" s="6"/>
      <c r="DS24" s="6"/>
      <c r="DT24" s="6"/>
      <c r="DU24" s="6"/>
      <c r="DV24" s="6"/>
      <c r="DW24" s="6"/>
      <c r="DX24" s="6"/>
      <c r="DY24" s="6"/>
      <c r="DZ24" s="6"/>
      <c r="EA24" s="6"/>
      <c r="EB24" s="6"/>
      <c r="EC24" s="6"/>
      <c r="ED24" s="6"/>
      <c r="EE24" s="6"/>
      <c r="EF24" s="6"/>
      <c r="EG24" s="6"/>
      <c r="EH24" s="6"/>
      <c r="EI24" s="6"/>
      <c r="EJ24" s="6"/>
      <c r="EK24" s="6"/>
      <c r="EL24" s="6"/>
      <c r="EM24" s="6"/>
      <c r="EN24" s="6"/>
      <c r="EO24" s="6"/>
      <c r="EP24" s="6"/>
      <c r="EQ24" s="6"/>
      <c r="ER24" s="6"/>
      <c r="ES24" s="6"/>
      <c r="ET24" s="6"/>
      <c r="EU24" s="6"/>
      <c r="EV24" s="6"/>
      <c r="EW24" s="6"/>
      <c r="EX24" s="6"/>
      <c r="EY24" s="6"/>
      <c r="EZ24" s="6"/>
      <c r="FA24" s="6"/>
      <c r="FB24" s="6"/>
      <c r="FC24" s="6"/>
      <c r="FD24" s="6"/>
      <c r="FE24" s="6"/>
      <c r="FF24" s="6"/>
      <c r="FG24" s="6"/>
      <c r="FH24" s="6"/>
      <c r="FI24" s="6"/>
      <c r="FJ24" s="6"/>
      <c r="FK24" s="6"/>
      <c r="FL24" s="6"/>
      <c r="FM24" s="6"/>
      <c r="FN24" s="6"/>
      <c r="FO24" s="6"/>
      <c r="FP24" s="6"/>
      <c r="FQ24" s="6"/>
      <c r="FR24" s="6"/>
      <c r="FS24" s="6"/>
      <c r="FT24" s="6"/>
      <c r="FU24" s="6"/>
      <c r="FV24" s="6"/>
      <c r="FW24" s="6"/>
      <c r="FX24" s="6"/>
      <c r="FY24" s="6"/>
      <c r="FZ24" s="6"/>
      <c r="GA24" s="6"/>
      <c r="GB24" s="6"/>
      <c r="GC24" s="6"/>
      <c r="GD24" s="6"/>
      <c r="GE24" s="6"/>
      <c r="GF24" s="6"/>
      <c r="GG24" s="6"/>
      <c r="GH24" s="6"/>
      <c r="GI24" s="6"/>
      <c r="GJ24" s="6"/>
      <c r="GK24" s="6"/>
      <c r="GL24" s="6"/>
      <c r="GM24" s="6"/>
      <c r="GN24" s="6"/>
      <c r="GO24" s="6"/>
      <c r="GP24" s="6"/>
      <c r="GQ24" s="6"/>
      <c r="GR24" s="6"/>
      <c r="GS24" s="6"/>
      <c r="GT24" s="6"/>
      <c r="GU24" s="6"/>
      <c r="GV24" s="6"/>
      <c r="GW24" s="6"/>
      <c r="GX24" s="6"/>
      <c r="GY24" s="6"/>
      <c r="GZ24" s="6"/>
      <c r="HA24" s="6"/>
      <c r="HB24" s="6"/>
      <c r="HC24" s="6"/>
      <c r="HD24" s="6"/>
      <c r="HE24" s="6"/>
      <c r="HF24" s="6"/>
      <c r="HG24" s="6"/>
      <c r="HH24" s="6"/>
      <c r="HI24" s="6"/>
      <c r="HJ24" s="6"/>
      <c r="HK24" s="6"/>
      <c r="HL24" s="6"/>
      <c r="HM24" s="6"/>
      <c r="HN24" s="6"/>
      <c r="HO24" s="6"/>
      <c r="HP24" s="6"/>
      <c r="HQ24" s="6"/>
      <c r="HR24" s="6"/>
      <c r="HS24" s="6"/>
      <c r="HT24" s="6"/>
    </row>
    <row r="25" spans="1:228" s="7" customFormat="1" ht="11.25" customHeight="1" x14ac:dyDescent="0.25">
      <c r="A25" s="1035"/>
      <c r="B25" s="1018"/>
      <c r="C25" s="1019"/>
      <c r="D25" s="1019"/>
      <c r="E25" s="1019"/>
      <c r="F25" s="1019"/>
      <c r="G25" s="1020"/>
      <c r="I25" s="1018"/>
      <c r="J25" s="1019"/>
      <c r="K25" s="1019"/>
      <c r="L25" s="1019"/>
      <c r="M25" s="1019"/>
      <c r="N25" s="1020"/>
      <c r="O25" s="2"/>
      <c r="P25" s="1018"/>
      <c r="Q25" s="1019"/>
      <c r="R25" s="1019"/>
      <c r="S25" s="1019"/>
      <c r="T25" s="1019"/>
      <c r="U25" s="1020"/>
      <c r="V25" s="2"/>
      <c r="W25" s="1018"/>
      <c r="X25" s="1019"/>
      <c r="Y25" s="1019"/>
      <c r="Z25" s="1019"/>
      <c r="AA25" s="1019"/>
      <c r="AB25" s="1020"/>
      <c r="AC25" s="2"/>
      <c r="AD25" s="1018"/>
      <c r="AE25" s="1019"/>
      <c r="AF25" s="1019"/>
      <c r="AG25" s="1019"/>
      <c r="AH25" s="1019"/>
      <c r="AI25" s="1020"/>
      <c r="AJ25" s="2"/>
      <c r="AK25" s="1018"/>
      <c r="AL25" s="1019"/>
      <c r="AM25" s="1019"/>
      <c r="AN25" s="1019"/>
      <c r="AO25" s="1019"/>
      <c r="AP25" s="1020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6"/>
      <c r="BS25" s="6"/>
      <c r="BT25" s="6"/>
      <c r="BU25" s="6"/>
      <c r="BV25" s="6"/>
      <c r="BW25" s="6"/>
      <c r="BX25" s="6"/>
      <c r="BY25" s="6"/>
      <c r="BZ25" s="6"/>
      <c r="CA25" s="6"/>
      <c r="CB25" s="6"/>
      <c r="CC25" s="6"/>
      <c r="CD25" s="6"/>
      <c r="CE25" s="6"/>
      <c r="CF25" s="6"/>
      <c r="CG25" s="6"/>
      <c r="CH25" s="6"/>
      <c r="CI25" s="6"/>
      <c r="CJ25" s="6"/>
      <c r="CK25" s="6"/>
      <c r="CL25" s="6"/>
      <c r="CM25" s="6"/>
      <c r="CN25" s="6"/>
      <c r="CO25" s="6"/>
      <c r="CP25" s="6"/>
      <c r="CQ25" s="6"/>
      <c r="CR25" s="6"/>
      <c r="CS25" s="6"/>
      <c r="CT25" s="6"/>
      <c r="CU25" s="6"/>
      <c r="CV25" s="6"/>
      <c r="CW25" s="6"/>
      <c r="CX25" s="6"/>
      <c r="CY25" s="6"/>
      <c r="CZ25" s="6"/>
      <c r="DA25" s="6"/>
      <c r="DB25" s="6"/>
      <c r="DC25" s="6"/>
      <c r="DD25" s="6"/>
      <c r="DE25" s="6"/>
      <c r="DF25" s="6"/>
      <c r="DG25" s="6"/>
      <c r="DH25" s="6"/>
      <c r="DI25" s="6"/>
      <c r="DJ25" s="6"/>
      <c r="DK25" s="6"/>
      <c r="DL25" s="6"/>
      <c r="DM25" s="6"/>
      <c r="DN25" s="6"/>
      <c r="DO25" s="6"/>
      <c r="DP25" s="6"/>
      <c r="DQ25" s="6"/>
      <c r="DR25" s="6"/>
      <c r="DS25" s="6"/>
      <c r="DT25" s="6"/>
      <c r="DU25" s="6"/>
      <c r="DV25" s="6"/>
      <c r="DW25" s="6"/>
      <c r="DX25" s="6"/>
      <c r="DY25" s="6"/>
      <c r="DZ25" s="6"/>
      <c r="EA25" s="6"/>
      <c r="EB25" s="6"/>
      <c r="EC25" s="6"/>
      <c r="ED25" s="6"/>
      <c r="EE25" s="6"/>
      <c r="EF25" s="6"/>
      <c r="EG25" s="6"/>
      <c r="EH25" s="6"/>
      <c r="EI25" s="6"/>
      <c r="EJ25" s="6"/>
      <c r="EK25" s="6"/>
      <c r="EL25" s="6"/>
      <c r="EM25" s="6"/>
      <c r="EN25" s="6"/>
      <c r="EO25" s="6"/>
      <c r="EP25" s="6"/>
      <c r="EQ25" s="6"/>
      <c r="ER25" s="6"/>
      <c r="ES25" s="6"/>
      <c r="ET25" s="6"/>
      <c r="EU25" s="6"/>
      <c r="EV25" s="6"/>
      <c r="EW25" s="6"/>
      <c r="EX25" s="6"/>
      <c r="EY25" s="6"/>
      <c r="EZ25" s="6"/>
      <c r="FA25" s="6"/>
      <c r="FB25" s="6"/>
      <c r="FC25" s="6"/>
      <c r="FD25" s="6"/>
      <c r="FE25" s="6"/>
      <c r="FF25" s="6"/>
      <c r="FG25" s="6"/>
      <c r="FH25" s="6"/>
      <c r="FI25" s="6"/>
      <c r="FJ25" s="6"/>
      <c r="FK25" s="6"/>
      <c r="FL25" s="6"/>
      <c r="FM25" s="6"/>
      <c r="FN25" s="6"/>
      <c r="FO25" s="6"/>
      <c r="FP25" s="6"/>
      <c r="FQ25" s="6"/>
      <c r="FR25" s="6"/>
      <c r="FS25" s="6"/>
      <c r="FT25" s="6"/>
      <c r="FU25" s="6"/>
      <c r="FV25" s="6"/>
      <c r="FW25" s="6"/>
      <c r="FX25" s="6"/>
      <c r="FY25" s="6"/>
      <c r="FZ25" s="6"/>
      <c r="GA25" s="6"/>
      <c r="GB25" s="6"/>
      <c r="GC25" s="6"/>
      <c r="GD25" s="6"/>
      <c r="GE25" s="6"/>
      <c r="GF25" s="6"/>
      <c r="GG25" s="6"/>
      <c r="GH25" s="6"/>
      <c r="GI25" s="6"/>
      <c r="GJ25" s="6"/>
      <c r="GK25" s="6"/>
      <c r="GL25" s="6"/>
      <c r="GM25" s="6"/>
      <c r="GN25" s="6"/>
      <c r="GO25" s="6"/>
      <c r="GP25" s="6"/>
      <c r="GQ25" s="6"/>
      <c r="GR25" s="6"/>
      <c r="GS25" s="6"/>
      <c r="GT25" s="6"/>
      <c r="GU25" s="6"/>
      <c r="GV25" s="6"/>
      <c r="GW25" s="6"/>
      <c r="GX25" s="6"/>
      <c r="GY25" s="6"/>
      <c r="GZ25" s="6"/>
      <c r="HA25" s="6"/>
      <c r="HB25" s="6"/>
      <c r="HC25" s="6"/>
      <c r="HD25" s="6"/>
      <c r="HE25" s="6"/>
      <c r="HF25" s="6"/>
      <c r="HG25" s="6"/>
      <c r="HH25" s="6"/>
      <c r="HI25" s="6"/>
      <c r="HJ25" s="6"/>
      <c r="HK25" s="6"/>
      <c r="HL25" s="6"/>
      <c r="HM25" s="6"/>
      <c r="HN25" s="6"/>
      <c r="HO25" s="6"/>
      <c r="HP25" s="6"/>
      <c r="HQ25" s="6"/>
      <c r="HR25" s="6"/>
      <c r="HS25" s="6"/>
      <c r="HT25" s="6"/>
    </row>
    <row r="26" spans="1:228" s="7" customFormat="1" ht="9" customHeight="1" x14ac:dyDescent="0.25">
      <c r="A26" s="1035"/>
      <c r="B26" s="1018"/>
      <c r="C26" s="1019"/>
      <c r="D26" s="1019"/>
      <c r="E26" s="1019"/>
      <c r="F26" s="1019"/>
      <c r="G26" s="1020"/>
      <c r="I26" s="1018"/>
      <c r="J26" s="1019"/>
      <c r="K26" s="1019"/>
      <c r="L26" s="1019"/>
      <c r="M26" s="1019"/>
      <c r="N26" s="1020"/>
      <c r="O26" s="2"/>
      <c r="P26" s="1018"/>
      <c r="Q26" s="1019"/>
      <c r="R26" s="1019"/>
      <c r="S26" s="1019"/>
      <c r="T26" s="1019"/>
      <c r="U26" s="1020"/>
      <c r="V26" s="2"/>
      <c r="W26" s="1018"/>
      <c r="X26" s="1019"/>
      <c r="Y26" s="1019"/>
      <c r="Z26" s="1019"/>
      <c r="AA26" s="1019"/>
      <c r="AB26" s="1020"/>
      <c r="AC26" s="2"/>
      <c r="AD26" s="1018"/>
      <c r="AE26" s="1019"/>
      <c r="AF26" s="1019"/>
      <c r="AG26" s="1019"/>
      <c r="AH26" s="1019"/>
      <c r="AI26" s="1020"/>
      <c r="AJ26" s="2"/>
      <c r="AK26" s="1018"/>
      <c r="AL26" s="1019"/>
      <c r="AM26" s="1019"/>
      <c r="AN26" s="1019"/>
      <c r="AO26" s="1019"/>
      <c r="AP26" s="1020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6"/>
      <c r="BS26" s="6"/>
      <c r="BT26" s="6"/>
      <c r="BU26" s="6"/>
      <c r="BV26" s="6"/>
      <c r="BW26" s="6"/>
      <c r="BX26" s="6"/>
      <c r="BY26" s="6"/>
      <c r="BZ26" s="6"/>
      <c r="CA26" s="6"/>
      <c r="CB26" s="6"/>
      <c r="CC26" s="6"/>
      <c r="CD26" s="6"/>
      <c r="CE26" s="6"/>
      <c r="CF26" s="6"/>
      <c r="CG26" s="6"/>
      <c r="CH26" s="6"/>
      <c r="CI26" s="6"/>
      <c r="CJ26" s="6"/>
      <c r="CK26" s="6"/>
      <c r="CL26" s="6"/>
      <c r="CM26" s="6"/>
      <c r="CN26" s="6"/>
      <c r="CO26" s="6"/>
      <c r="CP26" s="6"/>
      <c r="CQ26" s="6"/>
      <c r="CR26" s="6"/>
      <c r="CS26" s="6"/>
      <c r="CT26" s="6"/>
      <c r="CU26" s="6"/>
      <c r="CV26" s="6"/>
      <c r="CW26" s="6"/>
      <c r="CX26" s="6"/>
      <c r="CY26" s="6"/>
      <c r="CZ26" s="6"/>
      <c r="DA26" s="6"/>
      <c r="DB26" s="6"/>
      <c r="DC26" s="6"/>
      <c r="DD26" s="6"/>
      <c r="DE26" s="6"/>
      <c r="DF26" s="6"/>
      <c r="DG26" s="6"/>
      <c r="DH26" s="6"/>
      <c r="DI26" s="6"/>
      <c r="DJ26" s="6"/>
      <c r="DK26" s="6"/>
      <c r="DL26" s="6"/>
      <c r="DM26" s="6"/>
      <c r="DN26" s="6"/>
      <c r="DO26" s="6"/>
      <c r="DP26" s="6"/>
      <c r="DQ26" s="6"/>
      <c r="DR26" s="6"/>
      <c r="DS26" s="6"/>
      <c r="DT26" s="6"/>
      <c r="DU26" s="6"/>
      <c r="DV26" s="6"/>
      <c r="DW26" s="6"/>
      <c r="DX26" s="6"/>
      <c r="DY26" s="6"/>
      <c r="DZ26" s="6"/>
      <c r="EA26" s="6"/>
      <c r="EB26" s="6"/>
      <c r="EC26" s="6"/>
      <c r="ED26" s="6"/>
      <c r="EE26" s="6"/>
      <c r="EF26" s="6"/>
      <c r="EG26" s="6"/>
      <c r="EH26" s="6"/>
      <c r="EI26" s="6"/>
      <c r="EJ26" s="6"/>
      <c r="EK26" s="6"/>
      <c r="EL26" s="6"/>
      <c r="EM26" s="6"/>
      <c r="EN26" s="6"/>
      <c r="EO26" s="6"/>
      <c r="EP26" s="6"/>
      <c r="EQ26" s="6"/>
      <c r="ER26" s="6"/>
      <c r="ES26" s="6"/>
      <c r="ET26" s="6"/>
      <c r="EU26" s="6"/>
      <c r="EV26" s="6"/>
      <c r="EW26" s="6"/>
      <c r="EX26" s="6"/>
      <c r="EY26" s="6"/>
      <c r="EZ26" s="6"/>
      <c r="FA26" s="6"/>
      <c r="FB26" s="6"/>
      <c r="FC26" s="6"/>
      <c r="FD26" s="6"/>
      <c r="FE26" s="6"/>
      <c r="FF26" s="6"/>
      <c r="FG26" s="6"/>
      <c r="FH26" s="6"/>
      <c r="FI26" s="6"/>
      <c r="FJ26" s="6"/>
      <c r="FK26" s="6"/>
      <c r="FL26" s="6"/>
      <c r="FM26" s="6"/>
      <c r="FN26" s="6"/>
      <c r="FO26" s="6"/>
      <c r="FP26" s="6"/>
      <c r="FQ26" s="6"/>
      <c r="FR26" s="6"/>
      <c r="FS26" s="6"/>
      <c r="FT26" s="6"/>
      <c r="FU26" s="6"/>
      <c r="FV26" s="6"/>
      <c r="FW26" s="6"/>
      <c r="FX26" s="6"/>
      <c r="FY26" s="6"/>
      <c r="FZ26" s="6"/>
      <c r="GA26" s="6"/>
      <c r="GB26" s="6"/>
      <c r="GC26" s="6"/>
      <c r="GD26" s="6"/>
      <c r="GE26" s="6"/>
      <c r="GF26" s="6"/>
      <c r="GG26" s="6"/>
      <c r="GH26" s="6"/>
      <c r="GI26" s="6"/>
      <c r="GJ26" s="6"/>
      <c r="GK26" s="6"/>
      <c r="GL26" s="6"/>
      <c r="GM26" s="6"/>
      <c r="GN26" s="6"/>
      <c r="GO26" s="6"/>
      <c r="GP26" s="6"/>
      <c r="GQ26" s="6"/>
      <c r="GR26" s="6"/>
      <c r="GS26" s="6"/>
      <c r="GT26" s="6"/>
      <c r="GU26" s="6"/>
      <c r="GV26" s="6"/>
      <c r="GW26" s="6"/>
      <c r="GX26" s="6"/>
      <c r="GY26" s="6"/>
      <c r="GZ26" s="6"/>
      <c r="HA26" s="6"/>
      <c r="HB26" s="6"/>
      <c r="HC26" s="6"/>
      <c r="HD26" s="6"/>
      <c r="HE26" s="6"/>
      <c r="HF26" s="6"/>
      <c r="HG26" s="6"/>
      <c r="HH26" s="6"/>
      <c r="HI26" s="6"/>
      <c r="HJ26" s="6"/>
      <c r="HK26" s="6"/>
      <c r="HL26" s="6"/>
      <c r="HM26" s="6"/>
      <c r="HN26" s="6"/>
      <c r="HO26" s="6"/>
      <c r="HP26" s="6"/>
      <c r="HQ26" s="6"/>
      <c r="HR26" s="6"/>
      <c r="HS26" s="6"/>
      <c r="HT26" s="6"/>
    </row>
    <row r="27" spans="1:228" s="7" customFormat="1" ht="6" hidden="1" customHeight="1" thickBot="1" x14ac:dyDescent="0.3">
      <c r="A27" s="1035"/>
      <c r="B27" s="1018"/>
      <c r="C27" s="1019"/>
      <c r="D27" s="1019"/>
      <c r="E27" s="1019"/>
      <c r="F27" s="1019"/>
      <c r="G27" s="1020"/>
      <c r="I27" s="1018"/>
      <c r="J27" s="1019"/>
      <c r="K27" s="1019"/>
      <c r="L27" s="1019"/>
      <c r="M27" s="1019"/>
      <c r="N27" s="1020"/>
      <c r="O27" s="2"/>
      <c r="P27" s="1018"/>
      <c r="Q27" s="1019"/>
      <c r="R27" s="1019"/>
      <c r="S27" s="1019"/>
      <c r="T27" s="1019"/>
      <c r="U27" s="1020"/>
      <c r="V27" s="2"/>
      <c r="W27" s="1018"/>
      <c r="X27" s="1019"/>
      <c r="Y27" s="1019"/>
      <c r="Z27" s="1019"/>
      <c r="AA27" s="1019"/>
      <c r="AB27" s="1020"/>
      <c r="AC27" s="2"/>
      <c r="AD27" s="1018"/>
      <c r="AE27" s="1019"/>
      <c r="AF27" s="1019"/>
      <c r="AG27" s="1019"/>
      <c r="AH27" s="1019"/>
      <c r="AI27" s="1020"/>
      <c r="AJ27" s="2"/>
      <c r="AK27" s="1018"/>
      <c r="AL27" s="1019"/>
      <c r="AM27" s="1019"/>
      <c r="AN27" s="1019"/>
      <c r="AO27" s="1019"/>
      <c r="AP27" s="1020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6"/>
      <c r="BS27" s="6"/>
      <c r="BT27" s="6"/>
      <c r="BU27" s="6"/>
      <c r="BV27" s="6"/>
      <c r="BW27" s="6"/>
      <c r="BX27" s="6"/>
      <c r="BY27" s="6"/>
      <c r="BZ27" s="6"/>
      <c r="CA27" s="6"/>
      <c r="CB27" s="6"/>
      <c r="CC27" s="6"/>
      <c r="CD27" s="6"/>
      <c r="CE27" s="6"/>
      <c r="CF27" s="6"/>
      <c r="CG27" s="6"/>
      <c r="CH27" s="6"/>
      <c r="CI27" s="6"/>
      <c r="CJ27" s="6"/>
      <c r="CK27" s="6"/>
      <c r="CL27" s="6"/>
      <c r="CM27" s="6"/>
      <c r="CN27" s="6"/>
      <c r="CO27" s="6"/>
      <c r="CP27" s="6"/>
      <c r="CQ27" s="6"/>
      <c r="CR27" s="6"/>
      <c r="CS27" s="6"/>
      <c r="CT27" s="6"/>
      <c r="CU27" s="6"/>
      <c r="CV27" s="6"/>
      <c r="CW27" s="6"/>
      <c r="CX27" s="6"/>
      <c r="CY27" s="6"/>
      <c r="CZ27" s="6"/>
      <c r="DA27" s="6"/>
      <c r="DB27" s="6"/>
      <c r="DC27" s="6"/>
      <c r="DD27" s="6"/>
      <c r="DE27" s="6"/>
      <c r="DF27" s="6"/>
      <c r="DG27" s="6"/>
      <c r="DH27" s="6"/>
      <c r="DI27" s="6"/>
      <c r="DJ27" s="6"/>
      <c r="DK27" s="6"/>
      <c r="DL27" s="6"/>
      <c r="DM27" s="6"/>
      <c r="DN27" s="6"/>
      <c r="DO27" s="6"/>
      <c r="DP27" s="6"/>
      <c r="DQ27" s="6"/>
      <c r="DR27" s="6"/>
      <c r="DS27" s="6"/>
      <c r="DT27" s="6"/>
      <c r="DU27" s="6"/>
      <c r="DV27" s="6"/>
      <c r="DW27" s="6"/>
      <c r="DX27" s="6"/>
      <c r="DY27" s="6"/>
      <c r="DZ27" s="6"/>
      <c r="EA27" s="6"/>
      <c r="EB27" s="6"/>
      <c r="EC27" s="6"/>
      <c r="ED27" s="6"/>
      <c r="EE27" s="6"/>
      <c r="EF27" s="6"/>
      <c r="EG27" s="6"/>
      <c r="EH27" s="6"/>
      <c r="EI27" s="6"/>
      <c r="EJ27" s="6"/>
      <c r="EK27" s="6"/>
      <c r="EL27" s="6"/>
      <c r="EM27" s="6"/>
      <c r="EN27" s="6"/>
      <c r="EO27" s="6"/>
      <c r="EP27" s="6"/>
      <c r="EQ27" s="6"/>
      <c r="ER27" s="6"/>
      <c r="ES27" s="6"/>
      <c r="ET27" s="6"/>
      <c r="EU27" s="6"/>
      <c r="EV27" s="6"/>
      <c r="EW27" s="6"/>
      <c r="EX27" s="6"/>
      <c r="EY27" s="6"/>
      <c r="EZ27" s="6"/>
      <c r="FA27" s="6"/>
      <c r="FB27" s="6"/>
      <c r="FC27" s="6"/>
      <c r="FD27" s="6"/>
      <c r="FE27" s="6"/>
      <c r="FF27" s="6"/>
      <c r="FG27" s="6"/>
      <c r="FH27" s="6"/>
      <c r="FI27" s="6"/>
      <c r="FJ27" s="6"/>
      <c r="FK27" s="6"/>
      <c r="FL27" s="6"/>
      <c r="FM27" s="6"/>
      <c r="FN27" s="6"/>
      <c r="FO27" s="6"/>
      <c r="FP27" s="6"/>
      <c r="FQ27" s="6"/>
      <c r="FR27" s="6"/>
      <c r="FS27" s="6"/>
      <c r="FT27" s="6"/>
      <c r="FU27" s="6"/>
      <c r="FV27" s="6"/>
      <c r="FW27" s="6"/>
      <c r="FX27" s="6"/>
      <c r="FY27" s="6"/>
      <c r="FZ27" s="6"/>
      <c r="GA27" s="6"/>
      <c r="GB27" s="6"/>
      <c r="GC27" s="6"/>
      <c r="GD27" s="6"/>
      <c r="GE27" s="6"/>
      <c r="GF27" s="6"/>
      <c r="GG27" s="6"/>
      <c r="GH27" s="6"/>
      <c r="GI27" s="6"/>
      <c r="GJ27" s="6"/>
      <c r="GK27" s="6"/>
      <c r="GL27" s="6"/>
      <c r="GM27" s="6"/>
      <c r="GN27" s="6"/>
      <c r="GO27" s="6"/>
      <c r="GP27" s="6"/>
      <c r="GQ27" s="6"/>
      <c r="GR27" s="6"/>
      <c r="GS27" s="6"/>
      <c r="GT27" s="6"/>
      <c r="GU27" s="6"/>
      <c r="GV27" s="6"/>
      <c r="GW27" s="6"/>
      <c r="GX27" s="6"/>
      <c r="GY27" s="6"/>
      <c r="GZ27" s="6"/>
      <c r="HA27" s="6"/>
      <c r="HB27" s="6"/>
      <c r="HC27" s="6"/>
      <c r="HD27" s="6"/>
      <c r="HE27" s="6"/>
      <c r="HF27" s="6"/>
      <c r="HG27" s="6"/>
      <c r="HH27" s="6"/>
      <c r="HI27" s="6"/>
      <c r="HJ27" s="6"/>
      <c r="HK27" s="6"/>
      <c r="HL27" s="6"/>
      <c r="HM27" s="6"/>
      <c r="HN27" s="6"/>
      <c r="HO27" s="6"/>
      <c r="HP27" s="6"/>
      <c r="HQ27" s="6"/>
      <c r="HR27" s="6"/>
      <c r="HS27" s="6"/>
      <c r="HT27" s="6"/>
    </row>
    <row r="28" spans="1:228" s="7" customFormat="1" ht="7.5" customHeight="1" thickBot="1" x14ac:dyDescent="0.3">
      <c r="A28" s="1036"/>
      <c r="B28" s="947"/>
      <c r="C28" s="948"/>
      <c r="D28" s="948"/>
      <c r="E28" s="948"/>
      <c r="F28" s="948"/>
      <c r="G28" s="949"/>
      <c r="I28" s="947"/>
      <c r="J28" s="948"/>
      <c r="K28" s="948"/>
      <c r="L28" s="948"/>
      <c r="M28" s="948"/>
      <c r="N28" s="949"/>
      <c r="O28" s="2"/>
      <c r="P28" s="947"/>
      <c r="Q28" s="948"/>
      <c r="R28" s="948"/>
      <c r="S28" s="948"/>
      <c r="T28" s="948"/>
      <c r="U28" s="949"/>
      <c r="V28" s="2"/>
      <c r="W28" s="947"/>
      <c r="X28" s="948"/>
      <c r="Y28" s="948"/>
      <c r="Z28" s="948"/>
      <c r="AA28" s="948"/>
      <c r="AB28" s="949"/>
      <c r="AC28" s="2"/>
      <c r="AD28" s="947"/>
      <c r="AE28" s="948"/>
      <c r="AF28" s="948"/>
      <c r="AG28" s="948"/>
      <c r="AH28" s="948"/>
      <c r="AI28" s="949"/>
      <c r="AJ28" s="2"/>
      <c r="AK28" s="947"/>
      <c r="AL28" s="948"/>
      <c r="AM28" s="948"/>
      <c r="AN28" s="948"/>
      <c r="AO28" s="948"/>
      <c r="AP28" s="949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/>
      <c r="BS28" s="6"/>
      <c r="BT28" s="6"/>
      <c r="BU28" s="6"/>
      <c r="BV28" s="6"/>
      <c r="BW28" s="6"/>
      <c r="BX28" s="6"/>
      <c r="BY28" s="6"/>
      <c r="BZ28" s="6"/>
      <c r="CA28" s="6"/>
      <c r="CB28" s="6"/>
      <c r="CC28" s="6"/>
      <c r="CD28" s="6"/>
      <c r="CE28" s="6"/>
      <c r="CF28" s="6"/>
      <c r="CG28" s="6"/>
      <c r="CH28" s="6"/>
      <c r="CI28" s="6"/>
      <c r="CJ28" s="6"/>
      <c r="CK28" s="6"/>
      <c r="CL28" s="6"/>
      <c r="CM28" s="6"/>
      <c r="CN28" s="6"/>
      <c r="CO28" s="6"/>
      <c r="CP28" s="6"/>
      <c r="CQ28" s="6"/>
      <c r="CR28" s="6"/>
      <c r="CS28" s="6"/>
      <c r="CT28" s="6"/>
      <c r="CU28" s="6"/>
      <c r="CV28" s="6"/>
      <c r="CW28" s="6"/>
      <c r="CX28" s="6"/>
      <c r="CY28" s="6"/>
      <c r="CZ28" s="6"/>
      <c r="DA28" s="6"/>
      <c r="DB28" s="6"/>
      <c r="DC28" s="6"/>
      <c r="DD28" s="6"/>
      <c r="DE28" s="6"/>
      <c r="DF28" s="6"/>
      <c r="DG28" s="6"/>
      <c r="DH28" s="6"/>
      <c r="DI28" s="6"/>
      <c r="DJ28" s="6"/>
      <c r="DK28" s="6"/>
      <c r="DL28" s="6"/>
      <c r="DM28" s="6"/>
      <c r="DN28" s="6"/>
      <c r="DO28" s="6"/>
      <c r="DP28" s="6"/>
      <c r="DQ28" s="6"/>
      <c r="DR28" s="6"/>
      <c r="DS28" s="6"/>
      <c r="DT28" s="6"/>
      <c r="DU28" s="6"/>
      <c r="DV28" s="6"/>
      <c r="DW28" s="6"/>
      <c r="DX28" s="6"/>
      <c r="DY28" s="6"/>
      <c r="DZ28" s="6"/>
      <c r="EA28" s="6"/>
      <c r="EB28" s="6"/>
      <c r="EC28" s="6"/>
      <c r="ED28" s="6"/>
      <c r="EE28" s="6"/>
      <c r="EF28" s="6"/>
      <c r="EG28" s="6"/>
      <c r="EH28" s="6"/>
      <c r="EI28" s="6"/>
      <c r="EJ28" s="6"/>
      <c r="EK28" s="6"/>
      <c r="EL28" s="6"/>
      <c r="EM28" s="6"/>
      <c r="EN28" s="6"/>
      <c r="EO28" s="6"/>
      <c r="EP28" s="6"/>
      <c r="EQ28" s="6"/>
      <c r="ER28" s="6"/>
      <c r="ES28" s="6"/>
      <c r="ET28" s="6"/>
      <c r="EU28" s="6"/>
      <c r="EV28" s="6"/>
      <c r="EW28" s="6"/>
      <c r="EX28" s="6"/>
      <c r="EY28" s="6"/>
      <c r="EZ28" s="6"/>
      <c r="FA28" s="6"/>
      <c r="FB28" s="6"/>
      <c r="FC28" s="6"/>
      <c r="FD28" s="6"/>
      <c r="FE28" s="6"/>
      <c r="FF28" s="6"/>
      <c r="FG28" s="6"/>
      <c r="FH28" s="6"/>
      <c r="FI28" s="6"/>
      <c r="FJ28" s="6"/>
      <c r="FK28" s="6"/>
      <c r="FL28" s="6"/>
      <c r="FM28" s="6"/>
      <c r="FN28" s="6"/>
      <c r="FO28" s="6"/>
      <c r="FP28" s="6"/>
      <c r="FQ28" s="6"/>
      <c r="FR28" s="6"/>
      <c r="FS28" s="6"/>
      <c r="FT28" s="6"/>
      <c r="FU28" s="6"/>
      <c r="FV28" s="6"/>
      <c r="FW28" s="6"/>
      <c r="FX28" s="6"/>
      <c r="FY28" s="6"/>
      <c r="FZ28" s="6"/>
      <c r="GA28" s="6"/>
      <c r="GB28" s="6"/>
      <c r="GC28" s="6"/>
      <c r="GD28" s="6"/>
      <c r="GE28" s="6"/>
      <c r="GF28" s="6"/>
      <c r="GG28" s="6"/>
      <c r="GH28" s="6"/>
      <c r="GI28" s="6"/>
      <c r="GJ28" s="6"/>
      <c r="GK28" s="6"/>
      <c r="GL28" s="6"/>
      <c r="GM28" s="6"/>
      <c r="GN28" s="6"/>
      <c r="GO28" s="6"/>
      <c r="GP28" s="6"/>
      <c r="GQ28" s="6"/>
      <c r="GR28" s="6"/>
      <c r="GS28" s="6"/>
      <c r="GT28" s="6"/>
      <c r="GU28" s="6"/>
      <c r="GV28" s="6"/>
      <c r="GW28" s="6"/>
      <c r="GX28" s="6"/>
      <c r="GY28" s="6"/>
      <c r="GZ28" s="6"/>
      <c r="HA28" s="6"/>
      <c r="HB28" s="6"/>
      <c r="HC28" s="6"/>
      <c r="HD28" s="6"/>
      <c r="HE28" s="6"/>
      <c r="HF28" s="6"/>
      <c r="HG28" s="6"/>
      <c r="HH28" s="6"/>
      <c r="HI28" s="6"/>
      <c r="HJ28" s="6"/>
      <c r="HK28" s="6"/>
      <c r="HL28" s="6"/>
      <c r="HM28" s="6"/>
      <c r="HN28" s="6"/>
      <c r="HO28" s="6"/>
      <c r="HP28" s="6"/>
      <c r="HQ28" s="6"/>
      <c r="HR28" s="6"/>
      <c r="HS28" s="6"/>
      <c r="HT28" s="6"/>
    </row>
    <row r="29" spans="1:228" s="120" customFormat="1" ht="16.5" customHeight="1" thickBot="1" x14ac:dyDescent="0.3">
      <c r="A29" s="939" t="s">
        <v>439</v>
      </c>
      <c r="B29" s="939"/>
      <c r="C29" s="939"/>
      <c r="D29" s="939"/>
      <c r="E29" s="939"/>
      <c r="F29" s="939"/>
      <c r="G29" s="939"/>
      <c r="H29" s="939"/>
      <c r="I29" s="939"/>
      <c r="J29" s="939"/>
      <c r="K29" s="939"/>
      <c r="L29" s="939"/>
      <c r="M29" s="939"/>
      <c r="N29" s="939"/>
      <c r="O29" s="939"/>
      <c r="P29" s="939"/>
      <c r="Q29" s="939"/>
      <c r="R29" s="939"/>
      <c r="S29" s="939"/>
      <c r="T29" s="939"/>
      <c r="U29" s="939"/>
      <c r="V29" s="119"/>
      <c r="W29" s="1049" t="s">
        <v>440</v>
      </c>
      <c r="X29" s="1049"/>
      <c r="Y29" s="1049"/>
      <c r="Z29" s="1049"/>
      <c r="AA29" s="1049"/>
      <c r="AB29" s="1049"/>
      <c r="AC29" s="1049"/>
      <c r="AD29" s="1049"/>
      <c r="AE29" s="1049"/>
      <c r="AF29" s="1049"/>
      <c r="AG29" s="1049"/>
      <c r="AH29" s="1049"/>
      <c r="AI29" s="1049"/>
      <c r="AJ29" s="1049"/>
      <c r="AK29" s="1049"/>
      <c r="AL29" s="1049"/>
      <c r="AM29" s="1049"/>
      <c r="AN29" s="1049"/>
      <c r="AO29" s="1049"/>
      <c r="AP29" s="1049"/>
      <c r="AQ29" s="119"/>
      <c r="AR29" s="119"/>
      <c r="AS29" s="119"/>
      <c r="AT29" s="119"/>
      <c r="AU29" s="119"/>
      <c r="AV29" s="119"/>
      <c r="AW29" s="119"/>
      <c r="AX29" s="119"/>
      <c r="AY29" s="119"/>
      <c r="AZ29" s="119"/>
      <c r="BA29" s="119"/>
      <c r="BB29" s="119"/>
      <c r="BC29" s="119"/>
      <c r="BD29" s="119"/>
      <c r="BE29" s="119"/>
      <c r="BF29" s="119"/>
      <c r="BG29" s="119"/>
      <c r="BH29" s="119"/>
      <c r="BI29" s="119"/>
      <c r="BJ29" s="119"/>
      <c r="BK29" s="119"/>
      <c r="BL29" s="119"/>
      <c r="BM29" s="119"/>
      <c r="BN29" s="119"/>
      <c r="BO29" s="119"/>
      <c r="BP29" s="119"/>
      <c r="BQ29" s="119"/>
      <c r="BR29" s="119"/>
      <c r="BS29" s="119"/>
      <c r="BT29" s="119"/>
      <c r="BU29" s="119"/>
      <c r="BV29" s="119"/>
      <c r="BW29" s="119"/>
      <c r="BX29" s="119"/>
      <c r="BY29" s="119"/>
      <c r="BZ29" s="119"/>
      <c r="CA29" s="119"/>
      <c r="CB29" s="119"/>
      <c r="CC29" s="119"/>
      <c r="CD29" s="119"/>
      <c r="CE29" s="119"/>
      <c r="CF29" s="119"/>
      <c r="CG29" s="119"/>
      <c r="CH29" s="119"/>
      <c r="CI29" s="119"/>
      <c r="CJ29" s="119"/>
      <c r="CK29" s="119"/>
      <c r="CL29" s="119"/>
      <c r="CM29" s="119"/>
      <c r="CN29" s="119"/>
      <c r="CO29" s="119"/>
      <c r="CP29" s="119"/>
      <c r="CQ29" s="119"/>
      <c r="CR29" s="119"/>
      <c r="CS29" s="119"/>
      <c r="CT29" s="119"/>
      <c r="CU29" s="119"/>
      <c r="CV29" s="119"/>
      <c r="CW29" s="119"/>
      <c r="CX29" s="119"/>
      <c r="CY29" s="119"/>
      <c r="CZ29" s="119"/>
      <c r="DA29" s="119"/>
      <c r="DB29" s="119"/>
      <c r="DC29" s="119"/>
      <c r="DD29" s="119"/>
      <c r="DE29" s="119"/>
      <c r="DF29" s="119"/>
      <c r="DG29" s="119"/>
      <c r="DH29" s="119"/>
      <c r="DI29" s="119"/>
      <c r="DJ29" s="119"/>
      <c r="DK29" s="119"/>
      <c r="DL29" s="119"/>
      <c r="DM29" s="119"/>
      <c r="DN29" s="119"/>
      <c r="DO29" s="119"/>
      <c r="DP29" s="119"/>
      <c r="DQ29" s="119"/>
      <c r="DR29" s="119"/>
      <c r="DS29" s="119"/>
      <c r="DT29" s="119"/>
      <c r="DU29" s="119"/>
      <c r="DV29" s="119"/>
      <c r="DW29" s="119"/>
      <c r="DX29" s="119"/>
      <c r="DY29" s="119"/>
      <c r="DZ29" s="119"/>
      <c r="EA29" s="119"/>
      <c r="EB29" s="119"/>
      <c r="EC29" s="119"/>
      <c r="ED29" s="119"/>
      <c r="EE29" s="119"/>
      <c r="EF29" s="119"/>
      <c r="EG29" s="119"/>
      <c r="EH29" s="119"/>
      <c r="EI29" s="119"/>
      <c r="EJ29" s="119"/>
      <c r="EK29" s="119"/>
      <c r="EL29" s="119"/>
      <c r="EM29" s="119"/>
      <c r="EN29" s="119"/>
      <c r="EO29" s="119"/>
      <c r="EP29" s="119"/>
      <c r="EQ29" s="119"/>
      <c r="ER29" s="119"/>
      <c r="ES29" s="119"/>
      <c r="ET29" s="119"/>
      <c r="EU29" s="119"/>
      <c r="EV29" s="119"/>
      <c r="EW29" s="119"/>
      <c r="EX29" s="119"/>
      <c r="EY29" s="119"/>
      <c r="EZ29" s="119"/>
      <c r="FA29" s="119"/>
      <c r="FB29" s="119"/>
      <c r="FC29" s="119"/>
      <c r="FD29" s="119"/>
      <c r="FE29" s="119"/>
      <c r="FF29" s="119"/>
      <c r="FG29" s="119"/>
      <c r="FH29" s="119"/>
      <c r="FI29" s="119"/>
      <c r="FJ29" s="119"/>
      <c r="FK29" s="119"/>
      <c r="FL29" s="119"/>
      <c r="FM29" s="119"/>
      <c r="FN29" s="119"/>
      <c r="FO29" s="119"/>
      <c r="FP29" s="119"/>
      <c r="FQ29" s="119"/>
      <c r="FR29" s="119"/>
      <c r="FS29" s="119"/>
      <c r="FT29" s="119"/>
      <c r="FU29" s="119"/>
      <c r="FV29" s="119"/>
      <c r="FW29" s="119"/>
      <c r="FX29" s="119"/>
      <c r="FY29" s="119"/>
      <c r="FZ29" s="119"/>
      <c r="GA29" s="119"/>
      <c r="GB29" s="119"/>
      <c r="GC29" s="119"/>
      <c r="GD29" s="119"/>
      <c r="GE29" s="119"/>
      <c r="GF29" s="119"/>
      <c r="GG29" s="119"/>
      <c r="GH29" s="119"/>
      <c r="GI29" s="119"/>
      <c r="GJ29" s="119"/>
      <c r="GK29" s="119"/>
      <c r="GL29" s="119"/>
      <c r="GM29" s="119"/>
      <c r="GN29" s="119"/>
      <c r="GO29" s="119"/>
      <c r="GP29" s="119"/>
      <c r="GQ29" s="119"/>
      <c r="GR29" s="119"/>
      <c r="GS29" s="119"/>
      <c r="GT29" s="119"/>
      <c r="GU29" s="119"/>
      <c r="GV29" s="119"/>
      <c r="GW29" s="119"/>
      <c r="GX29" s="119"/>
      <c r="GY29" s="119"/>
      <c r="GZ29" s="119"/>
      <c r="HA29" s="119"/>
      <c r="HB29" s="119"/>
      <c r="HC29" s="119"/>
      <c r="HD29" s="119"/>
      <c r="HE29" s="119"/>
      <c r="HF29" s="119"/>
      <c r="HG29" s="119"/>
      <c r="HH29" s="119"/>
      <c r="HI29" s="119"/>
      <c r="HJ29" s="119"/>
      <c r="HK29" s="119"/>
      <c r="HL29" s="119"/>
      <c r="HM29" s="119"/>
      <c r="HN29" s="119"/>
      <c r="HO29" s="119"/>
      <c r="HP29" s="119"/>
      <c r="HQ29" s="119"/>
      <c r="HR29" s="119"/>
      <c r="HS29" s="119"/>
      <c r="HT29" s="119"/>
    </row>
    <row r="30" spans="1:228" s="5" customFormat="1" ht="16.5" customHeight="1" thickBot="1" x14ac:dyDescent="0.3">
      <c r="A30" s="936" t="s">
        <v>33</v>
      </c>
      <c r="B30" s="959" t="s">
        <v>220</v>
      </c>
      <c r="C30" s="960"/>
      <c r="D30" s="960"/>
      <c r="E30" s="960"/>
      <c r="F30" s="960"/>
      <c r="G30" s="961"/>
      <c r="H30" s="44"/>
      <c r="I30" s="959" t="s">
        <v>223</v>
      </c>
      <c r="J30" s="960"/>
      <c r="K30" s="960"/>
      <c r="L30" s="960"/>
      <c r="M30" s="960"/>
      <c r="N30" s="961"/>
      <c r="O30" s="44"/>
      <c r="P30" s="959" t="s">
        <v>225</v>
      </c>
      <c r="Q30" s="960"/>
      <c r="R30" s="960"/>
      <c r="S30" s="960"/>
      <c r="T30" s="960"/>
      <c r="U30" s="961"/>
      <c r="V30" s="45"/>
      <c r="W30" s="959" t="s">
        <v>226</v>
      </c>
      <c r="X30" s="960"/>
      <c r="Y30" s="960"/>
      <c r="Z30" s="960"/>
      <c r="AA30" s="960"/>
      <c r="AB30" s="961"/>
      <c r="AC30" s="46"/>
      <c r="AD30" s="959" t="s">
        <v>227</v>
      </c>
      <c r="AE30" s="960"/>
      <c r="AF30" s="960"/>
      <c r="AG30" s="960"/>
      <c r="AH30" s="960"/>
      <c r="AI30" s="961"/>
      <c r="AJ30" s="46" t="s">
        <v>170</v>
      </c>
      <c r="AK30" s="959" t="s">
        <v>230</v>
      </c>
      <c r="AL30" s="960"/>
      <c r="AM30" s="960"/>
      <c r="AN30" s="960"/>
      <c r="AO30" s="960"/>
      <c r="AP30" s="961"/>
    </row>
    <row r="31" spans="1:228" ht="9.75" customHeight="1" x14ac:dyDescent="0.25">
      <c r="A31" s="937"/>
      <c r="B31" s="65"/>
      <c r="C31" s="61"/>
      <c r="D31" s="62"/>
      <c r="E31" s="63"/>
      <c r="F31" s="63"/>
      <c r="G31" s="66"/>
      <c r="H31" s="64"/>
      <c r="I31" s="65"/>
      <c r="J31" s="61"/>
      <c r="K31" s="62"/>
      <c r="L31" s="63"/>
      <c r="M31" s="63"/>
      <c r="N31" s="66"/>
      <c r="P31" s="65"/>
      <c r="Q31" s="61"/>
      <c r="R31" s="62"/>
      <c r="S31" s="63"/>
      <c r="T31" s="63"/>
      <c r="U31" s="66"/>
      <c r="V31" s="68"/>
      <c r="W31" s="148"/>
      <c r="X31" s="149"/>
      <c r="Y31" s="150"/>
      <c r="Z31" s="151"/>
      <c r="AA31" s="151"/>
      <c r="AB31" s="152"/>
      <c r="AC31" s="68"/>
      <c r="AD31" s="148"/>
      <c r="AE31" s="149"/>
      <c r="AF31" s="150"/>
      <c r="AG31" s="151"/>
      <c r="AH31" s="151"/>
      <c r="AI31" s="152"/>
      <c r="AJ31" s="68"/>
      <c r="AK31" s="148"/>
      <c r="AL31" s="149"/>
      <c r="AM31" s="150"/>
      <c r="AN31" s="151"/>
      <c r="AO31" s="151"/>
      <c r="AP31" s="152"/>
      <c r="AQ31" s="68"/>
      <c r="AR31" s="68"/>
      <c r="AS31" s="68"/>
      <c r="AT31" s="68"/>
      <c r="AU31" s="68"/>
      <c r="AV31" s="68"/>
      <c r="AW31" s="68"/>
      <c r="AX31" s="68"/>
      <c r="AY31" s="68"/>
      <c r="AZ31" s="68"/>
      <c r="BA31" s="68"/>
    </row>
    <row r="32" spans="1:228" ht="9.75" customHeight="1" x14ac:dyDescent="0.25">
      <c r="A32" s="937"/>
      <c r="B32" s="65"/>
      <c r="C32" s="61"/>
      <c r="D32" s="62"/>
      <c r="E32" s="63"/>
      <c r="F32" s="63"/>
      <c r="G32" s="66"/>
      <c r="H32" s="64"/>
      <c r="I32" s="65"/>
      <c r="J32" s="61"/>
      <c r="K32" s="62"/>
      <c r="L32" s="63"/>
      <c r="M32" s="63"/>
      <c r="N32" s="66"/>
      <c r="P32" s="65"/>
      <c r="Q32" s="61"/>
      <c r="R32" s="62"/>
      <c r="S32" s="63"/>
      <c r="T32" s="63"/>
      <c r="U32" s="66"/>
      <c r="V32" s="68"/>
      <c r="W32" s="65"/>
      <c r="X32" s="61"/>
      <c r="Y32" s="62"/>
      <c r="Z32" s="63"/>
      <c r="AA32" s="63"/>
      <c r="AB32" s="66"/>
      <c r="AC32" s="68"/>
      <c r="AD32" s="65"/>
      <c r="AE32" s="61"/>
      <c r="AF32" s="62"/>
      <c r="AG32" s="63"/>
      <c r="AH32" s="63"/>
      <c r="AI32" s="66"/>
      <c r="AJ32" s="68"/>
      <c r="AK32" s="65"/>
      <c r="AL32" s="61"/>
      <c r="AM32" s="62"/>
      <c r="AN32" s="63"/>
      <c r="AO32" s="63"/>
      <c r="AP32" s="66"/>
      <c r="AQ32" s="64"/>
    </row>
    <row r="33" spans="1:43" ht="9.75" customHeight="1" x14ac:dyDescent="0.25">
      <c r="A33" s="937"/>
      <c r="B33" s="65"/>
      <c r="C33" s="61"/>
      <c r="D33" s="62"/>
      <c r="E33" s="63"/>
      <c r="F33" s="63"/>
      <c r="G33" s="66"/>
      <c r="H33" s="64"/>
      <c r="I33" s="65"/>
      <c r="J33" s="61"/>
      <c r="K33" s="62"/>
      <c r="L33" s="63"/>
      <c r="M33" s="63"/>
      <c r="N33" s="66"/>
      <c r="P33" s="65"/>
      <c r="Q33" s="61"/>
      <c r="R33" s="62"/>
      <c r="S33" s="63"/>
      <c r="T33" s="63"/>
      <c r="U33" s="66"/>
      <c r="V33" s="68"/>
      <c r="W33" s="65"/>
      <c r="X33" s="61"/>
      <c r="Y33" s="62"/>
      <c r="Z33" s="63"/>
      <c r="AA33" s="63"/>
      <c r="AB33" s="66"/>
      <c r="AC33" s="68"/>
      <c r="AD33" s="65"/>
      <c r="AE33" s="61"/>
      <c r="AF33" s="62"/>
      <c r="AG33" s="63"/>
      <c r="AH33" s="63"/>
      <c r="AI33" s="66"/>
      <c r="AJ33" s="68"/>
      <c r="AK33" s="65"/>
      <c r="AL33" s="61"/>
      <c r="AM33" s="62"/>
      <c r="AN33" s="63"/>
      <c r="AO33" s="63"/>
      <c r="AP33" s="66"/>
      <c r="AQ33" s="64"/>
    </row>
    <row r="34" spans="1:43" ht="9.75" customHeight="1" x14ac:dyDescent="0.25">
      <c r="A34" s="937"/>
      <c r="B34" s="65"/>
      <c r="C34" s="61"/>
      <c r="D34" s="62"/>
      <c r="E34" s="63"/>
      <c r="F34" s="63"/>
      <c r="G34" s="66"/>
      <c r="H34" s="64"/>
      <c r="I34" s="65"/>
      <c r="J34" s="61"/>
      <c r="K34" s="62"/>
      <c r="L34" s="63"/>
      <c r="M34" s="63"/>
      <c r="N34" s="66"/>
      <c r="P34" s="65"/>
      <c r="Q34" s="61"/>
      <c r="R34" s="62"/>
      <c r="S34" s="63"/>
      <c r="T34" s="63"/>
      <c r="U34" s="66"/>
      <c r="V34" s="68"/>
      <c r="W34" s="65"/>
      <c r="X34" s="61"/>
      <c r="Y34" s="62"/>
      <c r="Z34" s="63"/>
      <c r="AA34" s="63"/>
      <c r="AB34" s="66"/>
      <c r="AC34" s="68"/>
      <c r="AD34" s="65"/>
      <c r="AE34" s="61"/>
      <c r="AF34" s="62"/>
      <c r="AG34" s="63"/>
      <c r="AH34" s="63"/>
      <c r="AI34" s="66"/>
      <c r="AJ34" s="68"/>
      <c r="AK34" s="65"/>
      <c r="AL34" s="61"/>
      <c r="AM34" s="62"/>
      <c r="AN34" s="63"/>
      <c r="AO34" s="63"/>
      <c r="AP34" s="66"/>
      <c r="AQ34" s="64"/>
    </row>
    <row r="35" spans="1:43" ht="9.75" customHeight="1" x14ac:dyDescent="0.25">
      <c r="A35" s="937"/>
      <c r="B35" s="65"/>
      <c r="C35" s="61"/>
      <c r="D35" s="62"/>
      <c r="E35" s="63"/>
      <c r="F35" s="63"/>
      <c r="G35" s="66"/>
      <c r="H35" s="64"/>
      <c r="I35" s="65"/>
      <c r="J35" s="61"/>
      <c r="K35" s="62"/>
      <c r="L35" s="63"/>
      <c r="M35" s="63"/>
      <c r="N35" s="66"/>
      <c r="P35" s="65"/>
      <c r="Q35" s="61"/>
      <c r="R35" s="62"/>
      <c r="S35" s="63"/>
      <c r="T35" s="63"/>
      <c r="U35" s="66"/>
      <c r="V35" s="68"/>
      <c r="W35" s="65"/>
      <c r="X35" s="61"/>
      <c r="Y35" s="62"/>
      <c r="Z35" s="63"/>
      <c r="AA35" s="63"/>
      <c r="AB35" s="66"/>
      <c r="AC35" s="68"/>
      <c r="AD35" s="65"/>
      <c r="AE35" s="61"/>
      <c r="AF35" s="62"/>
      <c r="AG35" s="63"/>
      <c r="AH35" s="63"/>
      <c r="AI35" s="66"/>
      <c r="AJ35" s="68"/>
      <c r="AK35" s="65"/>
      <c r="AL35" s="61"/>
      <c r="AM35" s="62"/>
      <c r="AN35" s="63"/>
      <c r="AO35" s="63"/>
      <c r="AP35" s="66"/>
      <c r="AQ35" s="64"/>
    </row>
    <row r="36" spans="1:43" ht="9.75" customHeight="1" x14ac:dyDescent="0.25">
      <c r="A36" s="937"/>
      <c r="B36" s="65"/>
      <c r="C36" s="61"/>
      <c r="D36" s="62"/>
      <c r="E36" s="63"/>
      <c r="F36" s="63"/>
      <c r="G36" s="66"/>
      <c r="H36" s="64"/>
      <c r="I36" s="65"/>
      <c r="J36" s="61"/>
      <c r="K36" s="62"/>
      <c r="L36" s="63"/>
      <c r="M36" s="63"/>
      <c r="N36" s="66"/>
      <c r="P36" s="65"/>
      <c r="Q36" s="61"/>
      <c r="R36" s="62"/>
      <c r="S36" s="63"/>
      <c r="T36" s="63"/>
      <c r="U36" s="66"/>
      <c r="V36" s="68"/>
      <c r="W36" s="65"/>
      <c r="X36" s="61"/>
      <c r="Y36" s="62"/>
      <c r="Z36" s="63"/>
      <c r="AA36" s="63"/>
      <c r="AB36" s="66"/>
      <c r="AC36" s="68"/>
      <c r="AD36" s="65"/>
      <c r="AE36" s="61"/>
      <c r="AF36" s="62"/>
      <c r="AG36" s="63"/>
      <c r="AH36" s="63"/>
      <c r="AI36" s="66"/>
      <c r="AJ36" s="68"/>
      <c r="AK36" s="65"/>
      <c r="AL36" s="61"/>
      <c r="AM36" s="62"/>
      <c r="AN36" s="63"/>
      <c r="AO36" s="63"/>
      <c r="AP36" s="66"/>
      <c r="AQ36" s="64"/>
    </row>
    <row r="37" spans="1:43" ht="9.75" customHeight="1" x14ac:dyDescent="0.25">
      <c r="A37" s="937"/>
      <c r="B37" s="65"/>
      <c r="C37" s="61"/>
      <c r="D37" s="62"/>
      <c r="E37" s="63"/>
      <c r="F37" s="63"/>
      <c r="G37" s="66"/>
      <c r="H37" s="64"/>
      <c r="I37" s="65"/>
      <c r="J37" s="61"/>
      <c r="K37" s="62"/>
      <c r="L37" s="63"/>
      <c r="M37" s="63"/>
      <c r="N37" s="66"/>
      <c r="P37" s="65"/>
      <c r="Q37" s="61"/>
      <c r="R37" s="62"/>
      <c r="S37" s="63"/>
      <c r="T37" s="63"/>
      <c r="U37" s="66"/>
      <c r="V37" s="68"/>
      <c r="W37" s="65"/>
      <c r="X37" s="61"/>
      <c r="Y37" s="62"/>
      <c r="Z37" s="63"/>
      <c r="AA37" s="63"/>
      <c r="AB37" s="66"/>
      <c r="AC37" s="68"/>
      <c r="AD37" s="65"/>
      <c r="AE37" s="61"/>
      <c r="AF37" s="62"/>
      <c r="AG37" s="63"/>
      <c r="AH37" s="63"/>
      <c r="AI37" s="66"/>
      <c r="AJ37" s="68"/>
      <c r="AK37" s="65"/>
      <c r="AL37" s="61"/>
      <c r="AM37" s="62"/>
      <c r="AN37" s="63"/>
      <c r="AO37" s="63"/>
      <c r="AP37" s="66"/>
      <c r="AQ37" s="64"/>
    </row>
    <row r="38" spans="1:43" ht="9.75" customHeight="1" x14ac:dyDescent="0.25">
      <c r="A38" s="937"/>
      <c r="B38" s="65"/>
      <c r="C38" s="61"/>
      <c r="D38" s="62"/>
      <c r="E38" s="63"/>
      <c r="F38" s="63"/>
      <c r="G38" s="66"/>
      <c r="H38" s="64"/>
      <c r="I38" s="65"/>
      <c r="J38" s="61"/>
      <c r="K38" s="62"/>
      <c r="L38" s="63"/>
      <c r="M38" s="63"/>
      <c r="N38" s="66"/>
      <c r="P38" s="65"/>
      <c r="Q38" s="61"/>
      <c r="R38" s="62"/>
      <c r="S38" s="63"/>
      <c r="T38" s="63"/>
      <c r="U38" s="66"/>
      <c r="V38" s="68"/>
      <c r="W38" s="65"/>
      <c r="X38" s="61"/>
      <c r="Y38" s="62"/>
      <c r="Z38" s="63"/>
      <c r="AA38" s="63"/>
      <c r="AB38" s="66"/>
      <c r="AC38" s="68"/>
      <c r="AD38" s="65"/>
      <c r="AE38" s="61"/>
      <c r="AF38" s="62"/>
      <c r="AG38" s="63"/>
      <c r="AH38" s="63"/>
      <c r="AI38" s="66"/>
      <c r="AJ38" s="68"/>
      <c r="AK38" s="65"/>
      <c r="AL38" s="61"/>
      <c r="AM38" s="62"/>
      <c r="AN38" s="63"/>
      <c r="AO38" s="63"/>
      <c r="AP38" s="66"/>
      <c r="AQ38" s="64"/>
    </row>
    <row r="39" spans="1:43" ht="9.75" customHeight="1" x14ac:dyDescent="0.25">
      <c r="A39" s="937"/>
      <c r="B39" s="65"/>
      <c r="C39" s="61"/>
      <c r="D39" s="62"/>
      <c r="E39" s="63"/>
      <c r="F39" s="63"/>
      <c r="G39" s="66"/>
      <c r="H39" s="64"/>
      <c r="I39" s="65"/>
      <c r="J39" s="61"/>
      <c r="K39" s="62"/>
      <c r="L39" s="63"/>
      <c r="M39" s="63"/>
      <c r="N39" s="66"/>
      <c r="P39" s="65"/>
      <c r="Q39" s="61"/>
      <c r="R39" s="62"/>
      <c r="S39" s="63"/>
      <c r="T39" s="63"/>
      <c r="U39" s="66"/>
      <c r="V39" s="68"/>
      <c r="W39" s="65"/>
      <c r="X39" s="61"/>
      <c r="Y39" s="62"/>
      <c r="Z39" s="63"/>
      <c r="AA39" s="63"/>
      <c r="AB39" s="66"/>
      <c r="AC39" s="68"/>
      <c r="AD39" s="65"/>
      <c r="AE39" s="61"/>
      <c r="AF39" s="62"/>
      <c r="AG39" s="63"/>
      <c r="AH39" s="63"/>
      <c r="AI39" s="66"/>
      <c r="AJ39" s="68"/>
      <c r="AK39" s="65"/>
      <c r="AL39" s="61"/>
      <c r="AM39" s="62"/>
      <c r="AN39" s="63"/>
      <c r="AO39" s="63"/>
      <c r="AP39" s="66"/>
      <c r="AQ39" s="64"/>
    </row>
    <row r="40" spans="1:43" ht="9.75" customHeight="1" x14ac:dyDescent="0.25">
      <c r="A40" s="937"/>
      <c r="B40" s="65"/>
      <c r="C40" s="61"/>
      <c r="D40" s="62"/>
      <c r="E40" s="63"/>
      <c r="F40" s="63"/>
      <c r="G40" s="66"/>
      <c r="H40" s="64"/>
      <c r="I40" s="65"/>
      <c r="J40" s="61"/>
      <c r="K40" s="62"/>
      <c r="L40" s="63"/>
      <c r="M40" s="63"/>
      <c r="N40" s="66"/>
      <c r="P40" s="65"/>
      <c r="Q40" s="61"/>
      <c r="R40" s="62"/>
      <c r="S40" s="63"/>
      <c r="T40" s="63"/>
      <c r="U40" s="66"/>
      <c r="V40" s="68"/>
      <c r="W40" s="65"/>
      <c r="X40" s="61"/>
      <c r="Y40" s="62"/>
      <c r="Z40" s="63"/>
      <c r="AA40" s="63"/>
      <c r="AB40" s="66"/>
      <c r="AC40" s="68"/>
      <c r="AD40" s="65"/>
      <c r="AE40" s="61"/>
      <c r="AF40" s="62"/>
      <c r="AG40" s="63"/>
      <c r="AH40" s="63"/>
      <c r="AI40" s="66"/>
      <c r="AJ40" s="68"/>
      <c r="AK40" s="65"/>
      <c r="AL40" s="61"/>
      <c r="AM40" s="62"/>
      <c r="AN40" s="63"/>
      <c r="AO40" s="63"/>
      <c r="AP40" s="66"/>
      <c r="AQ40" s="64"/>
    </row>
    <row r="41" spans="1:43" ht="9.75" customHeight="1" x14ac:dyDescent="0.25">
      <c r="A41" s="937"/>
      <c r="B41" s="65"/>
      <c r="C41" s="61"/>
      <c r="D41" s="62"/>
      <c r="E41" s="63"/>
      <c r="F41" s="63"/>
      <c r="G41" s="66"/>
      <c r="H41" s="64"/>
      <c r="I41" s="65"/>
      <c r="J41" s="61"/>
      <c r="K41" s="62"/>
      <c r="L41" s="63"/>
      <c r="M41" s="63"/>
      <c r="N41" s="66"/>
      <c r="P41" s="65"/>
      <c r="Q41" s="61"/>
      <c r="R41" s="62"/>
      <c r="S41" s="63"/>
      <c r="T41" s="63"/>
      <c r="U41" s="66"/>
      <c r="V41" s="68"/>
      <c r="W41" s="65"/>
      <c r="X41" s="61"/>
      <c r="Y41" s="62"/>
      <c r="Z41" s="63"/>
      <c r="AA41" s="63"/>
      <c r="AB41" s="66"/>
      <c r="AC41" s="68"/>
      <c r="AD41" s="65"/>
      <c r="AE41" s="61"/>
      <c r="AF41" s="62"/>
      <c r="AG41" s="63"/>
      <c r="AH41" s="63"/>
      <c r="AI41" s="66"/>
      <c r="AJ41" s="68"/>
      <c r="AK41" s="65"/>
      <c r="AL41" s="61"/>
      <c r="AM41" s="62"/>
      <c r="AN41" s="63"/>
      <c r="AO41" s="63"/>
      <c r="AP41" s="66"/>
      <c r="AQ41" s="64"/>
    </row>
    <row r="42" spans="1:43" ht="9.75" customHeight="1" x14ac:dyDescent="0.25">
      <c r="A42" s="937"/>
      <c r="B42" s="65"/>
      <c r="C42" s="61"/>
      <c r="D42" s="62"/>
      <c r="E42" s="63"/>
      <c r="F42" s="63"/>
      <c r="G42" s="66"/>
      <c r="H42" s="64"/>
      <c r="I42" s="65"/>
      <c r="J42" s="61"/>
      <c r="K42" s="62"/>
      <c r="L42" s="63"/>
      <c r="M42" s="63"/>
      <c r="N42" s="66"/>
      <c r="P42" s="65"/>
      <c r="Q42" s="61"/>
      <c r="R42" s="62"/>
      <c r="S42" s="63"/>
      <c r="T42" s="63"/>
      <c r="U42" s="66"/>
      <c r="V42" s="68"/>
      <c r="W42" s="65"/>
      <c r="X42" s="61"/>
      <c r="Y42" s="62"/>
      <c r="Z42" s="63"/>
      <c r="AA42" s="63"/>
      <c r="AB42" s="66"/>
      <c r="AC42" s="68"/>
      <c r="AD42" s="65"/>
      <c r="AE42" s="61"/>
      <c r="AF42" s="62"/>
      <c r="AG42" s="63"/>
      <c r="AH42" s="63"/>
      <c r="AI42" s="66"/>
      <c r="AJ42" s="68"/>
      <c r="AK42" s="65"/>
      <c r="AL42" s="61"/>
      <c r="AM42" s="62"/>
      <c r="AN42" s="63"/>
      <c r="AO42" s="63"/>
      <c r="AP42" s="66"/>
      <c r="AQ42" s="64"/>
    </row>
    <row r="43" spans="1:43" ht="9.75" customHeight="1" x14ac:dyDescent="0.25">
      <c r="A43" s="937"/>
      <c r="B43" s="65"/>
      <c r="C43" s="61"/>
      <c r="D43" s="62"/>
      <c r="E43" s="63"/>
      <c r="F43" s="63"/>
      <c r="G43" s="66"/>
      <c r="H43" s="64"/>
      <c r="I43" s="65"/>
      <c r="J43" s="61"/>
      <c r="K43" s="62"/>
      <c r="L43" s="63"/>
      <c r="M43" s="63"/>
      <c r="N43" s="66"/>
      <c r="P43" s="65"/>
      <c r="Q43" s="61"/>
      <c r="R43" s="62"/>
      <c r="S43" s="63"/>
      <c r="T43" s="63"/>
      <c r="U43" s="66"/>
      <c r="V43" s="68"/>
      <c r="W43" s="65"/>
      <c r="X43" s="61"/>
      <c r="Y43" s="62"/>
      <c r="Z43" s="63"/>
      <c r="AA43" s="63"/>
      <c r="AB43" s="66"/>
      <c r="AC43" s="68"/>
      <c r="AD43" s="65"/>
      <c r="AE43" s="61"/>
      <c r="AF43" s="62"/>
      <c r="AG43" s="63"/>
      <c r="AH43" s="63"/>
      <c r="AI43" s="66"/>
      <c r="AJ43" s="68"/>
      <c r="AK43" s="65"/>
      <c r="AL43" s="61"/>
      <c r="AM43" s="62"/>
      <c r="AN43" s="63"/>
      <c r="AO43" s="63"/>
      <c r="AP43" s="66"/>
      <c r="AQ43" s="64"/>
    </row>
    <row r="44" spans="1:43" ht="9.75" customHeight="1" x14ac:dyDescent="0.25">
      <c r="A44" s="937"/>
      <c r="B44" s="65"/>
      <c r="C44" s="61"/>
      <c r="D44" s="62"/>
      <c r="E44" s="63"/>
      <c r="F44" s="63"/>
      <c r="G44" s="66"/>
      <c r="H44" s="64"/>
      <c r="I44" s="65"/>
      <c r="J44" s="61"/>
      <c r="K44" s="62"/>
      <c r="L44" s="63"/>
      <c r="M44" s="63"/>
      <c r="N44" s="66"/>
      <c r="P44" s="65"/>
      <c r="Q44" s="61"/>
      <c r="R44" s="62"/>
      <c r="S44" s="63"/>
      <c r="T44" s="63"/>
      <c r="U44" s="66"/>
      <c r="V44" s="68"/>
      <c r="W44" s="65"/>
      <c r="X44" s="61"/>
      <c r="Y44" s="62"/>
      <c r="Z44" s="63"/>
      <c r="AA44" s="63"/>
      <c r="AB44" s="66"/>
      <c r="AC44" s="68"/>
      <c r="AD44" s="65"/>
      <c r="AE44" s="61"/>
      <c r="AF44" s="62"/>
      <c r="AG44" s="63"/>
      <c r="AH44" s="63"/>
      <c r="AI44" s="66"/>
      <c r="AJ44" s="68"/>
      <c r="AK44" s="65"/>
      <c r="AL44" s="61"/>
      <c r="AM44" s="62"/>
      <c r="AN44" s="63"/>
      <c r="AO44" s="63"/>
      <c r="AP44" s="66"/>
      <c r="AQ44" s="64"/>
    </row>
    <row r="45" spans="1:43" ht="9.75" customHeight="1" x14ac:dyDescent="0.25">
      <c r="A45" s="937"/>
      <c r="B45" s="65"/>
      <c r="C45" s="61"/>
      <c r="D45" s="62"/>
      <c r="E45" s="63"/>
      <c r="F45" s="63"/>
      <c r="G45" s="66"/>
      <c r="H45" s="64"/>
      <c r="I45" s="65"/>
      <c r="J45" s="61"/>
      <c r="K45" s="62"/>
      <c r="L45" s="63"/>
      <c r="M45" s="63"/>
      <c r="N45" s="66"/>
      <c r="P45" s="65"/>
      <c r="Q45" s="61"/>
      <c r="R45" s="62"/>
      <c r="S45" s="63"/>
      <c r="T45" s="63"/>
      <c r="U45" s="66"/>
      <c r="V45" s="68"/>
      <c r="W45" s="65"/>
      <c r="X45" s="61"/>
      <c r="Y45" s="62"/>
      <c r="Z45" s="63"/>
      <c r="AA45" s="63"/>
      <c r="AB45" s="66"/>
      <c r="AC45" s="68"/>
      <c r="AD45" s="65"/>
      <c r="AE45" s="61"/>
      <c r="AF45" s="62"/>
      <c r="AG45" s="63"/>
      <c r="AH45" s="63"/>
      <c r="AI45" s="66"/>
      <c r="AJ45" s="68"/>
      <c r="AK45" s="65"/>
      <c r="AL45" s="61"/>
      <c r="AM45" s="62"/>
      <c r="AN45" s="63"/>
      <c r="AO45" s="63"/>
      <c r="AP45" s="66"/>
      <c r="AQ45" s="64"/>
    </row>
    <row r="46" spans="1:43" ht="9.75" customHeight="1" x14ac:dyDescent="0.25">
      <c r="A46" s="937"/>
      <c r="B46" s="65"/>
      <c r="C46" s="61"/>
      <c r="D46" s="62"/>
      <c r="E46" s="63"/>
      <c r="F46" s="63"/>
      <c r="G46" s="66"/>
      <c r="H46" s="5"/>
      <c r="I46" s="65"/>
      <c r="J46" s="61"/>
      <c r="K46" s="62"/>
      <c r="L46" s="63"/>
      <c r="M46" s="63"/>
      <c r="N46" s="66"/>
      <c r="O46" s="2"/>
      <c r="P46" s="65"/>
      <c r="Q46" s="61"/>
      <c r="R46" s="62"/>
      <c r="S46" s="63"/>
      <c r="T46" s="63"/>
      <c r="U46" s="66"/>
      <c r="V46" s="153"/>
      <c r="W46" s="85"/>
      <c r="X46" s="86"/>
      <c r="Y46" s="86"/>
      <c r="Z46" s="86"/>
      <c r="AA46" s="86"/>
      <c r="AB46" s="87"/>
      <c r="AC46" s="153"/>
      <c r="AD46" s="65"/>
      <c r="AE46" s="61"/>
      <c r="AF46" s="62"/>
      <c r="AG46" s="63"/>
      <c r="AH46" s="63"/>
      <c r="AI46" s="66"/>
      <c r="AJ46" s="153"/>
      <c r="AK46" s="65"/>
      <c r="AL46" s="61"/>
      <c r="AM46" s="62"/>
      <c r="AN46" s="63"/>
      <c r="AO46" s="63"/>
      <c r="AP46" s="66"/>
      <c r="AQ46" s="64"/>
    </row>
    <row r="47" spans="1:43" ht="9.75" hidden="1" customHeight="1" x14ac:dyDescent="0.25">
      <c r="A47" s="937"/>
      <c r="B47" s="65"/>
      <c r="C47" s="61"/>
      <c r="D47" s="62"/>
      <c r="E47" s="63"/>
      <c r="F47" s="63"/>
      <c r="G47" s="66"/>
      <c r="H47" s="5"/>
      <c r="I47" s="65"/>
      <c r="J47" s="61"/>
      <c r="K47" s="62"/>
      <c r="L47" s="63"/>
      <c r="M47" s="63"/>
      <c r="N47" s="66"/>
      <c r="O47" s="2"/>
      <c r="P47" s="65"/>
      <c r="Q47" s="61"/>
      <c r="R47" s="62"/>
      <c r="S47" s="63"/>
      <c r="T47" s="63"/>
      <c r="U47" s="66"/>
      <c r="V47" s="153"/>
      <c r="W47" s="85"/>
      <c r="X47" s="86"/>
      <c r="Y47" s="86"/>
      <c r="Z47" s="86"/>
      <c r="AA47" s="86"/>
      <c r="AB47" s="87"/>
      <c r="AC47" s="153"/>
      <c r="AD47" s="65"/>
      <c r="AE47" s="61"/>
      <c r="AF47" s="62"/>
      <c r="AG47" s="63"/>
      <c r="AH47" s="63"/>
      <c r="AI47" s="66"/>
      <c r="AJ47" s="153"/>
      <c r="AK47" s="65"/>
      <c r="AL47" s="61"/>
      <c r="AM47" s="62"/>
      <c r="AN47" s="63"/>
      <c r="AO47" s="63"/>
      <c r="AP47" s="66"/>
      <c r="AQ47" s="64"/>
    </row>
    <row r="48" spans="1:43" ht="9.75" customHeight="1" x14ac:dyDescent="0.25">
      <c r="A48" s="937"/>
      <c r="B48" s="65"/>
      <c r="C48" s="61"/>
      <c r="D48" s="62"/>
      <c r="E48" s="63"/>
      <c r="F48" s="63"/>
      <c r="G48" s="66"/>
      <c r="H48" s="5"/>
      <c r="I48" s="65"/>
      <c r="J48" s="61"/>
      <c r="K48" s="62"/>
      <c r="L48" s="63"/>
      <c r="M48" s="63"/>
      <c r="N48" s="66"/>
      <c r="O48" s="2"/>
      <c r="P48" s="65"/>
      <c r="Q48" s="61"/>
      <c r="R48" s="62"/>
      <c r="S48" s="63"/>
      <c r="T48" s="63"/>
      <c r="U48" s="66"/>
      <c r="V48" s="153"/>
      <c r="W48" s="85"/>
      <c r="X48" s="86"/>
      <c r="Y48" s="86"/>
      <c r="Z48" s="86"/>
      <c r="AA48" s="86"/>
      <c r="AB48" s="87"/>
      <c r="AC48" s="153"/>
      <c r="AD48" s="65"/>
      <c r="AE48" s="61"/>
      <c r="AF48" s="62"/>
      <c r="AG48" s="63"/>
      <c r="AH48" s="63"/>
      <c r="AI48" s="66"/>
      <c r="AJ48" s="153"/>
      <c r="AK48" s="65"/>
      <c r="AL48" s="61"/>
      <c r="AM48" s="62"/>
      <c r="AN48" s="63"/>
      <c r="AO48" s="63"/>
      <c r="AP48" s="66"/>
      <c r="AQ48" s="64"/>
    </row>
    <row r="49" spans="1:228" ht="9.75" customHeight="1" thickBot="1" x14ac:dyDescent="0.3">
      <c r="A49" s="937"/>
      <c r="B49" s="65"/>
      <c r="C49" s="61"/>
      <c r="D49" s="62"/>
      <c r="E49" s="63"/>
      <c r="F49" s="63"/>
      <c r="G49" s="66"/>
      <c r="H49" s="5"/>
      <c r="I49" s="65"/>
      <c r="J49" s="61"/>
      <c r="K49" s="62"/>
      <c r="L49" s="63"/>
      <c r="M49" s="63"/>
      <c r="N49" s="66"/>
      <c r="O49" s="2"/>
      <c r="P49" s="65"/>
      <c r="Q49" s="61"/>
      <c r="R49" s="62"/>
      <c r="S49" s="63"/>
      <c r="T49" s="63"/>
      <c r="U49" s="66"/>
      <c r="V49" s="153"/>
      <c r="W49" s="85"/>
      <c r="X49" s="86"/>
      <c r="Y49" s="86"/>
      <c r="Z49" s="86"/>
      <c r="AA49" s="86"/>
      <c r="AB49" s="87"/>
      <c r="AC49" s="153"/>
      <c r="AD49" s="65"/>
      <c r="AE49" s="61"/>
      <c r="AF49" s="62"/>
      <c r="AG49" s="63"/>
      <c r="AH49" s="63"/>
      <c r="AI49" s="66"/>
      <c r="AJ49" s="153"/>
      <c r="AK49" s="65"/>
      <c r="AL49" s="61"/>
      <c r="AM49" s="62"/>
      <c r="AN49" s="63"/>
      <c r="AO49" s="63"/>
      <c r="AP49" s="66"/>
      <c r="AQ49" s="64"/>
    </row>
    <row r="50" spans="1:228" s="7" customFormat="1" ht="9.75" customHeight="1" x14ac:dyDescent="0.25">
      <c r="A50" s="937"/>
      <c r="B50" s="944" t="s">
        <v>27</v>
      </c>
      <c r="C50" s="945"/>
      <c r="D50" s="945"/>
      <c r="E50" s="945"/>
      <c r="F50" s="945"/>
      <c r="G50" s="946"/>
      <c r="H50" s="2"/>
      <c r="I50" s="944" t="s">
        <v>28</v>
      </c>
      <c r="J50" s="945"/>
      <c r="K50" s="945"/>
      <c r="L50" s="945"/>
      <c r="M50" s="945"/>
      <c r="N50" s="946"/>
      <c r="O50" s="2"/>
      <c r="P50" s="944" t="s">
        <v>29</v>
      </c>
      <c r="Q50" s="945"/>
      <c r="R50" s="945"/>
      <c r="S50" s="945"/>
      <c r="T50" s="945"/>
      <c r="U50" s="946"/>
      <c r="V50" s="2"/>
      <c r="W50" s="944" t="s">
        <v>30</v>
      </c>
      <c r="X50" s="945"/>
      <c r="Y50" s="945"/>
      <c r="Z50" s="945"/>
      <c r="AA50" s="945"/>
      <c r="AB50" s="946"/>
      <c r="AC50" s="2"/>
      <c r="AD50" s="1040" t="s">
        <v>31</v>
      </c>
      <c r="AE50" s="1041"/>
      <c r="AF50" s="1041"/>
      <c r="AG50" s="1041"/>
      <c r="AH50" s="1041"/>
      <c r="AI50" s="1042"/>
      <c r="AJ50" s="2"/>
      <c r="AK50" s="944" t="s">
        <v>32</v>
      </c>
      <c r="AL50" s="945"/>
      <c r="AM50" s="945"/>
      <c r="AN50" s="945"/>
      <c r="AO50" s="945"/>
      <c r="AP50" s="94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  <c r="BO50" s="6"/>
      <c r="BP50" s="6"/>
      <c r="BQ50" s="6"/>
      <c r="BR50" s="6"/>
      <c r="BS50" s="6"/>
      <c r="BT50" s="6"/>
      <c r="BU50" s="6"/>
      <c r="BV50" s="6"/>
      <c r="BW50" s="6"/>
      <c r="BX50" s="6"/>
      <c r="BY50" s="6"/>
      <c r="BZ50" s="6"/>
      <c r="CA50" s="6"/>
      <c r="CB50" s="6"/>
      <c r="CC50" s="6"/>
      <c r="CD50" s="6"/>
      <c r="CE50" s="6"/>
      <c r="CF50" s="6"/>
      <c r="CG50" s="6"/>
      <c r="CH50" s="6"/>
      <c r="CI50" s="6"/>
      <c r="CJ50" s="6"/>
      <c r="CK50" s="6"/>
      <c r="CL50" s="6"/>
      <c r="CM50" s="6"/>
      <c r="CN50" s="6"/>
      <c r="CO50" s="6"/>
      <c r="CP50" s="6"/>
      <c r="CQ50" s="6"/>
      <c r="CR50" s="6"/>
      <c r="CS50" s="6"/>
      <c r="CT50" s="6"/>
      <c r="CU50" s="6"/>
      <c r="CV50" s="6"/>
      <c r="CW50" s="6"/>
      <c r="CX50" s="6"/>
      <c r="CY50" s="6"/>
      <c r="CZ50" s="6"/>
      <c r="DA50" s="6"/>
      <c r="DB50" s="6"/>
      <c r="DC50" s="6"/>
      <c r="DD50" s="6"/>
      <c r="DE50" s="6"/>
      <c r="DF50" s="6"/>
      <c r="DG50" s="6"/>
      <c r="DH50" s="6"/>
      <c r="DI50" s="6"/>
      <c r="DJ50" s="6"/>
      <c r="DK50" s="6"/>
      <c r="DL50" s="6"/>
      <c r="DM50" s="6"/>
      <c r="DN50" s="6"/>
      <c r="DO50" s="6"/>
      <c r="DP50" s="6"/>
      <c r="DQ50" s="6"/>
      <c r="DR50" s="6"/>
      <c r="DS50" s="6"/>
      <c r="DT50" s="6"/>
      <c r="DU50" s="6"/>
      <c r="DV50" s="6"/>
      <c r="DW50" s="6"/>
      <c r="DX50" s="6"/>
      <c r="DY50" s="6"/>
      <c r="DZ50" s="6"/>
      <c r="EA50" s="6"/>
      <c r="EB50" s="6"/>
      <c r="EC50" s="6"/>
      <c r="ED50" s="6"/>
      <c r="EE50" s="6"/>
      <c r="EF50" s="6"/>
      <c r="EG50" s="6"/>
      <c r="EH50" s="6"/>
      <c r="EI50" s="6"/>
      <c r="EJ50" s="6"/>
      <c r="EK50" s="6"/>
      <c r="EL50" s="6"/>
      <c r="EM50" s="6"/>
      <c r="EN50" s="6"/>
      <c r="EO50" s="6"/>
      <c r="EP50" s="6"/>
      <c r="EQ50" s="6"/>
      <c r="ER50" s="6"/>
      <c r="ES50" s="6"/>
      <c r="ET50" s="6"/>
      <c r="EU50" s="6"/>
      <c r="EV50" s="6"/>
      <c r="EW50" s="6"/>
      <c r="EX50" s="6"/>
      <c r="EY50" s="6"/>
      <c r="EZ50" s="6"/>
      <c r="FA50" s="6"/>
      <c r="FB50" s="6"/>
      <c r="FC50" s="6"/>
      <c r="FD50" s="6"/>
      <c r="FE50" s="6"/>
      <c r="FF50" s="6"/>
      <c r="FG50" s="6"/>
      <c r="FH50" s="6"/>
      <c r="FI50" s="6"/>
      <c r="FJ50" s="6"/>
      <c r="FK50" s="6"/>
      <c r="FL50" s="6"/>
      <c r="FM50" s="6"/>
      <c r="FN50" s="6"/>
      <c r="FO50" s="6"/>
      <c r="FP50" s="6"/>
      <c r="FQ50" s="6"/>
      <c r="FR50" s="6"/>
      <c r="FS50" s="6"/>
      <c r="FT50" s="6"/>
      <c r="FU50" s="6"/>
      <c r="FV50" s="6"/>
      <c r="FW50" s="6"/>
      <c r="FX50" s="6"/>
      <c r="FY50" s="6"/>
      <c r="FZ50" s="6"/>
      <c r="GA50" s="6"/>
      <c r="GB50" s="6"/>
      <c r="GC50" s="6"/>
      <c r="GD50" s="6"/>
      <c r="GE50" s="6"/>
      <c r="GF50" s="6"/>
      <c r="GG50" s="6"/>
      <c r="GH50" s="6"/>
      <c r="GI50" s="6"/>
      <c r="GJ50" s="6"/>
      <c r="GK50" s="6"/>
      <c r="GL50" s="6"/>
      <c r="GM50" s="6"/>
      <c r="GN50" s="6"/>
      <c r="GO50" s="6"/>
      <c r="GP50" s="6"/>
      <c r="GQ50" s="6"/>
      <c r="GR50" s="6"/>
      <c r="GS50" s="6"/>
      <c r="GT50" s="6"/>
      <c r="GU50" s="6"/>
      <c r="GV50" s="6"/>
      <c r="GW50" s="6"/>
      <c r="GX50" s="6"/>
      <c r="GY50" s="6"/>
      <c r="GZ50" s="6"/>
      <c r="HA50" s="6"/>
      <c r="HB50" s="6"/>
      <c r="HC50" s="6"/>
      <c r="HD50" s="6"/>
      <c r="HE50" s="6"/>
      <c r="HF50" s="6"/>
      <c r="HG50" s="6"/>
      <c r="HH50" s="6"/>
      <c r="HI50" s="6"/>
      <c r="HJ50" s="6"/>
      <c r="HK50" s="6"/>
      <c r="HL50" s="6"/>
      <c r="HM50" s="6"/>
      <c r="HN50" s="6"/>
      <c r="HO50" s="6"/>
      <c r="HP50" s="6"/>
      <c r="HQ50" s="6"/>
      <c r="HR50" s="6"/>
      <c r="HS50" s="6"/>
      <c r="HT50" s="6"/>
    </row>
    <row r="51" spans="1:228" s="7" customFormat="1" ht="9.75" customHeight="1" x14ac:dyDescent="0.25">
      <c r="A51" s="937"/>
      <c r="B51" s="1018"/>
      <c r="C51" s="1019"/>
      <c r="D51" s="1019"/>
      <c r="E51" s="1019"/>
      <c r="F51" s="1019"/>
      <c r="G51" s="1020"/>
      <c r="H51" s="2"/>
      <c r="I51" s="1018"/>
      <c r="J51" s="1019"/>
      <c r="K51" s="1019"/>
      <c r="L51" s="1019"/>
      <c r="M51" s="1019"/>
      <c r="N51" s="1020"/>
      <c r="O51" s="2"/>
      <c r="P51" s="1018"/>
      <c r="Q51" s="1019"/>
      <c r="R51" s="1019"/>
      <c r="S51" s="1019"/>
      <c r="T51" s="1019"/>
      <c r="U51" s="1020"/>
      <c r="V51" s="2"/>
      <c r="W51" s="1018"/>
      <c r="X51" s="1019"/>
      <c r="Y51" s="1019"/>
      <c r="Z51" s="1019"/>
      <c r="AA51" s="1019"/>
      <c r="AB51" s="1020"/>
      <c r="AC51" s="2"/>
      <c r="AD51" s="1043"/>
      <c r="AE51" s="1044"/>
      <c r="AF51" s="1044"/>
      <c r="AG51" s="1044"/>
      <c r="AH51" s="1044"/>
      <c r="AI51" s="1045"/>
      <c r="AJ51" s="2"/>
      <c r="AK51" s="1018"/>
      <c r="AL51" s="1019"/>
      <c r="AM51" s="1019"/>
      <c r="AN51" s="1019"/>
      <c r="AO51" s="1019"/>
      <c r="AP51" s="1020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  <c r="BO51" s="6"/>
      <c r="BP51" s="6"/>
      <c r="BQ51" s="6"/>
      <c r="BR51" s="6"/>
      <c r="BS51" s="6"/>
      <c r="BT51" s="6"/>
      <c r="BU51" s="6"/>
      <c r="BV51" s="6"/>
      <c r="BW51" s="6"/>
      <c r="BX51" s="6"/>
      <c r="BY51" s="6"/>
      <c r="BZ51" s="6"/>
      <c r="CA51" s="6"/>
      <c r="CB51" s="6"/>
      <c r="CC51" s="6"/>
      <c r="CD51" s="6"/>
      <c r="CE51" s="6"/>
      <c r="CF51" s="6"/>
      <c r="CG51" s="6"/>
      <c r="CH51" s="6"/>
      <c r="CI51" s="6"/>
      <c r="CJ51" s="6"/>
      <c r="CK51" s="6"/>
      <c r="CL51" s="6"/>
      <c r="CM51" s="6"/>
      <c r="CN51" s="6"/>
      <c r="CO51" s="6"/>
      <c r="CP51" s="6"/>
      <c r="CQ51" s="6"/>
      <c r="CR51" s="6"/>
      <c r="CS51" s="6"/>
      <c r="CT51" s="6"/>
      <c r="CU51" s="6"/>
      <c r="CV51" s="6"/>
      <c r="CW51" s="6"/>
      <c r="CX51" s="6"/>
      <c r="CY51" s="6"/>
      <c r="CZ51" s="6"/>
      <c r="DA51" s="6"/>
      <c r="DB51" s="6"/>
      <c r="DC51" s="6"/>
      <c r="DD51" s="6"/>
      <c r="DE51" s="6"/>
      <c r="DF51" s="6"/>
      <c r="DG51" s="6"/>
      <c r="DH51" s="6"/>
      <c r="DI51" s="6"/>
      <c r="DJ51" s="6"/>
      <c r="DK51" s="6"/>
      <c r="DL51" s="6"/>
      <c r="DM51" s="6"/>
      <c r="DN51" s="6"/>
      <c r="DO51" s="6"/>
      <c r="DP51" s="6"/>
      <c r="DQ51" s="6"/>
      <c r="DR51" s="6"/>
      <c r="DS51" s="6"/>
      <c r="DT51" s="6"/>
      <c r="DU51" s="6"/>
      <c r="DV51" s="6"/>
      <c r="DW51" s="6"/>
      <c r="DX51" s="6"/>
      <c r="DY51" s="6"/>
      <c r="DZ51" s="6"/>
      <c r="EA51" s="6"/>
      <c r="EB51" s="6"/>
      <c r="EC51" s="6"/>
      <c r="ED51" s="6"/>
      <c r="EE51" s="6"/>
      <c r="EF51" s="6"/>
      <c r="EG51" s="6"/>
      <c r="EH51" s="6"/>
      <c r="EI51" s="6"/>
      <c r="EJ51" s="6"/>
      <c r="EK51" s="6"/>
      <c r="EL51" s="6"/>
      <c r="EM51" s="6"/>
      <c r="EN51" s="6"/>
      <c r="EO51" s="6"/>
      <c r="EP51" s="6"/>
      <c r="EQ51" s="6"/>
      <c r="ER51" s="6"/>
      <c r="ES51" s="6"/>
      <c r="ET51" s="6"/>
      <c r="EU51" s="6"/>
      <c r="EV51" s="6"/>
      <c r="EW51" s="6"/>
      <c r="EX51" s="6"/>
      <c r="EY51" s="6"/>
      <c r="EZ51" s="6"/>
      <c r="FA51" s="6"/>
      <c r="FB51" s="6"/>
      <c r="FC51" s="6"/>
      <c r="FD51" s="6"/>
      <c r="FE51" s="6"/>
      <c r="FF51" s="6"/>
      <c r="FG51" s="6"/>
      <c r="FH51" s="6"/>
      <c r="FI51" s="6"/>
      <c r="FJ51" s="6"/>
      <c r="FK51" s="6"/>
      <c r="FL51" s="6"/>
      <c r="FM51" s="6"/>
      <c r="FN51" s="6"/>
      <c r="FO51" s="6"/>
      <c r="FP51" s="6"/>
      <c r="FQ51" s="6"/>
      <c r="FR51" s="6"/>
      <c r="FS51" s="6"/>
      <c r="FT51" s="6"/>
      <c r="FU51" s="6"/>
      <c r="FV51" s="6"/>
      <c r="FW51" s="6"/>
      <c r="FX51" s="6"/>
      <c r="FY51" s="6"/>
      <c r="FZ51" s="6"/>
      <c r="GA51" s="6"/>
      <c r="GB51" s="6"/>
      <c r="GC51" s="6"/>
      <c r="GD51" s="6"/>
      <c r="GE51" s="6"/>
      <c r="GF51" s="6"/>
      <c r="GG51" s="6"/>
      <c r="GH51" s="6"/>
      <c r="GI51" s="6"/>
      <c r="GJ51" s="6"/>
      <c r="GK51" s="6"/>
      <c r="GL51" s="6"/>
      <c r="GM51" s="6"/>
      <c r="GN51" s="6"/>
      <c r="GO51" s="6"/>
      <c r="GP51" s="6"/>
      <c r="GQ51" s="6"/>
      <c r="GR51" s="6"/>
      <c r="GS51" s="6"/>
      <c r="GT51" s="6"/>
      <c r="GU51" s="6"/>
      <c r="GV51" s="6"/>
      <c r="GW51" s="6"/>
      <c r="GX51" s="6"/>
      <c r="GY51" s="6"/>
      <c r="GZ51" s="6"/>
      <c r="HA51" s="6"/>
      <c r="HB51" s="6"/>
      <c r="HC51" s="6"/>
      <c r="HD51" s="6"/>
      <c r="HE51" s="6"/>
      <c r="HF51" s="6"/>
      <c r="HG51" s="6"/>
      <c r="HH51" s="6"/>
      <c r="HI51" s="6"/>
      <c r="HJ51" s="6"/>
      <c r="HK51" s="6"/>
      <c r="HL51" s="6"/>
      <c r="HM51" s="6"/>
      <c r="HN51" s="6"/>
      <c r="HO51" s="6"/>
      <c r="HP51" s="6"/>
      <c r="HQ51" s="6"/>
      <c r="HR51" s="6"/>
      <c r="HS51" s="6"/>
      <c r="HT51" s="6"/>
    </row>
    <row r="52" spans="1:228" s="7" customFormat="1" ht="9.75" customHeight="1" x14ac:dyDescent="0.25">
      <c r="A52" s="937"/>
      <c r="B52" s="1018"/>
      <c r="C52" s="1019"/>
      <c r="D52" s="1019"/>
      <c r="E52" s="1019"/>
      <c r="F52" s="1019"/>
      <c r="G52" s="1020"/>
      <c r="H52" s="2"/>
      <c r="I52" s="1018"/>
      <c r="J52" s="1019"/>
      <c r="K52" s="1019"/>
      <c r="L52" s="1019"/>
      <c r="M52" s="1019"/>
      <c r="N52" s="1020"/>
      <c r="O52" s="2"/>
      <c r="P52" s="1018"/>
      <c r="Q52" s="1019"/>
      <c r="R52" s="1019"/>
      <c r="S52" s="1019"/>
      <c r="T52" s="1019"/>
      <c r="U52" s="1020"/>
      <c r="V52" s="2"/>
      <c r="W52" s="1018"/>
      <c r="X52" s="1019"/>
      <c r="Y52" s="1019"/>
      <c r="Z52" s="1019"/>
      <c r="AA52" s="1019"/>
      <c r="AB52" s="1020"/>
      <c r="AC52" s="2"/>
      <c r="AD52" s="1043"/>
      <c r="AE52" s="1044"/>
      <c r="AF52" s="1044"/>
      <c r="AG52" s="1044"/>
      <c r="AH52" s="1044"/>
      <c r="AI52" s="1045"/>
      <c r="AJ52" s="2"/>
      <c r="AK52" s="1018"/>
      <c r="AL52" s="1019"/>
      <c r="AM52" s="1019"/>
      <c r="AN52" s="1019"/>
      <c r="AO52" s="1019"/>
      <c r="AP52" s="1020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  <c r="BO52" s="6"/>
      <c r="BP52" s="6"/>
      <c r="BQ52" s="6"/>
      <c r="BR52" s="6"/>
      <c r="BS52" s="6"/>
      <c r="BT52" s="6"/>
      <c r="BU52" s="6"/>
      <c r="BV52" s="6"/>
      <c r="BW52" s="6"/>
      <c r="BX52" s="6"/>
      <c r="BY52" s="6"/>
      <c r="BZ52" s="6"/>
      <c r="CA52" s="6"/>
      <c r="CB52" s="6"/>
      <c r="CC52" s="6"/>
      <c r="CD52" s="6"/>
      <c r="CE52" s="6"/>
      <c r="CF52" s="6"/>
      <c r="CG52" s="6"/>
      <c r="CH52" s="6"/>
      <c r="CI52" s="6"/>
      <c r="CJ52" s="6"/>
      <c r="CK52" s="6"/>
      <c r="CL52" s="6"/>
      <c r="CM52" s="6"/>
      <c r="CN52" s="6"/>
      <c r="CO52" s="6"/>
      <c r="CP52" s="6"/>
      <c r="CQ52" s="6"/>
      <c r="CR52" s="6"/>
      <c r="CS52" s="6"/>
      <c r="CT52" s="6"/>
      <c r="CU52" s="6"/>
      <c r="CV52" s="6"/>
      <c r="CW52" s="6"/>
      <c r="CX52" s="6"/>
      <c r="CY52" s="6"/>
      <c r="CZ52" s="6"/>
      <c r="DA52" s="6"/>
      <c r="DB52" s="6"/>
      <c r="DC52" s="6"/>
      <c r="DD52" s="6"/>
      <c r="DE52" s="6"/>
      <c r="DF52" s="6"/>
      <c r="DG52" s="6"/>
      <c r="DH52" s="6"/>
      <c r="DI52" s="6"/>
      <c r="DJ52" s="6"/>
      <c r="DK52" s="6"/>
      <c r="DL52" s="6"/>
      <c r="DM52" s="6"/>
      <c r="DN52" s="6"/>
      <c r="DO52" s="6"/>
      <c r="DP52" s="6"/>
      <c r="DQ52" s="6"/>
      <c r="DR52" s="6"/>
      <c r="DS52" s="6"/>
      <c r="DT52" s="6"/>
      <c r="DU52" s="6"/>
      <c r="DV52" s="6"/>
      <c r="DW52" s="6"/>
      <c r="DX52" s="6"/>
      <c r="DY52" s="6"/>
      <c r="DZ52" s="6"/>
      <c r="EA52" s="6"/>
      <c r="EB52" s="6"/>
      <c r="EC52" s="6"/>
      <c r="ED52" s="6"/>
      <c r="EE52" s="6"/>
      <c r="EF52" s="6"/>
      <c r="EG52" s="6"/>
      <c r="EH52" s="6"/>
      <c r="EI52" s="6"/>
      <c r="EJ52" s="6"/>
      <c r="EK52" s="6"/>
      <c r="EL52" s="6"/>
      <c r="EM52" s="6"/>
      <c r="EN52" s="6"/>
      <c r="EO52" s="6"/>
      <c r="EP52" s="6"/>
      <c r="EQ52" s="6"/>
      <c r="ER52" s="6"/>
      <c r="ES52" s="6"/>
      <c r="ET52" s="6"/>
      <c r="EU52" s="6"/>
      <c r="EV52" s="6"/>
      <c r="EW52" s="6"/>
      <c r="EX52" s="6"/>
      <c r="EY52" s="6"/>
      <c r="EZ52" s="6"/>
      <c r="FA52" s="6"/>
      <c r="FB52" s="6"/>
      <c r="FC52" s="6"/>
      <c r="FD52" s="6"/>
      <c r="FE52" s="6"/>
      <c r="FF52" s="6"/>
      <c r="FG52" s="6"/>
      <c r="FH52" s="6"/>
      <c r="FI52" s="6"/>
      <c r="FJ52" s="6"/>
      <c r="FK52" s="6"/>
      <c r="FL52" s="6"/>
      <c r="FM52" s="6"/>
      <c r="FN52" s="6"/>
      <c r="FO52" s="6"/>
      <c r="FP52" s="6"/>
      <c r="FQ52" s="6"/>
      <c r="FR52" s="6"/>
      <c r="FS52" s="6"/>
      <c r="FT52" s="6"/>
      <c r="FU52" s="6"/>
      <c r="FV52" s="6"/>
      <c r="FW52" s="6"/>
      <c r="FX52" s="6"/>
      <c r="FY52" s="6"/>
      <c r="FZ52" s="6"/>
      <c r="GA52" s="6"/>
      <c r="GB52" s="6"/>
      <c r="GC52" s="6"/>
      <c r="GD52" s="6"/>
      <c r="GE52" s="6"/>
      <c r="GF52" s="6"/>
      <c r="GG52" s="6"/>
      <c r="GH52" s="6"/>
      <c r="GI52" s="6"/>
      <c r="GJ52" s="6"/>
      <c r="GK52" s="6"/>
      <c r="GL52" s="6"/>
      <c r="GM52" s="6"/>
      <c r="GN52" s="6"/>
      <c r="GO52" s="6"/>
      <c r="GP52" s="6"/>
      <c r="GQ52" s="6"/>
      <c r="GR52" s="6"/>
      <c r="GS52" s="6"/>
      <c r="GT52" s="6"/>
      <c r="GU52" s="6"/>
      <c r="GV52" s="6"/>
      <c r="GW52" s="6"/>
      <c r="GX52" s="6"/>
      <c r="GY52" s="6"/>
      <c r="GZ52" s="6"/>
      <c r="HA52" s="6"/>
      <c r="HB52" s="6"/>
      <c r="HC52" s="6"/>
      <c r="HD52" s="6"/>
      <c r="HE52" s="6"/>
      <c r="HF52" s="6"/>
      <c r="HG52" s="6"/>
      <c r="HH52" s="6"/>
      <c r="HI52" s="6"/>
      <c r="HJ52" s="6"/>
      <c r="HK52" s="6"/>
      <c r="HL52" s="6"/>
      <c r="HM52" s="6"/>
      <c r="HN52" s="6"/>
      <c r="HO52" s="6"/>
      <c r="HP52" s="6"/>
      <c r="HQ52" s="6"/>
      <c r="HR52" s="6"/>
      <c r="HS52" s="6"/>
      <c r="HT52" s="6"/>
    </row>
    <row r="53" spans="1:228" s="7" customFormat="1" ht="9.75" customHeight="1" x14ac:dyDescent="0.25">
      <c r="A53" s="937"/>
      <c r="B53" s="1018"/>
      <c r="C53" s="1019"/>
      <c r="D53" s="1019"/>
      <c r="E53" s="1019"/>
      <c r="F53" s="1019"/>
      <c r="G53" s="1020"/>
      <c r="H53" s="2"/>
      <c r="I53" s="1018"/>
      <c r="J53" s="1019"/>
      <c r="K53" s="1019"/>
      <c r="L53" s="1019"/>
      <c r="M53" s="1019"/>
      <c r="N53" s="1020"/>
      <c r="O53" s="2"/>
      <c r="P53" s="1018"/>
      <c r="Q53" s="1019"/>
      <c r="R53" s="1019"/>
      <c r="S53" s="1019"/>
      <c r="T53" s="1019"/>
      <c r="U53" s="1020"/>
      <c r="V53" s="2"/>
      <c r="W53" s="1018"/>
      <c r="X53" s="1019"/>
      <c r="Y53" s="1019"/>
      <c r="Z53" s="1019"/>
      <c r="AA53" s="1019"/>
      <c r="AB53" s="1020"/>
      <c r="AC53" s="2"/>
      <c r="AD53" s="1043"/>
      <c r="AE53" s="1044"/>
      <c r="AF53" s="1044"/>
      <c r="AG53" s="1044"/>
      <c r="AH53" s="1044"/>
      <c r="AI53" s="1045"/>
      <c r="AJ53" s="2"/>
      <c r="AK53" s="1018"/>
      <c r="AL53" s="1019"/>
      <c r="AM53" s="1019"/>
      <c r="AN53" s="1019"/>
      <c r="AO53" s="1019"/>
      <c r="AP53" s="1020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  <c r="BO53" s="6"/>
      <c r="BP53" s="6"/>
      <c r="BQ53" s="6"/>
      <c r="BR53" s="6"/>
      <c r="BS53" s="6"/>
      <c r="BT53" s="6"/>
      <c r="BU53" s="6"/>
      <c r="BV53" s="6"/>
      <c r="BW53" s="6"/>
      <c r="BX53" s="6"/>
      <c r="BY53" s="6"/>
      <c r="BZ53" s="6"/>
      <c r="CA53" s="6"/>
      <c r="CB53" s="6"/>
      <c r="CC53" s="6"/>
      <c r="CD53" s="6"/>
      <c r="CE53" s="6"/>
      <c r="CF53" s="6"/>
      <c r="CG53" s="6"/>
      <c r="CH53" s="6"/>
      <c r="CI53" s="6"/>
      <c r="CJ53" s="6"/>
      <c r="CK53" s="6"/>
      <c r="CL53" s="6"/>
      <c r="CM53" s="6"/>
      <c r="CN53" s="6"/>
      <c r="CO53" s="6"/>
      <c r="CP53" s="6"/>
      <c r="CQ53" s="6"/>
      <c r="CR53" s="6"/>
      <c r="CS53" s="6"/>
      <c r="CT53" s="6"/>
      <c r="CU53" s="6"/>
      <c r="CV53" s="6"/>
      <c r="CW53" s="6"/>
      <c r="CX53" s="6"/>
      <c r="CY53" s="6"/>
      <c r="CZ53" s="6"/>
      <c r="DA53" s="6"/>
      <c r="DB53" s="6"/>
      <c r="DC53" s="6"/>
      <c r="DD53" s="6"/>
      <c r="DE53" s="6"/>
      <c r="DF53" s="6"/>
      <c r="DG53" s="6"/>
      <c r="DH53" s="6"/>
      <c r="DI53" s="6"/>
      <c r="DJ53" s="6"/>
      <c r="DK53" s="6"/>
      <c r="DL53" s="6"/>
      <c r="DM53" s="6"/>
      <c r="DN53" s="6"/>
      <c r="DO53" s="6"/>
      <c r="DP53" s="6"/>
      <c r="DQ53" s="6"/>
      <c r="DR53" s="6"/>
      <c r="DS53" s="6"/>
      <c r="DT53" s="6"/>
      <c r="DU53" s="6"/>
      <c r="DV53" s="6"/>
      <c r="DW53" s="6"/>
      <c r="DX53" s="6"/>
      <c r="DY53" s="6"/>
      <c r="DZ53" s="6"/>
      <c r="EA53" s="6"/>
      <c r="EB53" s="6"/>
      <c r="EC53" s="6"/>
      <c r="ED53" s="6"/>
      <c r="EE53" s="6"/>
      <c r="EF53" s="6"/>
      <c r="EG53" s="6"/>
      <c r="EH53" s="6"/>
      <c r="EI53" s="6"/>
      <c r="EJ53" s="6"/>
      <c r="EK53" s="6"/>
      <c r="EL53" s="6"/>
      <c r="EM53" s="6"/>
      <c r="EN53" s="6"/>
      <c r="EO53" s="6"/>
      <c r="EP53" s="6"/>
      <c r="EQ53" s="6"/>
      <c r="ER53" s="6"/>
      <c r="ES53" s="6"/>
      <c r="ET53" s="6"/>
      <c r="EU53" s="6"/>
      <c r="EV53" s="6"/>
      <c r="EW53" s="6"/>
      <c r="EX53" s="6"/>
      <c r="EY53" s="6"/>
      <c r="EZ53" s="6"/>
      <c r="FA53" s="6"/>
      <c r="FB53" s="6"/>
      <c r="FC53" s="6"/>
      <c r="FD53" s="6"/>
      <c r="FE53" s="6"/>
      <c r="FF53" s="6"/>
      <c r="FG53" s="6"/>
      <c r="FH53" s="6"/>
      <c r="FI53" s="6"/>
      <c r="FJ53" s="6"/>
      <c r="FK53" s="6"/>
      <c r="FL53" s="6"/>
      <c r="FM53" s="6"/>
      <c r="FN53" s="6"/>
      <c r="FO53" s="6"/>
      <c r="FP53" s="6"/>
      <c r="FQ53" s="6"/>
      <c r="FR53" s="6"/>
      <c r="FS53" s="6"/>
      <c r="FT53" s="6"/>
      <c r="FU53" s="6"/>
      <c r="FV53" s="6"/>
      <c r="FW53" s="6"/>
      <c r="FX53" s="6"/>
      <c r="FY53" s="6"/>
      <c r="FZ53" s="6"/>
      <c r="GA53" s="6"/>
      <c r="GB53" s="6"/>
      <c r="GC53" s="6"/>
      <c r="GD53" s="6"/>
      <c r="GE53" s="6"/>
      <c r="GF53" s="6"/>
      <c r="GG53" s="6"/>
      <c r="GH53" s="6"/>
      <c r="GI53" s="6"/>
      <c r="GJ53" s="6"/>
      <c r="GK53" s="6"/>
      <c r="GL53" s="6"/>
      <c r="GM53" s="6"/>
      <c r="GN53" s="6"/>
      <c r="GO53" s="6"/>
      <c r="GP53" s="6"/>
      <c r="GQ53" s="6"/>
      <c r="GR53" s="6"/>
      <c r="GS53" s="6"/>
      <c r="GT53" s="6"/>
      <c r="GU53" s="6"/>
      <c r="GV53" s="6"/>
      <c r="GW53" s="6"/>
      <c r="GX53" s="6"/>
      <c r="GY53" s="6"/>
      <c r="GZ53" s="6"/>
      <c r="HA53" s="6"/>
      <c r="HB53" s="6"/>
      <c r="HC53" s="6"/>
      <c r="HD53" s="6"/>
      <c r="HE53" s="6"/>
      <c r="HF53" s="6"/>
      <c r="HG53" s="6"/>
      <c r="HH53" s="6"/>
      <c r="HI53" s="6"/>
      <c r="HJ53" s="6"/>
      <c r="HK53" s="6"/>
      <c r="HL53" s="6"/>
      <c r="HM53" s="6"/>
      <c r="HN53" s="6"/>
      <c r="HO53" s="6"/>
      <c r="HP53" s="6"/>
      <c r="HQ53" s="6"/>
      <c r="HR53" s="6"/>
      <c r="HS53" s="6"/>
      <c r="HT53" s="6"/>
    </row>
    <row r="54" spans="1:228" s="7" customFormat="1" ht="3.75" customHeight="1" x14ac:dyDescent="0.25">
      <c r="A54" s="937"/>
      <c r="B54" s="1018"/>
      <c r="C54" s="1019"/>
      <c r="D54" s="1019"/>
      <c r="E54" s="1019"/>
      <c r="F54" s="1019"/>
      <c r="G54" s="1020"/>
      <c r="H54" s="2"/>
      <c r="I54" s="1018"/>
      <c r="J54" s="1019"/>
      <c r="K54" s="1019"/>
      <c r="L54" s="1019"/>
      <c r="M54" s="1019"/>
      <c r="N54" s="1020"/>
      <c r="O54" s="2"/>
      <c r="P54" s="1018"/>
      <c r="Q54" s="1019"/>
      <c r="R54" s="1019"/>
      <c r="S54" s="1019"/>
      <c r="T54" s="1019"/>
      <c r="U54" s="1020"/>
      <c r="V54" s="2"/>
      <c r="W54" s="1018"/>
      <c r="X54" s="1019"/>
      <c r="Y54" s="1019"/>
      <c r="Z54" s="1019"/>
      <c r="AA54" s="1019"/>
      <c r="AB54" s="1020"/>
      <c r="AC54" s="2"/>
      <c r="AD54" s="1043"/>
      <c r="AE54" s="1044"/>
      <c r="AF54" s="1044"/>
      <c r="AG54" s="1044"/>
      <c r="AH54" s="1044"/>
      <c r="AI54" s="1045"/>
      <c r="AJ54" s="2"/>
      <c r="AK54" s="1018"/>
      <c r="AL54" s="1019"/>
      <c r="AM54" s="1019"/>
      <c r="AN54" s="1019"/>
      <c r="AO54" s="1019"/>
      <c r="AP54" s="1020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  <c r="BO54" s="6"/>
      <c r="BP54" s="6"/>
      <c r="BQ54" s="6"/>
      <c r="BR54" s="6"/>
      <c r="BS54" s="6"/>
      <c r="BT54" s="6"/>
      <c r="BU54" s="6"/>
      <c r="BV54" s="6"/>
      <c r="BW54" s="6"/>
      <c r="BX54" s="6"/>
      <c r="BY54" s="6"/>
      <c r="BZ54" s="6"/>
      <c r="CA54" s="6"/>
      <c r="CB54" s="6"/>
      <c r="CC54" s="6"/>
      <c r="CD54" s="6"/>
      <c r="CE54" s="6"/>
      <c r="CF54" s="6"/>
      <c r="CG54" s="6"/>
      <c r="CH54" s="6"/>
      <c r="CI54" s="6"/>
      <c r="CJ54" s="6"/>
      <c r="CK54" s="6"/>
      <c r="CL54" s="6"/>
      <c r="CM54" s="6"/>
      <c r="CN54" s="6"/>
      <c r="CO54" s="6"/>
      <c r="CP54" s="6"/>
      <c r="CQ54" s="6"/>
      <c r="CR54" s="6"/>
      <c r="CS54" s="6"/>
      <c r="CT54" s="6"/>
      <c r="CU54" s="6"/>
      <c r="CV54" s="6"/>
      <c r="CW54" s="6"/>
      <c r="CX54" s="6"/>
      <c r="CY54" s="6"/>
      <c r="CZ54" s="6"/>
      <c r="DA54" s="6"/>
      <c r="DB54" s="6"/>
      <c r="DC54" s="6"/>
      <c r="DD54" s="6"/>
      <c r="DE54" s="6"/>
      <c r="DF54" s="6"/>
      <c r="DG54" s="6"/>
      <c r="DH54" s="6"/>
      <c r="DI54" s="6"/>
      <c r="DJ54" s="6"/>
      <c r="DK54" s="6"/>
      <c r="DL54" s="6"/>
      <c r="DM54" s="6"/>
      <c r="DN54" s="6"/>
      <c r="DO54" s="6"/>
      <c r="DP54" s="6"/>
      <c r="DQ54" s="6"/>
      <c r="DR54" s="6"/>
      <c r="DS54" s="6"/>
      <c r="DT54" s="6"/>
      <c r="DU54" s="6"/>
      <c r="DV54" s="6"/>
      <c r="DW54" s="6"/>
      <c r="DX54" s="6"/>
      <c r="DY54" s="6"/>
      <c r="DZ54" s="6"/>
      <c r="EA54" s="6"/>
      <c r="EB54" s="6"/>
      <c r="EC54" s="6"/>
      <c r="ED54" s="6"/>
      <c r="EE54" s="6"/>
      <c r="EF54" s="6"/>
      <c r="EG54" s="6"/>
      <c r="EH54" s="6"/>
      <c r="EI54" s="6"/>
      <c r="EJ54" s="6"/>
      <c r="EK54" s="6"/>
      <c r="EL54" s="6"/>
      <c r="EM54" s="6"/>
      <c r="EN54" s="6"/>
      <c r="EO54" s="6"/>
      <c r="EP54" s="6"/>
      <c r="EQ54" s="6"/>
      <c r="ER54" s="6"/>
      <c r="ES54" s="6"/>
      <c r="ET54" s="6"/>
      <c r="EU54" s="6"/>
      <c r="EV54" s="6"/>
      <c r="EW54" s="6"/>
      <c r="EX54" s="6"/>
      <c r="EY54" s="6"/>
      <c r="EZ54" s="6"/>
      <c r="FA54" s="6"/>
      <c r="FB54" s="6"/>
      <c r="FC54" s="6"/>
      <c r="FD54" s="6"/>
      <c r="FE54" s="6"/>
      <c r="FF54" s="6"/>
      <c r="FG54" s="6"/>
      <c r="FH54" s="6"/>
      <c r="FI54" s="6"/>
      <c r="FJ54" s="6"/>
      <c r="FK54" s="6"/>
      <c r="FL54" s="6"/>
      <c r="FM54" s="6"/>
      <c r="FN54" s="6"/>
      <c r="FO54" s="6"/>
      <c r="FP54" s="6"/>
      <c r="FQ54" s="6"/>
      <c r="FR54" s="6"/>
      <c r="FS54" s="6"/>
      <c r="FT54" s="6"/>
      <c r="FU54" s="6"/>
      <c r="FV54" s="6"/>
      <c r="FW54" s="6"/>
      <c r="FX54" s="6"/>
      <c r="FY54" s="6"/>
      <c r="FZ54" s="6"/>
      <c r="GA54" s="6"/>
      <c r="GB54" s="6"/>
      <c r="GC54" s="6"/>
      <c r="GD54" s="6"/>
      <c r="GE54" s="6"/>
      <c r="GF54" s="6"/>
      <c r="GG54" s="6"/>
      <c r="GH54" s="6"/>
      <c r="GI54" s="6"/>
      <c r="GJ54" s="6"/>
      <c r="GK54" s="6"/>
      <c r="GL54" s="6"/>
      <c r="GM54" s="6"/>
      <c r="GN54" s="6"/>
      <c r="GO54" s="6"/>
      <c r="GP54" s="6"/>
      <c r="GQ54" s="6"/>
      <c r="GR54" s="6"/>
      <c r="GS54" s="6"/>
      <c r="GT54" s="6"/>
      <c r="GU54" s="6"/>
      <c r="GV54" s="6"/>
      <c r="GW54" s="6"/>
      <c r="GX54" s="6"/>
      <c r="GY54" s="6"/>
      <c r="GZ54" s="6"/>
      <c r="HA54" s="6"/>
      <c r="HB54" s="6"/>
      <c r="HC54" s="6"/>
      <c r="HD54" s="6"/>
      <c r="HE54" s="6"/>
      <c r="HF54" s="6"/>
      <c r="HG54" s="6"/>
      <c r="HH54" s="6"/>
      <c r="HI54" s="6"/>
      <c r="HJ54" s="6"/>
      <c r="HK54" s="6"/>
      <c r="HL54" s="6"/>
      <c r="HM54" s="6"/>
      <c r="HN54" s="6"/>
      <c r="HO54" s="6"/>
      <c r="HP54" s="6"/>
      <c r="HQ54" s="6"/>
      <c r="HR54" s="6"/>
      <c r="HS54" s="6"/>
      <c r="HT54" s="6"/>
    </row>
    <row r="55" spans="1:228" s="7" customFormat="1" ht="5.25" hidden="1" customHeight="1" x14ac:dyDescent="0.25">
      <c r="A55" s="937"/>
      <c r="B55" s="1018"/>
      <c r="C55" s="1019"/>
      <c r="D55" s="1019"/>
      <c r="E55" s="1019"/>
      <c r="F55" s="1019"/>
      <c r="G55" s="1020"/>
      <c r="H55" s="2"/>
      <c r="I55" s="1018"/>
      <c r="J55" s="1019"/>
      <c r="K55" s="1019"/>
      <c r="L55" s="1019"/>
      <c r="M55" s="1019"/>
      <c r="N55" s="1020"/>
      <c r="O55" s="2"/>
      <c r="P55" s="1018"/>
      <c r="Q55" s="1019"/>
      <c r="R55" s="1019"/>
      <c r="S55" s="1019"/>
      <c r="T55" s="1019"/>
      <c r="U55" s="1020"/>
      <c r="V55" s="2"/>
      <c r="W55" s="1018"/>
      <c r="X55" s="1019"/>
      <c r="Y55" s="1019"/>
      <c r="Z55" s="1019"/>
      <c r="AA55" s="1019"/>
      <c r="AB55" s="1020"/>
      <c r="AC55" s="2"/>
      <c r="AD55" s="1043"/>
      <c r="AE55" s="1044"/>
      <c r="AF55" s="1044"/>
      <c r="AG55" s="1044"/>
      <c r="AH55" s="1044"/>
      <c r="AI55" s="1045"/>
      <c r="AJ55" s="2"/>
      <c r="AK55" s="1018"/>
      <c r="AL55" s="1019"/>
      <c r="AM55" s="1019"/>
      <c r="AN55" s="1019"/>
      <c r="AO55" s="1019"/>
      <c r="AP55" s="1020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  <c r="BO55" s="6"/>
      <c r="BP55" s="6"/>
      <c r="BQ55" s="6"/>
      <c r="BR55" s="6"/>
      <c r="BS55" s="6"/>
      <c r="BT55" s="6"/>
      <c r="BU55" s="6"/>
      <c r="BV55" s="6"/>
      <c r="BW55" s="6"/>
      <c r="BX55" s="6"/>
      <c r="BY55" s="6"/>
      <c r="BZ55" s="6"/>
      <c r="CA55" s="6"/>
      <c r="CB55" s="6"/>
      <c r="CC55" s="6"/>
      <c r="CD55" s="6"/>
      <c r="CE55" s="6"/>
      <c r="CF55" s="6"/>
      <c r="CG55" s="6"/>
      <c r="CH55" s="6"/>
      <c r="CI55" s="6"/>
      <c r="CJ55" s="6"/>
      <c r="CK55" s="6"/>
      <c r="CL55" s="6"/>
      <c r="CM55" s="6"/>
      <c r="CN55" s="6"/>
      <c r="CO55" s="6"/>
      <c r="CP55" s="6"/>
      <c r="CQ55" s="6"/>
      <c r="CR55" s="6"/>
      <c r="CS55" s="6"/>
      <c r="CT55" s="6"/>
      <c r="CU55" s="6"/>
      <c r="CV55" s="6"/>
      <c r="CW55" s="6"/>
      <c r="CX55" s="6"/>
      <c r="CY55" s="6"/>
      <c r="CZ55" s="6"/>
      <c r="DA55" s="6"/>
      <c r="DB55" s="6"/>
      <c r="DC55" s="6"/>
      <c r="DD55" s="6"/>
      <c r="DE55" s="6"/>
      <c r="DF55" s="6"/>
      <c r="DG55" s="6"/>
      <c r="DH55" s="6"/>
      <c r="DI55" s="6"/>
      <c r="DJ55" s="6"/>
      <c r="DK55" s="6"/>
      <c r="DL55" s="6"/>
      <c r="DM55" s="6"/>
      <c r="DN55" s="6"/>
      <c r="DO55" s="6"/>
      <c r="DP55" s="6"/>
      <c r="DQ55" s="6"/>
      <c r="DR55" s="6"/>
      <c r="DS55" s="6"/>
      <c r="DT55" s="6"/>
      <c r="DU55" s="6"/>
      <c r="DV55" s="6"/>
      <c r="DW55" s="6"/>
      <c r="DX55" s="6"/>
      <c r="DY55" s="6"/>
      <c r="DZ55" s="6"/>
      <c r="EA55" s="6"/>
      <c r="EB55" s="6"/>
      <c r="EC55" s="6"/>
      <c r="ED55" s="6"/>
      <c r="EE55" s="6"/>
      <c r="EF55" s="6"/>
      <c r="EG55" s="6"/>
      <c r="EH55" s="6"/>
      <c r="EI55" s="6"/>
      <c r="EJ55" s="6"/>
      <c r="EK55" s="6"/>
      <c r="EL55" s="6"/>
      <c r="EM55" s="6"/>
      <c r="EN55" s="6"/>
      <c r="EO55" s="6"/>
      <c r="EP55" s="6"/>
      <c r="EQ55" s="6"/>
      <c r="ER55" s="6"/>
      <c r="ES55" s="6"/>
      <c r="ET55" s="6"/>
      <c r="EU55" s="6"/>
      <c r="EV55" s="6"/>
      <c r="EW55" s="6"/>
      <c r="EX55" s="6"/>
      <c r="EY55" s="6"/>
      <c r="EZ55" s="6"/>
      <c r="FA55" s="6"/>
      <c r="FB55" s="6"/>
      <c r="FC55" s="6"/>
      <c r="FD55" s="6"/>
      <c r="FE55" s="6"/>
      <c r="FF55" s="6"/>
      <c r="FG55" s="6"/>
      <c r="FH55" s="6"/>
      <c r="FI55" s="6"/>
      <c r="FJ55" s="6"/>
      <c r="FK55" s="6"/>
      <c r="FL55" s="6"/>
      <c r="FM55" s="6"/>
      <c r="FN55" s="6"/>
      <c r="FO55" s="6"/>
      <c r="FP55" s="6"/>
      <c r="FQ55" s="6"/>
      <c r="FR55" s="6"/>
      <c r="FS55" s="6"/>
      <c r="FT55" s="6"/>
      <c r="FU55" s="6"/>
      <c r="FV55" s="6"/>
      <c r="FW55" s="6"/>
      <c r="FX55" s="6"/>
      <c r="FY55" s="6"/>
      <c r="FZ55" s="6"/>
      <c r="GA55" s="6"/>
      <c r="GB55" s="6"/>
      <c r="GC55" s="6"/>
      <c r="GD55" s="6"/>
      <c r="GE55" s="6"/>
      <c r="GF55" s="6"/>
      <c r="GG55" s="6"/>
      <c r="GH55" s="6"/>
      <c r="GI55" s="6"/>
      <c r="GJ55" s="6"/>
      <c r="GK55" s="6"/>
      <c r="GL55" s="6"/>
      <c r="GM55" s="6"/>
      <c r="GN55" s="6"/>
      <c r="GO55" s="6"/>
      <c r="GP55" s="6"/>
      <c r="GQ55" s="6"/>
      <c r="GR55" s="6"/>
      <c r="GS55" s="6"/>
      <c r="GT55" s="6"/>
      <c r="GU55" s="6"/>
      <c r="GV55" s="6"/>
      <c r="GW55" s="6"/>
      <c r="GX55" s="6"/>
      <c r="GY55" s="6"/>
      <c r="GZ55" s="6"/>
      <c r="HA55" s="6"/>
      <c r="HB55" s="6"/>
      <c r="HC55" s="6"/>
      <c r="HD55" s="6"/>
      <c r="HE55" s="6"/>
      <c r="HF55" s="6"/>
      <c r="HG55" s="6"/>
      <c r="HH55" s="6"/>
      <c r="HI55" s="6"/>
      <c r="HJ55" s="6"/>
      <c r="HK55" s="6"/>
      <c r="HL55" s="6"/>
      <c r="HM55" s="6"/>
      <c r="HN55" s="6"/>
      <c r="HO55" s="6"/>
      <c r="HP55" s="6"/>
      <c r="HQ55" s="6"/>
      <c r="HR55" s="6"/>
      <c r="HS55" s="6"/>
      <c r="HT55" s="6"/>
    </row>
    <row r="56" spans="1:228" s="7" customFormat="1" ht="2.25" customHeight="1" x14ac:dyDescent="0.25">
      <c r="A56" s="937"/>
      <c r="B56" s="1018"/>
      <c r="C56" s="1019"/>
      <c r="D56" s="1019"/>
      <c r="E56" s="1019"/>
      <c r="F56" s="1019"/>
      <c r="G56" s="1020"/>
      <c r="H56" s="2"/>
      <c r="I56" s="1018"/>
      <c r="J56" s="1019"/>
      <c r="K56" s="1019"/>
      <c r="L56" s="1019"/>
      <c r="M56" s="1019"/>
      <c r="N56" s="1020"/>
      <c r="O56" s="2"/>
      <c r="P56" s="1018"/>
      <c r="Q56" s="1019"/>
      <c r="R56" s="1019"/>
      <c r="S56" s="1019"/>
      <c r="T56" s="1019"/>
      <c r="U56" s="1020"/>
      <c r="V56" s="2"/>
      <c r="W56" s="1018"/>
      <c r="X56" s="1019"/>
      <c r="Y56" s="1019"/>
      <c r="Z56" s="1019"/>
      <c r="AA56" s="1019"/>
      <c r="AB56" s="1020"/>
      <c r="AC56" s="2"/>
      <c r="AD56" s="1043"/>
      <c r="AE56" s="1044"/>
      <c r="AF56" s="1044"/>
      <c r="AG56" s="1044"/>
      <c r="AH56" s="1044"/>
      <c r="AI56" s="1045"/>
      <c r="AJ56" s="2"/>
      <c r="AK56" s="1018"/>
      <c r="AL56" s="1019"/>
      <c r="AM56" s="1019"/>
      <c r="AN56" s="1019"/>
      <c r="AO56" s="1019"/>
      <c r="AP56" s="1020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6"/>
      <c r="BQ56" s="6"/>
      <c r="BR56" s="6"/>
      <c r="BS56" s="6"/>
      <c r="BT56" s="6"/>
      <c r="BU56" s="6"/>
      <c r="BV56" s="6"/>
      <c r="BW56" s="6"/>
      <c r="BX56" s="6"/>
      <c r="BY56" s="6"/>
      <c r="BZ56" s="6"/>
      <c r="CA56" s="6"/>
      <c r="CB56" s="6"/>
      <c r="CC56" s="6"/>
      <c r="CD56" s="6"/>
      <c r="CE56" s="6"/>
      <c r="CF56" s="6"/>
      <c r="CG56" s="6"/>
      <c r="CH56" s="6"/>
      <c r="CI56" s="6"/>
      <c r="CJ56" s="6"/>
      <c r="CK56" s="6"/>
      <c r="CL56" s="6"/>
      <c r="CM56" s="6"/>
      <c r="CN56" s="6"/>
      <c r="CO56" s="6"/>
      <c r="CP56" s="6"/>
      <c r="CQ56" s="6"/>
      <c r="CR56" s="6"/>
      <c r="CS56" s="6"/>
      <c r="CT56" s="6"/>
      <c r="CU56" s="6"/>
      <c r="CV56" s="6"/>
      <c r="CW56" s="6"/>
      <c r="CX56" s="6"/>
      <c r="CY56" s="6"/>
      <c r="CZ56" s="6"/>
      <c r="DA56" s="6"/>
      <c r="DB56" s="6"/>
      <c r="DC56" s="6"/>
      <c r="DD56" s="6"/>
      <c r="DE56" s="6"/>
      <c r="DF56" s="6"/>
      <c r="DG56" s="6"/>
      <c r="DH56" s="6"/>
      <c r="DI56" s="6"/>
      <c r="DJ56" s="6"/>
      <c r="DK56" s="6"/>
      <c r="DL56" s="6"/>
      <c r="DM56" s="6"/>
      <c r="DN56" s="6"/>
      <c r="DO56" s="6"/>
      <c r="DP56" s="6"/>
      <c r="DQ56" s="6"/>
      <c r="DR56" s="6"/>
      <c r="DS56" s="6"/>
      <c r="DT56" s="6"/>
      <c r="DU56" s="6"/>
      <c r="DV56" s="6"/>
      <c r="DW56" s="6"/>
      <c r="DX56" s="6"/>
      <c r="DY56" s="6"/>
      <c r="DZ56" s="6"/>
      <c r="EA56" s="6"/>
      <c r="EB56" s="6"/>
      <c r="EC56" s="6"/>
      <c r="ED56" s="6"/>
      <c r="EE56" s="6"/>
      <c r="EF56" s="6"/>
      <c r="EG56" s="6"/>
      <c r="EH56" s="6"/>
      <c r="EI56" s="6"/>
      <c r="EJ56" s="6"/>
      <c r="EK56" s="6"/>
      <c r="EL56" s="6"/>
      <c r="EM56" s="6"/>
      <c r="EN56" s="6"/>
      <c r="EO56" s="6"/>
      <c r="EP56" s="6"/>
      <c r="EQ56" s="6"/>
      <c r="ER56" s="6"/>
      <c r="ES56" s="6"/>
      <c r="ET56" s="6"/>
      <c r="EU56" s="6"/>
      <c r="EV56" s="6"/>
      <c r="EW56" s="6"/>
      <c r="EX56" s="6"/>
      <c r="EY56" s="6"/>
      <c r="EZ56" s="6"/>
      <c r="FA56" s="6"/>
      <c r="FB56" s="6"/>
      <c r="FC56" s="6"/>
      <c r="FD56" s="6"/>
      <c r="FE56" s="6"/>
      <c r="FF56" s="6"/>
      <c r="FG56" s="6"/>
      <c r="FH56" s="6"/>
      <c r="FI56" s="6"/>
      <c r="FJ56" s="6"/>
      <c r="FK56" s="6"/>
      <c r="FL56" s="6"/>
      <c r="FM56" s="6"/>
      <c r="FN56" s="6"/>
      <c r="FO56" s="6"/>
      <c r="FP56" s="6"/>
      <c r="FQ56" s="6"/>
      <c r="FR56" s="6"/>
      <c r="FS56" s="6"/>
      <c r="FT56" s="6"/>
      <c r="FU56" s="6"/>
      <c r="FV56" s="6"/>
      <c r="FW56" s="6"/>
      <c r="FX56" s="6"/>
      <c r="FY56" s="6"/>
      <c r="FZ56" s="6"/>
      <c r="GA56" s="6"/>
      <c r="GB56" s="6"/>
      <c r="GC56" s="6"/>
      <c r="GD56" s="6"/>
      <c r="GE56" s="6"/>
      <c r="GF56" s="6"/>
      <c r="GG56" s="6"/>
      <c r="GH56" s="6"/>
      <c r="GI56" s="6"/>
      <c r="GJ56" s="6"/>
      <c r="GK56" s="6"/>
      <c r="GL56" s="6"/>
      <c r="GM56" s="6"/>
      <c r="GN56" s="6"/>
      <c r="GO56" s="6"/>
      <c r="GP56" s="6"/>
      <c r="GQ56" s="6"/>
      <c r="GR56" s="6"/>
      <c r="GS56" s="6"/>
      <c r="GT56" s="6"/>
      <c r="GU56" s="6"/>
      <c r="GV56" s="6"/>
      <c r="GW56" s="6"/>
      <c r="GX56" s="6"/>
      <c r="GY56" s="6"/>
      <c r="GZ56" s="6"/>
      <c r="HA56" s="6"/>
      <c r="HB56" s="6"/>
      <c r="HC56" s="6"/>
      <c r="HD56" s="6"/>
      <c r="HE56" s="6"/>
      <c r="HF56" s="6"/>
      <c r="HG56" s="6"/>
      <c r="HH56" s="6"/>
      <c r="HI56" s="6"/>
      <c r="HJ56" s="6"/>
      <c r="HK56" s="6"/>
      <c r="HL56" s="6"/>
      <c r="HM56" s="6"/>
      <c r="HN56" s="6"/>
      <c r="HO56" s="6"/>
      <c r="HP56" s="6"/>
      <c r="HQ56" s="6"/>
      <c r="HR56" s="6"/>
      <c r="HS56" s="6"/>
      <c r="HT56" s="6"/>
    </row>
    <row r="57" spans="1:228" s="7" customFormat="1" ht="9" customHeight="1" thickBot="1" x14ac:dyDescent="0.3">
      <c r="A57" s="938"/>
      <c r="B57" s="947"/>
      <c r="C57" s="948"/>
      <c r="D57" s="948"/>
      <c r="E57" s="948"/>
      <c r="F57" s="948"/>
      <c r="G57" s="949"/>
      <c r="H57" s="2"/>
      <c r="I57" s="947"/>
      <c r="J57" s="948"/>
      <c r="K57" s="948"/>
      <c r="L57" s="948"/>
      <c r="M57" s="948"/>
      <c r="N57" s="949"/>
      <c r="O57" s="2"/>
      <c r="P57" s="947"/>
      <c r="Q57" s="948"/>
      <c r="R57" s="948"/>
      <c r="S57" s="948"/>
      <c r="T57" s="948"/>
      <c r="U57" s="949"/>
      <c r="V57" s="2"/>
      <c r="W57" s="947"/>
      <c r="X57" s="948"/>
      <c r="Y57" s="948"/>
      <c r="Z57" s="948"/>
      <c r="AA57" s="948"/>
      <c r="AB57" s="949"/>
      <c r="AC57" s="2"/>
      <c r="AD57" s="1046"/>
      <c r="AE57" s="1047"/>
      <c r="AF57" s="1047"/>
      <c r="AG57" s="1047"/>
      <c r="AH57" s="1047"/>
      <c r="AI57" s="1048"/>
      <c r="AJ57" s="2"/>
      <c r="AK57" s="947"/>
      <c r="AL57" s="948"/>
      <c r="AM57" s="948"/>
      <c r="AN57" s="948"/>
      <c r="AO57" s="948"/>
      <c r="AP57" s="949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  <c r="BO57" s="6"/>
      <c r="BP57" s="6"/>
      <c r="BQ57" s="6"/>
      <c r="BR57" s="6"/>
      <c r="BS57" s="6"/>
      <c r="BT57" s="6"/>
      <c r="BU57" s="6"/>
      <c r="BV57" s="6"/>
      <c r="BW57" s="6"/>
      <c r="BX57" s="6"/>
      <c r="BY57" s="6"/>
      <c r="BZ57" s="6"/>
      <c r="CA57" s="6"/>
      <c r="CB57" s="6"/>
      <c r="CC57" s="6"/>
      <c r="CD57" s="6"/>
      <c r="CE57" s="6"/>
      <c r="CF57" s="6"/>
      <c r="CG57" s="6"/>
      <c r="CH57" s="6"/>
      <c r="CI57" s="6"/>
      <c r="CJ57" s="6"/>
      <c r="CK57" s="6"/>
      <c r="CL57" s="6"/>
      <c r="CM57" s="6"/>
      <c r="CN57" s="6"/>
      <c r="CO57" s="6"/>
      <c r="CP57" s="6"/>
      <c r="CQ57" s="6"/>
      <c r="CR57" s="6"/>
      <c r="CS57" s="6"/>
      <c r="CT57" s="6"/>
      <c r="CU57" s="6"/>
      <c r="CV57" s="6"/>
      <c r="CW57" s="6"/>
      <c r="CX57" s="6"/>
      <c r="CY57" s="6"/>
      <c r="CZ57" s="6"/>
      <c r="DA57" s="6"/>
      <c r="DB57" s="6"/>
      <c r="DC57" s="6"/>
      <c r="DD57" s="6"/>
      <c r="DE57" s="6"/>
      <c r="DF57" s="6"/>
      <c r="DG57" s="6"/>
      <c r="DH57" s="6"/>
      <c r="DI57" s="6"/>
      <c r="DJ57" s="6"/>
      <c r="DK57" s="6"/>
      <c r="DL57" s="6"/>
      <c r="DM57" s="6"/>
      <c r="DN57" s="6"/>
      <c r="DO57" s="6"/>
      <c r="DP57" s="6"/>
      <c r="DQ57" s="6"/>
      <c r="DR57" s="6"/>
      <c r="DS57" s="6"/>
      <c r="DT57" s="6"/>
      <c r="DU57" s="6"/>
      <c r="DV57" s="6"/>
      <c r="DW57" s="6"/>
      <c r="DX57" s="6"/>
      <c r="DY57" s="6"/>
      <c r="DZ57" s="6"/>
      <c r="EA57" s="6"/>
      <c r="EB57" s="6"/>
      <c r="EC57" s="6"/>
      <c r="ED57" s="6"/>
      <c r="EE57" s="6"/>
      <c r="EF57" s="6"/>
      <c r="EG57" s="6"/>
      <c r="EH57" s="6"/>
      <c r="EI57" s="6"/>
      <c r="EJ57" s="6"/>
      <c r="EK57" s="6"/>
      <c r="EL57" s="6"/>
      <c r="EM57" s="6"/>
      <c r="EN57" s="6"/>
      <c r="EO57" s="6"/>
      <c r="EP57" s="6"/>
      <c r="EQ57" s="6"/>
      <c r="ER57" s="6"/>
      <c r="ES57" s="6"/>
      <c r="ET57" s="6"/>
      <c r="EU57" s="6"/>
      <c r="EV57" s="6"/>
      <c r="EW57" s="6"/>
      <c r="EX57" s="6"/>
      <c r="EY57" s="6"/>
      <c r="EZ57" s="6"/>
      <c r="FA57" s="6"/>
      <c r="FB57" s="6"/>
      <c r="FC57" s="6"/>
      <c r="FD57" s="6"/>
      <c r="FE57" s="6"/>
      <c r="FF57" s="6"/>
      <c r="FG57" s="6"/>
      <c r="FH57" s="6"/>
      <c r="FI57" s="6"/>
      <c r="FJ57" s="6"/>
      <c r="FK57" s="6"/>
      <c r="FL57" s="6"/>
      <c r="FM57" s="6"/>
      <c r="FN57" s="6"/>
      <c r="FO57" s="6"/>
      <c r="FP57" s="6"/>
      <c r="FQ57" s="6"/>
      <c r="FR57" s="6"/>
      <c r="FS57" s="6"/>
      <c r="FT57" s="6"/>
      <c r="FU57" s="6"/>
      <c r="FV57" s="6"/>
      <c r="FW57" s="6"/>
      <c r="FX57" s="6"/>
      <c r="FY57" s="6"/>
      <c r="FZ57" s="6"/>
      <c r="GA57" s="6"/>
      <c r="GB57" s="6"/>
      <c r="GC57" s="6"/>
      <c r="GD57" s="6"/>
      <c r="GE57" s="6"/>
      <c r="GF57" s="6"/>
      <c r="GG57" s="6"/>
      <c r="GH57" s="6"/>
      <c r="GI57" s="6"/>
      <c r="GJ57" s="6"/>
      <c r="GK57" s="6"/>
      <c r="GL57" s="6"/>
      <c r="GM57" s="6"/>
      <c r="GN57" s="6"/>
      <c r="GO57" s="6"/>
      <c r="GP57" s="6"/>
      <c r="GQ57" s="6"/>
      <c r="GR57" s="6"/>
      <c r="GS57" s="6"/>
      <c r="GT57" s="6"/>
      <c r="GU57" s="6"/>
      <c r="GV57" s="6"/>
      <c r="GW57" s="6"/>
      <c r="GX57" s="6"/>
      <c r="GY57" s="6"/>
      <c r="GZ57" s="6"/>
      <c r="HA57" s="6"/>
      <c r="HB57" s="6"/>
      <c r="HC57" s="6"/>
      <c r="HD57" s="6"/>
      <c r="HE57" s="6"/>
      <c r="HF57" s="6"/>
      <c r="HG57" s="6"/>
      <c r="HH57" s="6"/>
      <c r="HI57" s="6"/>
      <c r="HJ57" s="6"/>
      <c r="HK57" s="6"/>
      <c r="HL57" s="6"/>
      <c r="HM57" s="6"/>
      <c r="HN57" s="6"/>
      <c r="HO57" s="6"/>
      <c r="HP57" s="6"/>
      <c r="HQ57" s="6"/>
      <c r="HR57" s="6"/>
      <c r="HS57" s="6"/>
      <c r="HT57" s="6"/>
    </row>
    <row r="58" spans="1:228" ht="3.75" customHeight="1" x14ac:dyDescent="0.25">
      <c r="A58" s="64"/>
      <c r="B58" s="61"/>
      <c r="C58" s="61"/>
      <c r="D58" s="62"/>
      <c r="E58" s="63"/>
      <c r="F58" s="63"/>
      <c r="G58" s="63"/>
      <c r="H58" s="64"/>
      <c r="I58" s="61"/>
      <c r="J58" s="61"/>
      <c r="K58" s="62"/>
      <c r="L58" s="63"/>
      <c r="M58" s="63"/>
      <c r="N58" s="63"/>
      <c r="P58" s="61"/>
      <c r="Q58" s="61"/>
      <c r="R58" s="62"/>
      <c r="S58" s="63"/>
      <c r="T58" s="63"/>
      <c r="U58" s="63"/>
      <c r="V58" s="68"/>
      <c r="W58" s="61"/>
      <c r="X58" s="61"/>
      <c r="Y58" s="62"/>
      <c r="Z58" s="63"/>
      <c r="AA58" s="63"/>
      <c r="AB58" s="63"/>
      <c r="AC58" s="68"/>
      <c r="AD58" s="61"/>
      <c r="AE58" s="61"/>
      <c r="AF58" s="62"/>
      <c r="AG58" s="63"/>
      <c r="AH58" s="63"/>
      <c r="AI58" s="63"/>
      <c r="AJ58" s="68"/>
      <c r="AK58" s="61"/>
      <c r="AL58" s="61"/>
      <c r="AM58" s="62"/>
      <c r="AN58" s="63"/>
      <c r="AO58" s="63"/>
      <c r="AP58" s="63"/>
      <c r="AQ58" s="64"/>
    </row>
    <row r="59" spans="1:228" s="120" customFormat="1" ht="32.25" customHeight="1" thickBot="1" x14ac:dyDescent="0.3">
      <c r="A59" s="1027" t="s">
        <v>408</v>
      </c>
      <c r="B59" s="1028"/>
      <c r="C59" s="1028"/>
      <c r="D59" s="1028"/>
      <c r="E59" s="1028"/>
      <c r="F59" s="1028"/>
      <c r="G59" s="1028"/>
      <c r="H59" s="1029"/>
      <c r="I59" s="1028"/>
      <c r="J59" s="1028"/>
      <c r="K59" s="1028"/>
      <c r="L59" s="1028"/>
      <c r="M59" s="1028"/>
      <c r="N59" s="1028"/>
      <c r="O59" s="1029"/>
      <c r="P59" s="1028"/>
      <c r="Q59" s="1028"/>
      <c r="R59" s="1028"/>
      <c r="S59" s="1028"/>
      <c r="T59" s="1028"/>
      <c r="U59" s="1030"/>
      <c r="V59" s="119"/>
      <c r="W59" s="1023" t="s">
        <v>0</v>
      </c>
      <c r="X59" s="1024"/>
      <c r="Y59" s="1024"/>
      <c r="Z59" s="1024"/>
      <c r="AA59" s="1024"/>
      <c r="AB59" s="1024"/>
      <c r="AC59" s="1025"/>
      <c r="AD59" s="1024"/>
      <c r="AE59" s="1024"/>
      <c r="AF59" s="1024"/>
      <c r="AG59" s="1024"/>
      <c r="AH59" s="1024"/>
      <c r="AI59" s="1024"/>
      <c r="AJ59" s="1025"/>
      <c r="AK59" s="1024"/>
      <c r="AL59" s="1024"/>
      <c r="AM59" s="1024"/>
      <c r="AN59" s="1024"/>
      <c r="AO59" s="1024"/>
      <c r="AP59" s="1026"/>
      <c r="AQ59" s="64"/>
      <c r="AR59" s="64"/>
      <c r="AS59" s="64"/>
      <c r="AT59" s="64"/>
      <c r="AU59" s="64"/>
      <c r="AV59" s="64"/>
      <c r="AW59" s="64"/>
      <c r="AX59" s="64"/>
      <c r="AY59" s="64"/>
      <c r="AZ59" s="64"/>
      <c r="BA59" s="64"/>
      <c r="BB59" s="119"/>
      <c r="BC59" s="119"/>
      <c r="BD59" s="119"/>
      <c r="BE59" s="119"/>
      <c r="BF59" s="119"/>
      <c r="BG59" s="119"/>
      <c r="BH59" s="119"/>
      <c r="BI59" s="119"/>
      <c r="BJ59" s="119"/>
      <c r="BK59" s="119"/>
      <c r="BL59" s="119"/>
      <c r="BM59" s="119"/>
      <c r="BN59" s="119"/>
      <c r="BO59" s="119"/>
      <c r="BP59" s="119"/>
      <c r="BQ59" s="119"/>
      <c r="BR59" s="119"/>
      <c r="BS59" s="119"/>
      <c r="BT59" s="119"/>
      <c r="BU59" s="119"/>
      <c r="BV59" s="119"/>
      <c r="BW59" s="119"/>
      <c r="BX59" s="119"/>
      <c r="BY59" s="119"/>
      <c r="BZ59" s="119"/>
      <c r="CA59" s="119"/>
      <c r="CB59" s="119"/>
      <c r="CC59" s="119"/>
      <c r="CD59" s="119"/>
      <c r="CE59" s="119"/>
      <c r="CF59" s="119"/>
      <c r="CG59" s="119"/>
      <c r="CH59" s="119"/>
      <c r="CI59" s="119"/>
      <c r="CJ59" s="119"/>
      <c r="CK59" s="119"/>
      <c r="CL59" s="119"/>
      <c r="CM59" s="119"/>
      <c r="CN59" s="119"/>
      <c r="CO59" s="119"/>
      <c r="CP59" s="119"/>
      <c r="CQ59" s="119"/>
      <c r="CR59" s="119"/>
      <c r="CS59" s="119"/>
      <c r="CT59" s="119"/>
      <c r="CU59" s="119"/>
      <c r="CV59" s="119"/>
      <c r="CW59" s="119"/>
      <c r="CX59" s="119"/>
      <c r="CY59" s="119"/>
      <c r="CZ59" s="119"/>
      <c r="DA59" s="119"/>
      <c r="DB59" s="119"/>
      <c r="DC59" s="119"/>
      <c r="DD59" s="119"/>
      <c r="DE59" s="119"/>
      <c r="DF59" s="119"/>
      <c r="DG59" s="119"/>
      <c r="DH59" s="119"/>
      <c r="DI59" s="119"/>
      <c r="DJ59" s="119"/>
      <c r="DK59" s="119"/>
      <c r="DL59" s="119"/>
      <c r="DM59" s="119"/>
      <c r="DN59" s="119"/>
      <c r="DO59" s="119"/>
      <c r="DP59" s="119"/>
      <c r="DQ59" s="119"/>
      <c r="DR59" s="119"/>
      <c r="DS59" s="119"/>
      <c r="DT59" s="119"/>
      <c r="DU59" s="119"/>
      <c r="DV59" s="119"/>
      <c r="DW59" s="119"/>
      <c r="DX59" s="119"/>
      <c r="DY59" s="119"/>
      <c r="DZ59" s="119"/>
      <c r="EA59" s="119"/>
      <c r="EB59" s="119"/>
      <c r="EC59" s="119"/>
      <c r="ED59" s="119"/>
      <c r="EE59" s="119"/>
      <c r="EF59" s="119"/>
      <c r="EG59" s="119"/>
      <c r="EH59" s="119"/>
      <c r="EI59" s="119"/>
      <c r="EJ59" s="119"/>
      <c r="EK59" s="119"/>
      <c r="EL59" s="119"/>
      <c r="EM59" s="119"/>
      <c r="EN59" s="119"/>
      <c r="EO59" s="119"/>
      <c r="EP59" s="119"/>
      <c r="EQ59" s="119"/>
      <c r="ER59" s="119"/>
      <c r="ES59" s="119"/>
      <c r="ET59" s="119"/>
      <c r="EU59" s="119"/>
      <c r="EV59" s="119"/>
      <c r="EW59" s="119"/>
      <c r="EX59" s="119"/>
      <c r="EY59" s="119"/>
      <c r="EZ59" s="119"/>
      <c r="FA59" s="119"/>
      <c r="FB59" s="119"/>
      <c r="FC59" s="119"/>
      <c r="FD59" s="119"/>
      <c r="FE59" s="119"/>
      <c r="FF59" s="119"/>
      <c r="FG59" s="119"/>
      <c r="FH59" s="119"/>
      <c r="FI59" s="119"/>
      <c r="FJ59" s="119"/>
      <c r="FK59" s="119"/>
      <c r="FL59" s="119"/>
      <c r="FM59" s="119"/>
      <c r="FN59" s="119"/>
      <c r="FO59" s="119"/>
      <c r="FP59" s="119"/>
      <c r="FQ59" s="119"/>
      <c r="FR59" s="119"/>
      <c r="FS59" s="119"/>
      <c r="FT59" s="119"/>
      <c r="FU59" s="119"/>
      <c r="FV59" s="119"/>
      <c r="FW59" s="119"/>
      <c r="FX59" s="119"/>
      <c r="FY59" s="119"/>
      <c r="FZ59" s="119"/>
      <c r="GA59" s="119"/>
      <c r="GB59" s="119"/>
      <c r="GC59" s="119"/>
      <c r="GD59" s="119"/>
      <c r="GE59" s="119"/>
      <c r="GF59" s="119"/>
      <c r="GG59" s="119"/>
      <c r="GH59" s="119"/>
      <c r="GI59" s="119"/>
      <c r="GJ59" s="119"/>
      <c r="GK59" s="119"/>
      <c r="GL59" s="119"/>
      <c r="GM59" s="119"/>
      <c r="GN59" s="119"/>
      <c r="GO59" s="119"/>
      <c r="GP59" s="119"/>
      <c r="GQ59" s="119"/>
      <c r="GR59" s="119"/>
      <c r="GS59" s="119"/>
      <c r="GT59" s="119"/>
      <c r="GU59" s="119"/>
      <c r="GV59" s="119"/>
      <c r="GW59" s="119"/>
      <c r="GX59" s="119"/>
      <c r="GY59" s="119"/>
      <c r="GZ59" s="119"/>
      <c r="HA59" s="119"/>
      <c r="HB59" s="119"/>
      <c r="HC59" s="119"/>
      <c r="HD59" s="119"/>
      <c r="HE59" s="119"/>
      <c r="HF59" s="119"/>
      <c r="HG59" s="119"/>
      <c r="HH59" s="119"/>
      <c r="HI59" s="119"/>
      <c r="HJ59" s="119"/>
      <c r="HK59" s="119"/>
      <c r="HL59" s="119"/>
      <c r="HM59" s="119"/>
      <c r="HN59" s="119"/>
      <c r="HO59" s="119"/>
      <c r="HP59" s="119"/>
      <c r="HQ59" s="119"/>
      <c r="HR59" s="119"/>
      <c r="HS59" s="119"/>
      <c r="HT59" s="119"/>
    </row>
    <row r="60" spans="1:228" s="5" customFormat="1" ht="16.5" customHeight="1" thickBot="1" x14ac:dyDescent="0.3">
      <c r="A60" s="936" t="s">
        <v>45</v>
      </c>
      <c r="B60" s="959" t="s">
        <v>221</v>
      </c>
      <c r="C60" s="960"/>
      <c r="D60" s="960"/>
      <c r="E60" s="960"/>
      <c r="F60" s="960"/>
      <c r="G60" s="961"/>
      <c r="H60" s="44"/>
      <c r="I60" s="959" t="s">
        <v>222</v>
      </c>
      <c r="J60" s="960"/>
      <c r="K60" s="960"/>
      <c r="L60" s="960"/>
      <c r="M60" s="960"/>
      <c r="N60" s="961"/>
      <c r="O60" s="44"/>
      <c r="P60" s="990" t="s">
        <v>225</v>
      </c>
      <c r="Q60" s="991"/>
      <c r="R60" s="991"/>
      <c r="S60" s="991"/>
      <c r="T60" s="991"/>
      <c r="U60" s="992"/>
      <c r="V60" s="45"/>
      <c r="W60" s="959" t="s">
        <v>226</v>
      </c>
      <c r="X60" s="960"/>
      <c r="Y60" s="960"/>
      <c r="Z60" s="960"/>
      <c r="AA60" s="960"/>
      <c r="AB60" s="961"/>
      <c r="AC60" s="46"/>
      <c r="AD60" s="959" t="s">
        <v>227</v>
      </c>
      <c r="AE60" s="960"/>
      <c r="AF60" s="960"/>
      <c r="AG60" s="960"/>
      <c r="AH60" s="960"/>
      <c r="AI60" s="961"/>
      <c r="AJ60" s="46"/>
      <c r="AK60" s="959" t="s">
        <v>228</v>
      </c>
      <c r="AL60" s="960"/>
      <c r="AM60" s="960"/>
      <c r="AN60" s="960"/>
      <c r="AO60" s="960"/>
      <c r="AP60" s="961"/>
    </row>
    <row r="61" spans="1:228" ht="9.75" customHeight="1" x14ac:dyDescent="0.25">
      <c r="A61" s="937"/>
      <c r="B61" s="65"/>
      <c r="C61" s="61"/>
      <c r="D61" s="62"/>
      <c r="E61" s="63"/>
      <c r="F61" s="63"/>
      <c r="G61" s="66"/>
      <c r="H61" s="64"/>
      <c r="I61" s="65"/>
      <c r="J61" s="61"/>
      <c r="K61" s="62"/>
      <c r="L61" s="63"/>
      <c r="M61" s="63"/>
      <c r="N61" s="66"/>
      <c r="P61" s="65"/>
      <c r="Q61" s="61"/>
      <c r="R61" s="62"/>
      <c r="S61" s="63"/>
      <c r="T61" s="63"/>
      <c r="U61" s="66"/>
      <c r="V61" s="68"/>
      <c r="W61" s="148"/>
      <c r="X61" s="540"/>
      <c r="Y61" s="150"/>
      <c r="Z61" s="151"/>
      <c r="AA61" s="151"/>
      <c r="AB61" s="152"/>
      <c r="AC61" s="68"/>
      <c r="AD61" s="148"/>
      <c r="AE61" s="149"/>
      <c r="AF61" s="150"/>
      <c r="AG61" s="151"/>
      <c r="AH61" s="151"/>
      <c r="AI61" s="152"/>
      <c r="AJ61" s="68"/>
      <c r="AK61" s="148"/>
      <c r="AL61" s="149"/>
      <c r="AM61" s="150"/>
      <c r="AN61" s="151"/>
      <c r="AO61" s="151"/>
      <c r="AP61" s="152"/>
      <c r="AQ61" s="68"/>
      <c r="AR61" s="68"/>
      <c r="AS61" s="68"/>
      <c r="AT61" s="68"/>
      <c r="AU61" s="68"/>
      <c r="AV61" s="68"/>
      <c r="AW61" s="68"/>
      <c r="AX61" s="68"/>
      <c r="AY61" s="68"/>
      <c r="AZ61" s="68"/>
      <c r="BA61" s="68"/>
    </row>
    <row r="62" spans="1:228" ht="9.75" customHeight="1" x14ac:dyDescent="0.25">
      <c r="A62" s="937"/>
      <c r="B62" s="65"/>
      <c r="C62" s="61"/>
      <c r="D62" s="62"/>
      <c r="E62" s="63"/>
      <c r="F62" s="63"/>
      <c r="G62" s="66"/>
      <c r="H62" s="64"/>
      <c r="I62" s="65"/>
      <c r="J62" s="61"/>
      <c r="K62" s="62"/>
      <c r="L62" s="63"/>
      <c r="M62" s="63"/>
      <c r="N62" s="66"/>
      <c r="P62" s="65"/>
      <c r="Q62" s="61"/>
      <c r="R62" s="62"/>
      <c r="S62" s="63"/>
      <c r="T62" s="63"/>
      <c r="U62" s="66"/>
      <c r="V62" s="68"/>
      <c r="W62" s="65"/>
      <c r="X62" s="61"/>
      <c r="Y62" s="62"/>
      <c r="Z62" s="63"/>
      <c r="AA62" s="63"/>
      <c r="AB62" s="66"/>
      <c r="AC62" s="68"/>
      <c r="AD62" s="65"/>
      <c r="AE62" s="61"/>
      <c r="AF62" s="62"/>
      <c r="AG62" s="63"/>
      <c r="AH62" s="63"/>
      <c r="AI62" s="66"/>
      <c r="AJ62" s="68"/>
      <c r="AK62" s="65"/>
      <c r="AL62" s="61"/>
      <c r="AM62" s="62"/>
      <c r="AN62" s="63"/>
      <c r="AO62" s="63"/>
      <c r="AP62" s="66"/>
      <c r="AQ62" s="68"/>
      <c r="AR62" s="68"/>
      <c r="AS62" s="68"/>
      <c r="AT62" s="68"/>
      <c r="AU62" s="68"/>
      <c r="AV62" s="68"/>
      <c r="AW62" s="68"/>
      <c r="AX62" s="68"/>
      <c r="AY62" s="68"/>
      <c r="AZ62" s="68"/>
      <c r="BA62" s="68"/>
    </row>
    <row r="63" spans="1:228" ht="9.75" customHeight="1" x14ac:dyDescent="0.25">
      <c r="A63" s="937"/>
      <c r="B63" s="65"/>
      <c r="C63" s="61"/>
      <c r="D63" s="62"/>
      <c r="E63" s="63"/>
      <c r="F63" s="63"/>
      <c r="G63" s="66"/>
      <c r="H63" s="64"/>
      <c r="I63" s="65"/>
      <c r="J63" s="61"/>
      <c r="K63" s="62"/>
      <c r="L63" s="63"/>
      <c r="M63" s="63"/>
      <c r="N63" s="66"/>
      <c r="P63" s="65"/>
      <c r="Q63" s="61"/>
      <c r="R63" s="62"/>
      <c r="S63" s="63"/>
      <c r="T63" s="63"/>
      <c r="U63" s="66"/>
      <c r="V63" s="68"/>
      <c r="W63" s="65"/>
      <c r="X63" s="61"/>
      <c r="Y63" s="62"/>
      <c r="Z63" s="63"/>
      <c r="AA63" s="63"/>
      <c r="AB63" s="66"/>
      <c r="AC63" s="68"/>
      <c r="AD63" s="65"/>
      <c r="AE63" s="61"/>
      <c r="AF63" s="62"/>
      <c r="AG63" s="63"/>
      <c r="AH63" s="63"/>
      <c r="AI63" s="66"/>
      <c r="AJ63" s="68"/>
      <c r="AK63" s="65"/>
      <c r="AL63" s="61"/>
      <c r="AM63" s="62"/>
      <c r="AN63" s="63"/>
      <c r="AO63" s="63"/>
      <c r="AP63" s="66"/>
      <c r="AQ63" s="68"/>
      <c r="AR63" s="68"/>
      <c r="AS63" s="68"/>
      <c r="AT63" s="68"/>
      <c r="AU63" s="68"/>
      <c r="AV63" s="68"/>
      <c r="AW63" s="68"/>
      <c r="AX63" s="68"/>
      <c r="AY63" s="68"/>
      <c r="AZ63" s="68"/>
      <c r="BA63" s="68"/>
    </row>
    <row r="64" spans="1:228" ht="9.75" customHeight="1" x14ac:dyDescent="0.25">
      <c r="A64" s="937"/>
      <c r="B64" s="65"/>
      <c r="C64" s="61"/>
      <c r="D64" s="62"/>
      <c r="E64" s="63"/>
      <c r="F64" s="63"/>
      <c r="G64" s="66"/>
      <c r="H64" s="64"/>
      <c r="I64" s="65"/>
      <c r="J64" s="61"/>
      <c r="K64" s="62"/>
      <c r="L64" s="63"/>
      <c r="M64" s="63"/>
      <c r="N64" s="66"/>
      <c r="P64" s="65"/>
      <c r="Q64" s="61"/>
      <c r="R64" s="62"/>
      <c r="S64" s="63"/>
      <c r="T64" s="63"/>
      <c r="U64" s="66"/>
      <c r="V64" s="68"/>
      <c r="W64" s="65"/>
      <c r="X64" s="61"/>
      <c r="Y64" s="62"/>
      <c r="Z64" s="63"/>
      <c r="AA64" s="63"/>
      <c r="AB64" s="66"/>
      <c r="AC64" s="68"/>
      <c r="AD64" s="65"/>
      <c r="AE64" s="61"/>
      <c r="AF64" s="62"/>
      <c r="AG64" s="63"/>
      <c r="AH64" s="63"/>
      <c r="AI64" s="66"/>
      <c r="AJ64" s="68"/>
      <c r="AK64" s="65"/>
      <c r="AL64" s="61"/>
      <c r="AM64" s="62"/>
      <c r="AN64" s="63"/>
      <c r="AO64" s="63"/>
      <c r="AP64" s="66"/>
      <c r="AQ64" s="68"/>
      <c r="AR64" s="68"/>
      <c r="AS64" s="68"/>
      <c r="AT64" s="68"/>
      <c r="AU64" s="68"/>
      <c r="AV64" s="68"/>
      <c r="AW64" s="68"/>
      <c r="AX64" s="68"/>
      <c r="AY64" s="68"/>
      <c r="AZ64" s="68"/>
      <c r="BA64" s="68"/>
    </row>
    <row r="65" spans="1:53" ht="9.75" customHeight="1" x14ac:dyDescent="0.25">
      <c r="A65" s="937"/>
      <c r="B65" s="65"/>
      <c r="C65" s="61"/>
      <c r="D65" s="62"/>
      <c r="E65" s="63"/>
      <c r="F65" s="63"/>
      <c r="G65" s="66"/>
      <c r="H65" s="64"/>
      <c r="I65" s="65"/>
      <c r="J65" s="61"/>
      <c r="K65" s="62"/>
      <c r="L65" s="63"/>
      <c r="M65" s="63"/>
      <c r="N65" s="66"/>
      <c r="P65" s="65"/>
      <c r="Q65" s="61"/>
      <c r="R65" s="62"/>
      <c r="S65" s="63"/>
      <c r="T65" s="63"/>
      <c r="U65" s="66"/>
      <c r="V65" s="68"/>
      <c r="W65" s="65"/>
      <c r="X65" s="61"/>
      <c r="Y65" s="62"/>
      <c r="Z65" s="63"/>
      <c r="AA65" s="63"/>
      <c r="AB65" s="66"/>
      <c r="AC65" s="68"/>
      <c r="AD65" s="65"/>
      <c r="AE65" s="61"/>
      <c r="AF65" s="62"/>
      <c r="AG65" s="63"/>
      <c r="AH65" s="63"/>
      <c r="AI65" s="66"/>
      <c r="AJ65" s="68"/>
      <c r="AK65" s="65"/>
      <c r="AL65" s="61"/>
      <c r="AM65" s="62"/>
      <c r="AN65" s="63"/>
      <c r="AO65" s="63"/>
      <c r="AP65" s="66"/>
      <c r="AQ65" s="68"/>
      <c r="AR65" s="68"/>
      <c r="AS65" s="68"/>
      <c r="AT65" s="68"/>
      <c r="AU65" s="68"/>
      <c r="AV65" s="68"/>
      <c r="AW65" s="68"/>
      <c r="AX65" s="68"/>
      <c r="AY65" s="68"/>
      <c r="AZ65" s="68"/>
      <c r="BA65" s="68"/>
    </row>
    <row r="66" spans="1:53" ht="9.75" customHeight="1" x14ac:dyDescent="0.25">
      <c r="A66" s="937"/>
      <c r="B66" s="65"/>
      <c r="C66" s="61"/>
      <c r="D66" s="62"/>
      <c r="E66" s="63"/>
      <c r="F66" s="63"/>
      <c r="G66" s="66"/>
      <c r="H66" s="64"/>
      <c r="I66" s="65"/>
      <c r="J66" s="61"/>
      <c r="K66" s="62"/>
      <c r="L66" s="63"/>
      <c r="M66" s="63"/>
      <c r="N66" s="66"/>
      <c r="P66" s="65"/>
      <c r="Q66" s="61"/>
      <c r="R66" s="62"/>
      <c r="S66" s="63"/>
      <c r="T66" s="63"/>
      <c r="U66" s="66"/>
      <c r="V66" s="68"/>
      <c r="W66" s="65"/>
      <c r="X66" s="61"/>
      <c r="Y66" s="62"/>
      <c r="Z66" s="63"/>
      <c r="AA66" s="63"/>
      <c r="AB66" s="66"/>
      <c r="AC66" s="68"/>
      <c r="AD66" s="65"/>
      <c r="AE66" s="61"/>
      <c r="AF66" s="62"/>
      <c r="AG66" s="63"/>
      <c r="AH66" s="63"/>
      <c r="AI66" s="66"/>
      <c r="AJ66" s="68"/>
      <c r="AK66" s="65"/>
      <c r="AL66" s="61"/>
      <c r="AM66" s="62"/>
      <c r="AN66" s="63"/>
      <c r="AO66" s="63"/>
      <c r="AP66" s="66"/>
      <c r="AQ66" s="68"/>
      <c r="AR66" s="68"/>
      <c r="AS66" s="68"/>
      <c r="AT66" s="68"/>
      <c r="AU66" s="68"/>
      <c r="AV66" s="68"/>
      <c r="AW66" s="68"/>
      <c r="AX66" s="68"/>
      <c r="AY66" s="68"/>
      <c r="AZ66" s="68"/>
      <c r="BA66" s="68"/>
    </row>
    <row r="67" spans="1:53" ht="9.75" customHeight="1" x14ac:dyDescent="0.25">
      <c r="A67" s="937"/>
      <c r="B67" s="65"/>
      <c r="C67" s="61"/>
      <c r="D67" s="62"/>
      <c r="E67" s="63"/>
      <c r="F67" s="63"/>
      <c r="G67" s="66"/>
      <c r="H67" s="64"/>
      <c r="I67" s="65"/>
      <c r="J67" s="61"/>
      <c r="K67" s="62"/>
      <c r="L67" s="63"/>
      <c r="M67" s="63"/>
      <c r="N67" s="66"/>
      <c r="P67" s="65"/>
      <c r="Q67" s="61"/>
      <c r="R67" s="62"/>
      <c r="S67" s="63"/>
      <c r="T67" s="63"/>
      <c r="U67" s="66"/>
      <c r="V67" s="68"/>
      <c r="W67" s="65"/>
      <c r="X67" s="61"/>
      <c r="Y67" s="62"/>
      <c r="Z67" s="63"/>
      <c r="AA67" s="63"/>
      <c r="AB67" s="66"/>
      <c r="AC67" s="68"/>
      <c r="AD67" s="65"/>
      <c r="AE67" s="61"/>
      <c r="AF67" s="62"/>
      <c r="AG67" s="63"/>
      <c r="AH67" s="63"/>
      <c r="AI67" s="66"/>
      <c r="AJ67" s="68"/>
      <c r="AK67" s="65"/>
      <c r="AL67" s="61"/>
      <c r="AM67" s="62"/>
      <c r="AN67" s="63"/>
      <c r="AO67" s="63"/>
      <c r="AP67" s="66"/>
      <c r="AQ67" s="68"/>
      <c r="AR67" s="68"/>
      <c r="AS67" s="68"/>
      <c r="AT67" s="68"/>
      <c r="AU67" s="68"/>
      <c r="AV67" s="68"/>
      <c r="AW67" s="68"/>
      <c r="AX67" s="68"/>
      <c r="AY67" s="68"/>
      <c r="AZ67" s="68"/>
      <c r="BA67" s="68"/>
    </row>
    <row r="68" spans="1:53" ht="9.75" customHeight="1" x14ac:dyDescent="0.25">
      <c r="A68" s="937"/>
      <c r="B68" s="65"/>
      <c r="C68" s="61"/>
      <c r="D68" s="62"/>
      <c r="E68" s="63"/>
      <c r="F68" s="63"/>
      <c r="G68" s="66"/>
      <c r="H68" s="64"/>
      <c r="I68" s="65"/>
      <c r="J68" s="61"/>
      <c r="K68" s="62"/>
      <c r="L68" s="63"/>
      <c r="M68" s="63"/>
      <c r="N68" s="66"/>
      <c r="P68" s="65"/>
      <c r="Q68" s="61"/>
      <c r="R68" s="62"/>
      <c r="S68" s="63"/>
      <c r="T68" s="63"/>
      <c r="U68" s="66"/>
      <c r="V68" s="68"/>
      <c r="W68" s="65"/>
      <c r="X68" s="61"/>
      <c r="Y68" s="62"/>
      <c r="Z68" s="63"/>
      <c r="AA68" s="63"/>
      <c r="AB68" s="66"/>
      <c r="AC68" s="68"/>
      <c r="AD68" s="65"/>
      <c r="AE68" s="61"/>
      <c r="AF68" s="62"/>
      <c r="AG68" s="63"/>
      <c r="AH68" s="63"/>
      <c r="AI68" s="66"/>
      <c r="AJ68" s="68"/>
      <c r="AK68" s="65"/>
      <c r="AL68" s="61"/>
      <c r="AM68" s="62"/>
      <c r="AN68" s="63"/>
      <c r="AO68" s="63"/>
      <c r="AP68" s="66"/>
      <c r="AQ68" s="68"/>
      <c r="AR68" s="68"/>
      <c r="AS68" s="68"/>
      <c r="AT68" s="68"/>
      <c r="AU68" s="68"/>
      <c r="AV68" s="68"/>
      <c r="AW68" s="68"/>
      <c r="AX68" s="68"/>
      <c r="AY68" s="68"/>
      <c r="AZ68" s="68"/>
      <c r="BA68" s="68"/>
    </row>
    <row r="69" spans="1:53" ht="9.75" customHeight="1" x14ac:dyDescent="0.25">
      <c r="A69" s="937"/>
      <c r="B69" s="65"/>
      <c r="C69" s="61"/>
      <c r="D69" s="62"/>
      <c r="E69" s="63"/>
      <c r="F69" s="63"/>
      <c r="G69" s="66"/>
      <c r="H69" s="64"/>
      <c r="I69" s="65"/>
      <c r="J69" s="61"/>
      <c r="K69" s="62"/>
      <c r="L69" s="63"/>
      <c r="M69" s="63"/>
      <c r="N69" s="66"/>
      <c r="P69" s="65"/>
      <c r="Q69" s="61"/>
      <c r="R69" s="62"/>
      <c r="S69" s="63"/>
      <c r="T69" s="63"/>
      <c r="U69" s="66"/>
      <c r="V69" s="68"/>
      <c r="W69" s="65"/>
      <c r="X69" s="61"/>
      <c r="Y69" s="62"/>
      <c r="Z69" s="63"/>
      <c r="AA69" s="63"/>
      <c r="AB69" s="66"/>
      <c r="AC69" s="68"/>
      <c r="AD69" s="65"/>
      <c r="AE69" s="61"/>
      <c r="AF69" s="62"/>
      <c r="AG69" s="63"/>
      <c r="AH69" s="63"/>
      <c r="AI69" s="66"/>
      <c r="AJ69" s="68"/>
      <c r="AK69" s="65"/>
      <c r="AL69" s="61"/>
      <c r="AM69" s="62"/>
      <c r="AN69" s="63"/>
      <c r="AO69" s="63"/>
      <c r="AP69" s="66"/>
      <c r="AQ69" s="68"/>
      <c r="AR69" s="68"/>
      <c r="AS69" s="68"/>
      <c r="AT69" s="68"/>
      <c r="AU69" s="68"/>
      <c r="AV69" s="68"/>
      <c r="AW69" s="68"/>
      <c r="AX69" s="68"/>
      <c r="AY69" s="68"/>
      <c r="AZ69" s="68"/>
      <c r="BA69" s="68"/>
    </row>
    <row r="70" spans="1:53" ht="9.75" customHeight="1" x14ac:dyDescent="0.25">
      <c r="A70" s="937"/>
      <c r="B70" s="65"/>
      <c r="C70" s="61"/>
      <c r="D70" s="62"/>
      <c r="E70" s="63"/>
      <c r="F70" s="63"/>
      <c r="G70" s="66"/>
      <c r="H70" s="64"/>
      <c r="I70" s="65"/>
      <c r="J70" s="61"/>
      <c r="K70" s="62"/>
      <c r="L70" s="63"/>
      <c r="M70" s="63"/>
      <c r="N70" s="66"/>
      <c r="P70" s="65"/>
      <c r="Q70" s="61"/>
      <c r="R70" s="62"/>
      <c r="S70" s="63"/>
      <c r="T70" s="63"/>
      <c r="U70" s="66"/>
      <c r="V70" s="68"/>
      <c r="W70" s="65"/>
      <c r="X70" s="61"/>
      <c r="Y70" s="62"/>
      <c r="Z70" s="63"/>
      <c r="AA70" s="63"/>
      <c r="AB70" s="66"/>
      <c r="AC70" s="68"/>
      <c r="AD70" s="65"/>
      <c r="AE70" s="61"/>
      <c r="AF70" s="62"/>
      <c r="AG70" s="63"/>
      <c r="AH70" s="63"/>
      <c r="AI70" s="66"/>
      <c r="AJ70" s="68"/>
      <c r="AK70" s="65"/>
      <c r="AL70" s="61"/>
      <c r="AM70" s="62"/>
      <c r="AN70" s="63"/>
      <c r="AO70" s="63"/>
      <c r="AP70" s="66"/>
      <c r="AQ70" s="68"/>
      <c r="AR70" s="68"/>
      <c r="AS70" s="68"/>
      <c r="AT70" s="68"/>
      <c r="AU70" s="68"/>
      <c r="AV70" s="68"/>
      <c r="AW70" s="68"/>
      <c r="AX70" s="68"/>
      <c r="AY70" s="68"/>
      <c r="AZ70" s="68"/>
      <c r="BA70" s="68"/>
    </row>
    <row r="71" spans="1:53" ht="9.75" customHeight="1" x14ac:dyDescent="0.25">
      <c r="A71" s="937"/>
      <c r="B71" s="65"/>
      <c r="C71" s="61"/>
      <c r="D71" s="62"/>
      <c r="E71" s="63"/>
      <c r="F71" s="63"/>
      <c r="G71" s="66"/>
      <c r="H71" s="64"/>
      <c r="I71" s="65"/>
      <c r="J71" s="61"/>
      <c r="K71" s="62"/>
      <c r="L71" s="63"/>
      <c r="M71" s="63"/>
      <c r="N71" s="66"/>
      <c r="P71" s="65"/>
      <c r="Q71" s="61"/>
      <c r="R71" s="62"/>
      <c r="S71" s="63"/>
      <c r="T71" s="63"/>
      <c r="U71" s="66"/>
      <c r="V71" s="68"/>
      <c r="W71" s="65"/>
      <c r="X71" s="61"/>
      <c r="Y71" s="62"/>
      <c r="Z71" s="63"/>
      <c r="AA71" s="63"/>
      <c r="AB71" s="66"/>
      <c r="AC71" s="68"/>
      <c r="AD71" s="65"/>
      <c r="AE71" s="61"/>
      <c r="AF71" s="62"/>
      <c r="AG71" s="63"/>
      <c r="AH71" s="63"/>
      <c r="AI71" s="66"/>
      <c r="AJ71" s="68"/>
      <c r="AK71" s="65"/>
      <c r="AL71" s="61"/>
      <c r="AM71" s="62"/>
      <c r="AN71" s="63"/>
      <c r="AO71" s="63"/>
      <c r="AP71" s="66"/>
      <c r="AQ71" s="68"/>
      <c r="AR71" s="68" t="s">
        <v>229</v>
      </c>
      <c r="AS71" s="68"/>
      <c r="AT71" s="68"/>
      <c r="AU71" s="68"/>
      <c r="AV71" s="68"/>
      <c r="AW71" s="68"/>
      <c r="AX71" s="68"/>
      <c r="AY71" s="68"/>
      <c r="AZ71" s="68"/>
      <c r="BA71" s="68"/>
    </row>
    <row r="72" spans="1:53" ht="9.75" customHeight="1" x14ac:dyDescent="0.25">
      <c r="A72" s="937"/>
      <c r="B72" s="65"/>
      <c r="C72" s="61"/>
      <c r="D72" s="62"/>
      <c r="E72" s="63"/>
      <c r="F72" s="63"/>
      <c r="G72" s="66"/>
      <c r="H72" s="64"/>
      <c r="I72" s="65"/>
      <c r="J72" s="61"/>
      <c r="K72" s="62"/>
      <c r="L72" s="63"/>
      <c r="M72" s="63"/>
      <c r="N72" s="66"/>
      <c r="P72" s="65"/>
      <c r="Q72" s="61"/>
      <c r="R72" s="62"/>
      <c r="S72" s="63"/>
      <c r="T72" s="63"/>
      <c r="U72" s="66"/>
      <c r="V72" s="68"/>
      <c r="W72" s="65"/>
      <c r="X72" s="61"/>
      <c r="Y72" s="62"/>
      <c r="Z72" s="63"/>
      <c r="AA72" s="63"/>
      <c r="AB72" s="66"/>
      <c r="AC72" s="68"/>
      <c r="AD72" s="65"/>
      <c r="AE72" s="61"/>
      <c r="AF72" s="62"/>
      <c r="AG72" s="63"/>
      <c r="AH72" s="63"/>
      <c r="AI72" s="66"/>
      <c r="AJ72" s="68"/>
      <c r="AK72" s="65"/>
      <c r="AL72" s="61"/>
      <c r="AM72" s="62"/>
      <c r="AN72" s="63"/>
      <c r="AO72" s="63"/>
      <c r="AP72" s="66"/>
      <c r="AQ72" s="68"/>
      <c r="AR72" s="68"/>
      <c r="AS72" s="68"/>
      <c r="AT72" s="68"/>
      <c r="AU72" s="68"/>
      <c r="AV72" s="68"/>
      <c r="AW72" s="68"/>
      <c r="AX72" s="68"/>
      <c r="AY72" s="68"/>
      <c r="AZ72" s="68"/>
      <c r="BA72" s="68"/>
    </row>
    <row r="73" spans="1:53" ht="9.75" customHeight="1" x14ac:dyDescent="0.25">
      <c r="A73" s="937"/>
      <c r="B73" s="65"/>
      <c r="C73" s="61"/>
      <c r="D73" s="62"/>
      <c r="E73" s="63"/>
      <c r="F73" s="63"/>
      <c r="G73" s="66"/>
      <c r="H73" s="64"/>
      <c r="I73" s="65"/>
      <c r="J73" s="61"/>
      <c r="K73" s="62"/>
      <c r="L73" s="63"/>
      <c r="M73" s="63"/>
      <c r="N73" s="66"/>
      <c r="P73" s="65"/>
      <c r="Q73" s="61"/>
      <c r="R73" s="62"/>
      <c r="S73" s="63"/>
      <c r="T73" s="63"/>
      <c r="U73" s="66"/>
      <c r="V73" s="68"/>
      <c r="W73" s="65"/>
      <c r="X73" s="61"/>
      <c r="Y73" s="62"/>
      <c r="Z73" s="63"/>
      <c r="AA73" s="63"/>
      <c r="AB73" s="66"/>
      <c r="AC73" s="68"/>
      <c r="AD73" s="65"/>
      <c r="AE73" s="61"/>
      <c r="AF73" s="62"/>
      <c r="AG73" s="63"/>
      <c r="AH73" s="63"/>
      <c r="AI73" s="66"/>
      <c r="AJ73" s="68"/>
      <c r="AK73" s="65"/>
      <c r="AL73" s="61"/>
      <c r="AM73" s="62"/>
      <c r="AN73" s="63"/>
      <c r="AO73" s="63"/>
      <c r="AP73" s="66"/>
      <c r="AQ73" s="68"/>
      <c r="AR73" s="68"/>
      <c r="AS73" s="68"/>
      <c r="AT73" s="68"/>
      <c r="AU73" s="68"/>
      <c r="AV73" s="68"/>
      <c r="AW73" s="68"/>
      <c r="AX73" s="68"/>
      <c r="AY73" s="68"/>
      <c r="AZ73" s="68"/>
      <c r="BA73" s="68"/>
    </row>
    <row r="74" spans="1:53" ht="9.75" customHeight="1" x14ac:dyDescent="0.25">
      <c r="A74" s="937"/>
      <c r="B74" s="65"/>
      <c r="C74" s="61"/>
      <c r="D74" s="62"/>
      <c r="E74" s="63"/>
      <c r="F74" s="63"/>
      <c r="G74" s="66"/>
      <c r="H74" s="64"/>
      <c r="I74" s="65"/>
      <c r="J74" s="61"/>
      <c r="K74" s="62"/>
      <c r="L74" s="63"/>
      <c r="M74" s="63"/>
      <c r="N74" s="66"/>
      <c r="P74" s="65"/>
      <c r="Q74" s="61"/>
      <c r="R74" s="62"/>
      <c r="S74" s="63"/>
      <c r="T74" s="63"/>
      <c r="U74" s="66"/>
      <c r="V74" s="68"/>
      <c r="W74" s="65"/>
      <c r="X74" s="61"/>
      <c r="Y74" s="62"/>
      <c r="Z74" s="63"/>
      <c r="AA74" s="63"/>
      <c r="AB74" s="66"/>
      <c r="AC74" s="68"/>
      <c r="AD74" s="65"/>
      <c r="AE74" s="61"/>
      <c r="AF74" s="62"/>
      <c r="AG74" s="63"/>
      <c r="AH74" s="63"/>
      <c r="AI74" s="66"/>
      <c r="AJ74" s="68"/>
      <c r="AK74" s="65"/>
      <c r="AL74" s="61"/>
      <c r="AM74" s="62"/>
      <c r="AN74" s="63"/>
      <c r="AO74" s="63"/>
      <c r="AP74" s="66"/>
      <c r="AQ74" s="68"/>
      <c r="AR74" s="68"/>
      <c r="AS74" s="68"/>
      <c r="AT74" s="68"/>
      <c r="AU74" s="68"/>
      <c r="AV74" s="68"/>
      <c r="AW74" s="68"/>
      <c r="AX74" s="68"/>
      <c r="AY74" s="68"/>
      <c r="AZ74" s="68"/>
      <c r="BA74" s="68"/>
    </row>
    <row r="75" spans="1:53" ht="9.75" customHeight="1" x14ac:dyDescent="0.25">
      <c r="A75" s="937"/>
      <c r="B75" s="65"/>
      <c r="C75" s="61"/>
      <c r="D75" s="62"/>
      <c r="E75" s="63"/>
      <c r="F75" s="63"/>
      <c r="G75" s="66"/>
      <c r="H75" s="64"/>
      <c r="I75" s="65"/>
      <c r="J75" s="61"/>
      <c r="K75" s="62"/>
      <c r="L75" s="63"/>
      <c r="M75" s="63"/>
      <c r="N75" s="66"/>
      <c r="P75" s="65"/>
      <c r="Q75" s="61"/>
      <c r="R75" s="62"/>
      <c r="S75" s="63"/>
      <c r="T75" s="63"/>
      <c r="U75" s="66"/>
      <c r="V75" s="68"/>
      <c r="W75" s="65"/>
      <c r="X75" s="61"/>
      <c r="Y75" s="62"/>
      <c r="Z75" s="63"/>
      <c r="AA75" s="63"/>
      <c r="AB75" s="66"/>
      <c r="AC75" s="68"/>
      <c r="AD75" s="65"/>
      <c r="AE75" s="61"/>
      <c r="AF75" s="62"/>
      <c r="AG75" s="63"/>
      <c r="AH75" s="63"/>
      <c r="AI75" s="66"/>
      <c r="AJ75" s="68"/>
      <c r="AK75" s="65"/>
      <c r="AL75" s="61"/>
      <c r="AM75" s="62"/>
      <c r="AN75" s="63"/>
      <c r="AO75" s="63"/>
      <c r="AP75" s="66"/>
      <c r="AQ75" s="68"/>
      <c r="AR75" s="68"/>
      <c r="AS75" s="68"/>
      <c r="AT75" s="68"/>
      <c r="AU75" s="68"/>
      <c r="AV75" s="68"/>
      <c r="AW75" s="68"/>
      <c r="AX75" s="68"/>
      <c r="AY75" s="68"/>
      <c r="AZ75" s="68"/>
      <c r="BA75" s="68"/>
    </row>
    <row r="76" spans="1:53" ht="9.75" customHeight="1" x14ac:dyDescent="0.25">
      <c r="A76" s="937"/>
      <c r="B76" s="65"/>
      <c r="C76" s="61"/>
      <c r="D76" s="62"/>
      <c r="E76" s="63"/>
      <c r="F76" s="63"/>
      <c r="G76" s="66"/>
      <c r="H76" s="64"/>
      <c r="I76" s="65"/>
      <c r="J76" s="61"/>
      <c r="K76" s="62"/>
      <c r="L76" s="63"/>
      <c r="M76" s="63"/>
      <c r="N76" s="66"/>
      <c r="P76" s="65"/>
      <c r="Q76" s="61"/>
      <c r="R76" s="62"/>
      <c r="S76" s="63"/>
      <c r="T76" s="63"/>
      <c r="U76" s="66"/>
      <c r="V76" s="68"/>
      <c r="W76" s="65"/>
      <c r="X76" s="61"/>
      <c r="Y76" s="62"/>
      <c r="Z76" s="63"/>
      <c r="AA76" s="63"/>
      <c r="AB76" s="66"/>
      <c r="AC76" s="68"/>
      <c r="AD76" s="65"/>
      <c r="AE76" s="61"/>
      <c r="AF76" s="62"/>
      <c r="AG76" s="63"/>
      <c r="AH76" s="63"/>
      <c r="AI76" s="66"/>
      <c r="AJ76" s="68"/>
      <c r="AK76" s="65"/>
      <c r="AL76" s="61"/>
      <c r="AM76" s="62"/>
      <c r="AN76" s="63"/>
      <c r="AO76" s="63"/>
      <c r="AP76" s="66"/>
      <c r="AQ76" s="68"/>
      <c r="AR76" s="68"/>
      <c r="AS76" s="68"/>
      <c r="AT76" s="68"/>
      <c r="AU76" s="68"/>
      <c r="AV76" s="68"/>
      <c r="AW76" s="68"/>
      <c r="AX76" s="68"/>
      <c r="AY76" s="68"/>
      <c r="AZ76" s="68"/>
      <c r="BA76" s="68"/>
    </row>
    <row r="77" spans="1:53" ht="9.75" customHeight="1" x14ac:dyDescent="0.25">
      <c r="A77" s="937"/>
      <c r="B77" s="65"/>
      <c r="C77" s="61"/>
      <c r="D77" s="62"/>
      <c r="E77" s="63"/>
      <c r="F77" s="63"/>
      <c r="G77" s="66"/>
      <c r="H77" s="64"/>
      <c r="I77" s="65"/>
      <c r="J77" s="61"/>
      <c r="K77" s="62"/>
      <c r="L77" s="63"/>
      <c r="M77" s="63"/>
      <c r="N77" s="66"/>
      <c r="P77" s="65"/>
      <c r="Q77" s="61"/>
      <c r="R77" s="62"/>
      <c r="S77" s="63"/>
      <c r="T77" s="63"/>
      <c r="U77" s="66"/>
      <c r="V77" s="68"/>
      <c r="W77" s="65"/>
      <c r="X77" s="61"/>
      <c r="Y77" s="62"/>
      <c r="Z77" s="63"/>
      <c r="AA77" s="63"/>
      <c r="AB77" s="66"/>
      <c r="AC77" s="68"/>
      <c r="AD77" s="65"/>
      <c r="AE77" s="61"/>
      <c r="AF77" s="62"/>
      <c r="AG77" s="63"/>
      <c r="AH77" s="63"/>
      <c r="AI77" s="66"/>
      <c r="AJ77" s="68"/>
      <c r="AK77" s="65"/>
      <c r="AL77" s="61"/>
      <c r="AM77" s="62"/>
      <c r="AN77" s="63"/>
      <c r="AO77" s="63"/>
      <c r="AP77" s="66"/>
      <c r="AQ77" s="68"/>
      <c r="AR77" s="68"/>
      <c r="AS77" s="68"/>
      <c r="AT77" s="68"/>
      <c r="AU77" s="68"/>
      <c r="AV77" s="68"/>
      <c r="AW77" s="68"/>
      <c r="AX77" s="68"/>
      <c r="AY77" s="68"/>
      <c r="AZ77" s="68"/>
      <c r="BA77" s="68"/>
    </row>
    <row r="78" spans="1:53" ht="7.5" customHeight="1" thickBot="1" x14ac:dyDescent="0.3">
      <c r="A78" s="937"/>
      <c r="B78" s="65"/>
      <c r="C78" s="61"/>
      <c r="D78" s="62"/>
      <c r="E78" s="63"/>
      <c r="F78" s="63"/>
      <c r="G78" s="66"/>
      <c r="H78" s="64"/>
      <c r="I78" s="65"/>
      <c r="J78" s="61"/>
      <c r="K78" s="62"/>
      <c r="L78" s="63"/>
      <c r="M78" s="63"/>
      <c r="N78" s="66"/>
      <c r="P78" s="65"/>
      <c r="Q78" s="61"/>
      <c r="R78" s="62"/>
      <c r="S78" s="63"/>
      <c r="T78" s="63"/>
      <c r="U78" s="66"/>
      <c r="V78" s="68"/>
      <c r="W78" s="65"/>
      <c r="X78" s="61"/>
      <c r="Y78" s="62"/>
      <c r="Z78" s="63"/>
      <c r="AA78" s="63"/>
      <c r="AB78" s="66"/>
      <c r="AC78" s="68"/>
      <c r="AD78" s="65"/>
      <c r="AE78" s="61"/>
      <c r="AF78" s="62"/>
      <c r="AG78" s="63"/>
      <c r="AH78" s="63"/>
      <c r="AI78" s="66"/>
      <c r="AJ78" s="68"/>
      <c r="AK78" s="65"/>
      <c r="AL78" s="61"/>
      <c r="AM78" s="62"/>
      <c r="AN78" s="63"/>
      <c r="AO78" s="63"/>
      <c r="AP78" s="66"/>
      <c r="AQ78" s="68"/>
      <c r="AR78" s="68"/>
      <c r="AS78" s="68"/>
      <c r="AT78" s="68"/>
      <c r="AU78" s="68"/>
      <c r="AV78" s="68"/>
      <c r="AW78" s="68"/>
      <c r="AX78" s="68"/>
      <c r="AY78" s="68"/>
      <c r="AZ78" s="68"/>
      <c r="BA78" s="68"/>
    </row>
    <row r="79" spans="1:53" ht="9.75" hidden="1" customHeight="1" x14ac:dyDescent="0.25">
      <c r="A79" s="937"/>
      <c r="B79" s="65"/>
      <c r="C79" s="61"/>
      <c r="D79" s="62"/>
      <c r="E79" s="63"/>
      <c r="F79" s="63"/>
      <c r="G79" s="66"/>
      <c r="H79" s="64"/>
      <c r="I79" s="65"/>
      <c r="J79" s="61"/>
      <c r="K79" s="62"/>
      <c r="L79" s="63"/>
      <c r="M79" s="63"/>
      <c r="N79" s="66"/>
      <c r="P79" s="65"/>
      <c r="Q79" s="61"/>
      <c r="R79" s="62"/>
      <c r="S79" s="63"/>
      <c r="T79" s="63"/>
      <c r="U79" s="66"/>
      <c r="V79" s="68"/>
      <c r="W79" s="65"/>
      <c r="X79" s="61"/>
      <c r="Y79" s="62"/>
      <c r="Z79" s="63"/>
      <c r="AA79" s="63"/>
      <c r="AB79" s="66"/>
      <c r="AC79" s="68"/>
      <c r="AD79" s="65"/>
      <c r="AE79" s="61"/>
      <c r="AF79" s="62"/>
      <c r="AG79" s="63"/>
      <c r="AH79" s="63"/>
      <c r="AI79" s="66"/>
      <c r="AJ79" s="68"/>
      <c r="AK79" s="65"/>
      <c r="AL79" s="61"/>
      <c r="AM79" s="62"/>
      <c r="AN79" s="63"/>
      <c r="AO79" s="63"/>
      <c r="AP79" s="66"/>
      <c r="AQ79" s="68"/>
      <c r="AR79" s="68"/>
      <c r="AS79" s="68"/>
      <c r="AT79" s="68"/>
      <c r="AU79" s="68"/>
      <c r="AV79" s="68"/>
      <c r="AW79" s="68"/>
      <c r="AX79" s="68"/>
      <c r="AY79" s="68"/>
      <c r="AZ79" s="68"/>
      <c r="BA79" s="68"/>
    </row>
    <row r="80" spans="1:53" ht="1.5" hidden="1" customHeight="1" x14ac:dyDescent="0.25">
      <c r="A80" s="937"/>
      <c r="B80" s="65"/>
      <c r="C80" s="61"/>
      <c r="D80" s="62"/>
      <c r="E80" s="63"/>
      <c r="F80" s="63"/>
      <c r="G80" s="66"/>
      <c r="H80" s="64"/>
      <c r="I80" s="65"/>
      <c r="J80" s="61"/>
      <c r="K80" s="62"/>
      <c r="L80" s="63"/>
      <c r="M80" s="63"/>
      <c r="N80" s="66"/>
      <c r="P80" s="65"/>
      <c r="Q80" s="61"/>
      <c r="R80" s="62"/>
      <c r="S80" s="63"/>
      <c r="T80" s="63"/>
      <c r="U80" s="66"/>
      <c r="V80" s="68"/>
      <c r="W80" s="65"/>
      <c r="X80" s="61"/>
      <c r="Y80" s="62"/>
      <c r="Z80" s="63"/>
      <c r="AA80" s="63"/>
      <c r="AB80" s="66"/>
      <c r="AC80" s="68"/>
      <c r="AD80" s="65"/>
      <c r="AE80" s="61"/>
      <c r="AF80" s="62"/>
      <c r="AG80" s="63"/>
      <c r="AH80" s="63"/>
      <c r="AI80" s="66"/>
      <c r="AJ80" s="68"/>
      <c r="AK80" s="65"/>
      <c r="AL80" s="61"/>
      <c r="AM80" s="62"/>
      <c r="AN80" s="63"/>
      <c r="AO80" s="63"/>
      <c r="AP80" s="66"/>
      <c r="AQ80" s="68"/>
      <c r="AR80" s="68"/>
      <c r="AS80" s="68"/>
      <c r="AT80" s="68"/>
      <c r="AU80" s="68"/>
      <c r="AV80" s="68"/>
      <c r="AW80" s="68"/>
      <c r="AX80" s="68"/>
      <c r="AY80" s="68"/>
      <c r="AZ80" s="68"/>
      <c r="BA80" s="68"/>
    </row>
    <row r="81" spans="1:228" ht="9.75" hidden="1" customHeight="1" x14ac:dyDescent="0.25">
      <c r="A81" s="937"/>
      <c r="B81" s="65"/>
      <c r="C81" s="61"/>
      <c r="D81" s="62"/>
      <c r="E81" s="63"/>
      <c r="F81" s="63"/>
      <c r="G81" s="66"/>
      <c r="H81" s="64"/>
      <c r="I81" s="65"/>
      <c r="J81" s="61"/>
      <c r="K81" s="62"/>
      <c r="L81" s="63"/>
      <c r="M81" s="63"/>
      <c r="N81" s="66"/>
      <c r="P81" s="65"/>
      <c r="Q81" s="61"/>
      <c r="R81" s="62"/>
      <c r="S81" s="63"/>
      <c r="T81" s="63"/>
      <c r="U81" s="66"/>
      <c r="V81" s="68"/>
      <c r="W81" s="65"/>
      <c r="X81" s="61"/>
      <c r="Y81" s="62"/>
      <c r="Z81" s="63"/>
      <c r="AA81" s="63"/>
      <c r="AB81" s="66"/>
      <c r="AC81" s="68"/>
      <c r="AD81" s="65"/>
      <c r="AE81" s="61"/>
      <c r="AF81" s="62"/>
      <c r="AG81" s="63"/>
      <c r="AH81" s="63"/>
      <c r="AI81" s="66"/>
      <c r="AJ81" s="68"/>
      <c r="AK81" s="65"/>
      <c r="AL81" s="61"/>
      <c r="AM81" s="62"/>
      <c r="AN81" s="63"/>
      <c r="AO81" s="63"/>
      <c r="AP81" s="66"/>
      <c r="AQ81" s="68"/>
      <c r="AR81" s="68"/>
      <c r="AS81" s="68"/>
      <c r="AT81" s="68"/>
      <c r="AU81" s="68"/>
      <c r="AV81" s="68"/>
      <c r="AW81" s="68"/>
      <c r="AX81" s="68"/>
      <c r="AY81" s="68"/>
      <c r="AZ81" s="68"/>
      <c r="BA81" s="68"/>
    </row>
    <row r="82" spans="1:228" s="7" customFormat="1" ht="9.75" customHeight="1" x14ac:dyDescent="0.25">
      <c r="A82" s="937"/>
      <c r="B82" s="944" t="s">
        <v>34</v>
      </c>
      <c r="C82" s="945"/>
      <c r="D82" s="945"/>
      <c r="E82" s="945"/>
      <c r="F82" s="945"/>
      <c r="G82" s="946"/>
      <c r="H82" s="2"/>
      <c r="I82" s="1009" t="s">
        <v>35</v>
      </c>
      <c r="J82" s="1010"/>
      <c r="K82" s="1010"/>
      <c r="L82" s="1010"/>
      <c r="M82" s="1010"/>
      <c r="N82" s="1011"/>
      <c r="O82" s="2"/>
      <c r="P82" s="1009" t="s">
        <v>36</v>
      </c>
      <c r="Q82" s="1010"/>
      <c r="R82" s="1010"/>
      <c r="S82" s="1010"/>
      <c r="T82" s="1010"/>
      <c r="U82" s="1011"/>
      <c r="V82" s="2"/>
      <c r="W82" s="944" t="s">
        <v>37</v>
      </c>
      <c r="X82" s="945"/>
      <c r="Y82" s="945"/>
      <c r="Z82" s="945"/>
      <c r="AA82" s="945"/>
      <c r="AB82" s="946"/>
      <c r="AC82" s="2"/>
      <c r="AD82" s="944" t="s">
        <v>38</v>
      </c>
      <c r="AE82" s="945"/>
      <c r="AF82" s="945"/>
      <c r="AG82" s="945"/>
      <c r="AH82" s="945"/>
      <c r="AI82" s="946"/>
      <c r="AJ82" s="2"/>
      <c r="AK82" s="944" t="s">
        <v>39</v>
      </c>
      <c r="AL82" s="945"/>
      <c r="AM82" s="945"/>
      <c r="AN82" s="945"/>
      <c r="AO82" s="945"/>
      <c r="AP82" s="94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  <c r="BO82" s="6"/>
      <c r="BP82" s="6"/>
      <c r="BQ82" s="6"/>
      <c r="BR82" s="6"/>
      <c r="BS82" s="6"/>
      <c r="BT82" s="6"/>
      <c r="BU82" s="6"/>
      <c r="BV82" s="6"/>
      <c r="BW82" s="6"/>
      <c r="BX82" s="6"/>
      <c r="BY82" s="6"/>
      <c r="BZ82" s="6"/>
      <c r="CA82" s="6"/>
      <c r="CB82" s="6"/>
      <c r="CC82" s="6"/>
      <c r="CD82" s="6"/>
      <c r="CE82" s="6"/>
      <c r="CF82" s="6"/>
      <c r="CG82" s="6"/>
      <c r="CH82" s="6"/>
      <c r="CI82" s="6"/>
      <c r="CJ82" s="6"/>
      <c r="CK82" s="6"/>
      <c r="CL82" s="6"/>
      <c r="CM82" s="6"/>
      <c r="CN82" s="6"/>
      <c r="CO82" s="6"/>
      <c r="CP82" s="6"/>
      <c r="CQ82" s="6"/>
      <c r="CR82" s="6"/>
      <c r="CS82" s="6"/>
      <c r="CT82" s="6"/>
      <c r="CU82" s="6"/>
      <c r="CV82" s="6"/>
      <c r="CW82" s="6"/>
      <c r="CX82" s="6"/>
      <c r="CY82" s="6"/>
      <c r="CZ82" s="6"/>
      <c r="DA82" s="6"/>
      <c r="DB82" s="6"/>
      <c r="DC82" s="6"/>
      <c r="DD82" s="6"/>
      <c r="DE82" s="6"/>
      <c r="DF82" s="6"/>
      <c r="DG82" s="6"/>
      <c r="DH82" s="6"/>
      <c r="DI82" s="6"/>
      <c r="DJ82" s="6"/>
      <c r="DK82" s="6"/>
      <c r="DL82" s="6"/>
      <c r="DM82" s="6"/>
      <c r="DN82" s="6"/>
      <c r="DO82" s="6"/>
      <c r="DP82" s="6"/>
      <c r="DQ82" s="6"/>
      <c r="DR82" s="6"/>
      <c r="DS82" s="6"/>
      <c r="DT82" s="6"/>
      <c r="DU82" s="6"/>
      <c r="DV82" s="6"/>
      <c r="DW82" s="6"/>
      <c r="DX82" s="6"/>
      <c r="DY82" s="6"/>
      <c r="DZ82" s="6"/>
      <c r="EA82" s="6"/>
      <c r="EB82" s="6"/>
      <c r="EC82" s="6"/>
      <c r="ED82" s="6"/>
      <c r="EE82" s="6"/>
      <c r="EF82" s="6"/>
      <c r="EG82" s="6"/>
      <c r="EH82" s="6"/>
      <c r="EI82" s="6"/>
      <c r="EJ82" s="6"/>
      <c r="EK82" s="6"/>
      <c r="EL82" s="6"/>
      <c r="EM82" s="6"/>
      <c r="EN82" s="6"/>
      <c r="EO82" s="6"/>
      <c r="EP82" s="6"/>
      <c r="EQ82" s="6"/>
      <c r="ER82" s="6"/>
      <c r="ES82" s="6"/>
      <c r="ET82" s="6"/>
      <c r="EU82" s="6"/>
      <c r="EV82" s="6"/>
      <c r="EW82" s="6"/>
      <c r="EX82" s="6"/>
      <c r="EY82" s="6"/>
      <c r="EZ82" s="6"/>
      <c r="FA82" s="6"/>
      <c r="FB82" s="6"/>
      <c r="FC82" s="6"/>
      <c r="FD82" s="6"/>
      <c r="FE82" s="6"/>
      <c r="FF82" s="6"/>
      <c r="FG82" s="6"/>
      <c r="FH82" s="6"/>
      <c r="FI82" s="6"/>
      <c r="FJ82" s="6"/>
      <c r="FK82" s="6"/>
      <c r="FL82" s="6"/>
      <c r="FM82" s="6"/>
      <c r="FN82" s="6"/>
      <c r="FO82" s="6"/>
      <c r="FP82" s="6"/>
      <c r="FQ82" s="6"/>
      <c r="FR82" s="6"/>
      <c r="FS82" s="6"/>
      <c r="FT82" s="6"/>
      <c r="FU82" s="6"/>
      <c r="FV82" s="6"/>
      <c r="FW82" s="6"/>
      <c r="FX82" s="6"/>
      <c r="FY82" s="6"/>
      <c r="FZ82" s="6"/>
      <c r="GA82" s="6"/>
      <c r="GB82" s="6"/>
      <c r="GC82" s="6"/>
      <c r="GD82" s="6"/>
      <c r="GE82" s="6"/>
      <c r="GF82" s="6"/>
      <c r="GG82" s="6"/>
      <c r="GH82" s="6"/>
      <c r="GI82" s="6"/>
      <c r="GJ82" s="6"/>
      <c r="GK82" s="6"/>
      <c r="GL82" s="6"/>
      <c r="GM82" s="6"/>
      <c r="GN82" s="6"/>
      <c r="GO82" s="6"/>
      <c r="GP82" s="6"/>
      <c r="GQ82" s="6"/>
      <c r="GR82" s="6"/>
      <c r="GS82" s="6"/>
      <c r="GT82" s="6"/>
      <c r="GU82" s="6"/>
      <c r="GV82" s="6"/>
      <c r="GW82" s="6"/>
      <c r="GX82" s="6"/>
      <c r="GY82" s="6"/>
      <c r="GZ82" s="6"/>
      <c r="HA82" s="6"/>
      <c r="HB82" s="6"/>
      <c r="HC82" s="6"/>
      <c r="HD82" s="6"/>
      <c r="HE82" s="6"/>
      <c r="HF82" s="6"/>
      <c r="HG82" s="6"/>
      <c r="HH82" s="6"/>
      <c r="HI82" s="6"/>
      <c r="HJ82" s="6"/>
      <c r="HK82" s="6"/>
      <c r="HL82" s="6"/>
      <c r="HM82" s="6"/>
      <c r="HN82" s="6"/>
      <c r="HO82" s="6"/>
      <c r="HP82" s="6"/>
      <c r="HQ82" s="6"/>
      <c r="HR82" s="6"/>
      <c r="HS82" s="6"/>
      <c r="HT82" s="6"/>
    </row>
    <row r="83" spans="1:228" s="7" customFormat="1" ht="9.75" customHeight="1" x14ac:dyDescent="0.25">
      <c r="A83" s="937"/>
      <c r="B83" s="1018"/>
      <c r="C83" s="1019"/>
      <c r="D83" s="1019"/>
      <c r="E83" s="1019"/>
      <c r="F83" s="1019"/>
      <c r="G83" s="1020"/>
      <c r="H83" s="2"/>
      <c r="I83" s="1012"/>
      <c r="J83" s="1013"/>
      <c r="K83" s="1013"/>
      <c r="L83" s="1013"/>
      <c r="M83" s="1013"/>
      <c r="N83" s="1014"/>
      <c r="O83" s="2"/>
      <c r="P83" s="1012"/>
      <c r="Q83" s="1013"/>
      <c r="R83" s="1013"/>
      <c r="S83" s="1013"/>
      <c r="T83" s="1013"/>
      <c r="U83" s="1014"/>
      <c r="V83" s="2"/>
      <c r="W83" s="1018"/>
      <c r="X83" s="1019"/>
      <c r="Y83" s="1019"/>
      <c r="Z83" s="1019"/>
      <c r="AA83" s="1019"/>
      <c r="AB83" s="1020"/>
      <c r="AC83" s="2"/>
      <c r="AD83" s="1018"/>
      <c r="AE83" s="1019"/>
      <c r="AF83" s="1019"/>
      <c r="AG83" s="1019"/>
      <c r="AH83" s="1019"/>
      <c r="AI83" s="1020"/>
      <c r="AJ83" s="2"/>
      <c r="AK83" s="1018"/>
      <c r="AL83" s="1019"/>
      <c r="AM83" s="1019"/>
      <c r="AN83" s="1019"/>
      <c r="AO83" s="1019"/>
      <c r="AP83" s="1020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  <c r="BO83" s="6"/>
      <c r="BP83" s="6"/>
      <c r="BQ83" s="6"/>
      <c r="BR83" s="6"/>
      <c r="BS83" s="6"/>
      <c r="BT83" s="6"/>
      <c r="BU83" s="6"/>
      <c r="BV83" s="6"/>
      <c r="BW83" s="6"/>
      <c r="BX83" s="6"/>
      <c r="BY83" s="6"/>
      <c r="BZ83" s="6"/>
      <c r="CA83" s="6"/>
      <c r="CB83" s="6"/>
      <c r="CC83" s="6"/>
      <c r="CD83" s="6"/>
      <c r="CE83" s="6"/>
      <c r="CF83" s="6"/>
      <c r="CG83" s="6"/>
      <c r="CH83" s="6"/>
      <c r="CI83" s="6"/>
      <c r="CJ83" s="6"/>
      <c r="CK83" s="6"/>
      <c r="CL83" s="6"/>
      <c r="CM83" s="6"/>
      <c r="CN83" s="6"/>
      <c r="CO83" s="6"/>
      <c r="CP83" s="6"/>
      <c r="CQ83" s="6"/>
      <c r="CR83" s="6"/>
      <c r="CS83" s="6"/>
      <c r="CT83" s="6"/>
      <c r="CU83" s="6"/>
      <c r="CV83" s="6"/>
      <c r="CW83" s="6"/>
      <c r="CX83" s="6"/>
      <c r="CY83" s="6"/>
      <c r="CZ83" s="6"/>
      <c r="DA83" s="6"/>
      <c r="DB83" s="6"/>
      <c r="DC83" s="6"/>
      <c r="DD83" s="6"/>
      <c r="DE83" s="6"/>
      <c r="DF83" s="6"/>
      <c r="DG83" s="6"/>
      <c r="DH83" s="6"/>
      <c r="DI83" s="6"/>
      <c r="DJ83" s="6"/>
      <c r="DK83" s="6"/>
      <c r="DL83" s="6"/>
      <c r="DM83" s="6"/>
      <c r="DN83" s="6"/>
      <c r="DO83" s="6"/>
      <c r="DP83" s="6"/>
      <c r="DQ83" s="6"/>
      <c r="DR83" s="6"/>
      <c r="DS83" s="6"/>
      <c r="DT83" s="6"/>
      <c r="DU83" s="6"/>
      <c r="DV83" s="6"/>
      <c r="DW83" s="6"/>
      <c r="DX83" s="6"/>
      <c r="DY83" s="6"/>
      <c r="DZ83" s="6"/>
      <c r="EA83" s="6"/>
      <c r="EB83" s="6"/>
      <c r="EC83" s="6"/>
      <c r="ED83" s="6"/>
      <c r="EE83" s="6"/>
      <c r="EF83" s="6"/>
      <c r="EG83" s="6"/>
      <c r="EH83" s="6"/>
      <c r="EI83" s="6"/>
      <c r="EJ83" s="6"/>
      <c r="EK83" s="6"/>
      <c r="EL83" s="6"/>
      <c r="EM83" s="6"/>
      <c r="EN83" s="6"/>
      <c r="EO83" s="6"/>
      <c r="EP83" s="6"/>
      <c r="EQ83" s="6"/>
      <c r="ER83" s="6"/>
      <c r="ES83" s="6"/>
      <c r="ET83" s="6"/>
      <c r="EU83" s="6"/>
      <c r="EV83" s="6"/>
      <c r="EW83" s="6"/>
      <c r="EX83" s="6"/>
      <c r="EY83" s="6"/>
      <c r="EZ83" s="6"/>
      <c r="FA83" s="6"/>
      <c r="FB83" s="6"/>
      <c r="FC83" s="6"/>
      <c r="FD83" s="6"/>
      <c r="FE83" s="6"/>
      <c r="FF83" s="6"/>
      <c r="FG83" s="6"/>
      <c r="FH83" s="6"/>
      <c r="FI83" s="6"/>
      <c r="FJ83" s="6"/>
      <c r="FK83" s="6"/>
      <c r="FL83" s="6"/>
      <c r="FM83" s="6"/>
      <c r="FN83" s="6"/>
      <c r="FO83" s="6"/>
      <c r="FP83" s="6"/>
      <c r="FQ83" s="6"/>
      <c r="FR83" s="6"/>
      <c r="FS83" s="6"/>
      <c r="FT83" s="6"/>
      <c r="FU83" s="6"/>
      <c r="FV83" s="6"/>
      <c r="FW83" s="6"/>
      <c r="FX83" s="6"/>
      <c r="FY83" s="6"/>
      <c r="FZ83" s="6"/>
      <c r="GA83" s="6"/>
      <c r="GB83" s="6"/>
      <c r="GC83" s="6"/>
      <c r="GD83" s="6"/>
      <c r="GE83" s="6"/>
      <c r="GF83" s="6"/>
      <c r="GG83" s="6"/>
      <c r="GH83" s="6"/>
      <c r="GI83" s="6"/>
      <c r="GJ83" s="6"/>
      <c r="GK83" s="6"/>
      <c r="GL83" s="6"/>
      <c r="GM83" s="6"/>
      <c r="GN83" s="6"/>
      <c r="GO83" s="6"/>
      <c r="GP83" s="6"/>
      <c r="GQ83" s="6"/>
      <c r="GR83" s="6"/>
      <c r="GS83" s="6"/>
      <c r="GT83" s="6"/>
      <c r="GU83" s="6"/>
      <c r="GV83" s="6"/>
      <c r="GW83" s="6"/>
      <c r="GX83" s="6"/>
      <c r="GY83" s="6"/>
      <c r="GZ83" s="6"/>
      <c r="HA83" s="6"/>
      <c r="HB83" s="6"/>
      <c r="HC83" s="6"/>
      <c r="HD83" s="6"/>
      <c r="HE83" s="6"/>
      <c r="HF83" s="6"/>
      <c r="HG83" s="6"/>
      <c r="HH83" s="6"/>
      <c r="HI83" s="6"/>
      <c r="HJ83" s="6"/>
      <c r="HK83" s="6"/>
      <c r="HL83" s="6"/>
      <c r="HM83" s="6"/>
      <c r="HN83" s="6"/>
      <c r="HO83" s="6"/>
      <c r="HP83" s="6"/>
      <c r="HQ83" s="6"/>
      <c r="HR83" s="6"/>
      <c r="HS83" s="6"/>
      <c r="HT83" s="6"/>
    </row>
    <row r="84" spans="1:228" s="7" customFormat="1" ht="9.75" customHeight="1" x14ac:dyDescent="0.25">
      <c r="A84" s="937"/>
      <c r="B84" s="1018"/>
      <c r="C84" s="1019"/>
      <c r="D84" s="1019"/>
      <c r="E84" s="1019"/>
      <c r="F84" s="1019"/>
      <c r="G84" s="1020"/>
      <c r="H84" s="2"/>
      <c r="I84" s="1012"/>
      <c r="J84" s="1013"/>
      <c r="K84" s="1013"/>
      <c r="L84" s="1013"/>
      <c r="M84" s="1013"/>
      <c r="N84" s="1014"/>
      <c r="O84" s="2"/>
      <c r="P84" s="1012"/>
      <c r="Q84" s="1013"/>
      <c r="R84" s="1013"/>
      <c r="S84" s="1013"/>
      <c r="T84" s="1013"/>
      <c r="U84" s="1014"/>
      <c r="V84" s="2"/>
      <c r="W84" s="1018"/>
      <c r="X84" s="1019"/>
      <c r="Y84" s="1019"/>
      <c r="Z84" s="1019"/>
      <c r="AA84" s="1019"/>
      <c r="AB84" s="1020"/>
      <c r="AC84" s="2"/>
      <c r="AD84" s="1018"/>
      <c r="AE84" s="1019"/>
      <c r="AF84" s="1019"/>
      <c r="AG84" s="1019"/>
      <c r="AH84" s="1019"/>
      <c r="AI84" s="1020"/>
      <c r="AJ84" s="2"/>
      <c r="AK84" s="1018"/>
      <c r="AL84" s="1019"/>
      <c r="AM84" s="1019"/>
      <c r="AN84" s="1019"/>
      <c r="AO84" s="1019"/>
      <c r="AP84" s="1020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  <c r="BO84" s="6"/>
      <c r="BP84" s="6"/>
      <c r="BQ84" s="6"/>
      <c r="BR84" s="6"/>
      <c r="BS84" s="6"/>
      <c r="BT84" s="6"/>
      <c r="BU84" s="6"/>
      <c r="BV84" s="6"/>
      <c r="BW84" s="6"/>
      <c r="BX84" s="6"/>
      <c r="BY84" s="6"/>
      <c r="BZ84" s="6"/>
      <c r="CA84" s="6"/>
      <c r="CB84" s="6"/>
      <c r="CC84" s="6"/>
      <c r="CD84" s="6"/>
      <c r="CE84" s="6"/>
      <c r="CF84" s="6"/>
      <c r="CG84" s="6"/>
      <c r="CH84" s="6"/>
      <c r="CI84" s="6"/>
      <c r="CJ84" s="6"/>
      <c r="CK84" s="6"/>
      <c r="CL84" s="6"/>
      <c r="CM84" s="6"/>
      <c r="CN84" s="6"/>
      <c r="CO84" s="6"/>
      <c r="CP84" s="6"/>
      <c r="CQ84" s="6"/>
      <c r="CR84" s="6"/>
      <c r="CS84" s="6"/>
      <c r="CT84" s="6"/>
      <c r="CU84" s="6"/>
      <c r="CV84" s="6"/>
      <c r="CW84" s="6"/>
      <c r="CX84" s="6"/>
      <c r="CY84" s="6"/>
      <c r="CZ84" s="6"/>
      <c r="DA84" s="6"/>
      <c r="DB84" s="6"/>
      <c r="DC84" s="6"/>
      <c r="DD84" s="6"/>
      <c r="DE84" s="6"/>
      <c r="DF84" s="6"/>
      <c r="DG84" s="6"/>
      <c r="DH84" s="6"/>
      <c r="DI84" s="6"/>
      <c r="DJ84" s="6"/>
      <c r="DK84" s="6"/>
      <c r="DL84" s="6"/>
      <c r="DM84" s="6"/>
      <c r="DN84" s="6"/>
      <c r="DO84" s="6"/>
      <c r="DP84" s="6"/>
      <c r="DQ84" s="6"/>
      <c r="DR84" s="6"/>
      <c r="DS84" s="6"/>
      <c r="DT84" s="6"/>
      <c r="DU84" s="6"/>
      <c r="DV84" s="6"/>
      <c r="DW84" s="6"/>
      <c r="DX84" s="6"/>
      <c r="DY84" s="6"/>
      <c r="DZ84" s="6"/>
      <c r="EA84" s="6"/>
      <c r="EB84" s="6"/>
      <c r="EC84" s="6"/>
      <c r="ED84" s="6"/>
      <c r="EE84" s="6"/>
      <c r="EF84" s="6"/>
      <c r="EG84" s="6"/>
      <c r="EH84" s="6"/>
      <c r="EI84" s="6"/>
      <c r="EJ84" s="6"/>
      <c r="EK84" s="6"/>
      <c r="EL84" s="6"/>
      <c r="EM84" s="6"/>
      <c r="EN84" s="6"/>
      <c r="EO84" s="6"/>
      <c r="EP84" s="6"/>
      <c r="EQ84" s="6"/>
      <c r="ER84" s="6"/>
      <c r="ES84" s="6"/>
      <c r="ET84" s="6"/>
      <c r="EU84" s="6"/>
      <c r="EV84" s="6"/>
      <c r="EW84" s="6"/>
      <c r="EX84" s="6"/>
      <c r="EY84" s="6"/>
      <c r="EZ84" s="6"/>
      <c r="FA84" s="6"/>
      <c r="FB84" s="6"/>
      <c r="FC84" s="6"/>
      <c r="FD84" s="6"/>
      <c r="FE84" s="6"/>
      <c r="FF84" s="6"/>
      <c r="FG84" s="6"/>
      <c r="FH84" s="6"/>
      <c r="FI84" s="6"/>
      <c r="FJ84" s="6"/>
      <c r="FK84" s="6"/>
      <c r="FL84" s="6"/>
      <c r="FM84" s="6"/>
      <c r="FN84" s="6"/>
      <c r="FO84" s="6"/>
      <c r="FP84" s="6"/>
      <c r="FQ84" s="6"/>
      <c r="FR84" s="6"/>
      <c r="FS84" s="6"/>
      <c r="FT84" s="6"/>
      <c r="FU84" s="6"/>
      <c r="FV84" s="6"/>
      <c r="FW84" s="6"/>
      <c r="FX84" s="6"/>
      <c r="FY84" s="6"/>
      <c r="FZ84" s="6"/>
      <c r="GA84" s="6"/>
      <c r="GB84" s="6"/>
      <c r="GC84" s="6"/>
      <c r="GD84" s="6"/>
      <c r="GE84" s="6"/>
      <c r="GF84" s="6"/>
      <c r="GG84" s="6"/>
      <c r="GH84" s="6"/>
      <c r="GI84" s="6"/>
      <c r="GJ84" s="6"/>
      <c r="GK84" s="6"/>
      <c r="GL84" s="6"/>
      <c r="GM84" s="6"/>
      <c r="GN84" s="6"/>
      <c r="GO84" s="6"/>
      <c r="GP84" s="6"/>
      <c r="GQ84" s="6"/>
      <c r="GR84" s="6"/>
      <c r="GS84" s="6"/>
      <c r="GT84" s="6"/>
      <c r="GU84" s="6"/>
      <c r="GV84" s="6"/>
      <c r="GW84" s="6"/>
      <c r="GX84" s="6"/>
      <c r="GY84" s="6"/>
      <c r="GZ84" s="6"/>
      <c r="HA84" s="6"/>
      <c r="HB84" s="6"/>
      <c r="HC84" s="6"/>
      <c r="HD84" s="6"/>
      <c r="HE84" s="6"/>
      <c r="HF84" s="6"/>
      <c r="HG84" s="6"/>
      <c r="HH84" s="6"/>
      <c r="HI84" s="6"/>
      <c r="HJ84" s="6"/>
      <c r="HK84" s="6"/>
      <c r="HL84" s="6"/>
      <c r="HM84" s="6"/>
      <c r="HN84" s="6"/>
      <c r="HO84" s="6"/>
      <c r="HP84" s="6"/>
      <c r="HQ84" s="6"/>
      <c r="HR84" s="6"/>
      <c r="HS84" s="6"/>
      <c r="HT84" s="6"/>
    </row>
    <row r="85" spans="1:228" s="7" customFormat="1" ht="8.25" customHeight="1" x14ac:dyDescent="0.25">
      <c r="A85" s="937"/>
      <c r="B85" s="1018"/>
      <c r="C85" s="1019"/>
      <c r="D85" s="1019"/>
      <c r="E85" s="1019"/>
      <c r="F85" s="1019"/>
      <c r="G85" s="1020"/>
      <c r="H85" s="2"/>
      <c r="I85" s="1012"/>
      <c r="J85" s="1013"/>
      <c r="K85" s="1013"/>
      <c r="L85" s="1013"/>
      <c r="M85" s="1013"/>
      <c r="N85" s="1014"/>
      <c r="O85" s="2"/>
      <c r="P85" s="1012"/>
      <c r="Q85" s="1013"/>
      <c r="R85" s="1013"/>
      <c r="S85" s="1013"/>
      <c r="T85" s="1013"/>
      <c r="U85" s="1014"/>
      <c r="V85" s="2"/>
      <c r="W85" s="1018"/>
      <c r="X85" s="1019"/>
      <c r="Y85" s="1019"/>
      <c r="Z85" s="1019"/>
      <c r="AA85" s="1019"/>
      <c r="AB85" s="1020"/>
      <c r="AC85" s="2"/>
      <c r="AD85" s="1018"/>
      <c r="AE85" s="1019"/>
      <c r="AF85" s="1019"/>
      <c r="AG85" s="1019"/>
      <c r="AH85" s="1019"/>
      <c r="AI85" s="1020"/>
      <c r="AJ85" s="2"/>
      <c r="AK85" s="1018"/>
      <c r="AL85" s="1019"/>
      <c r="AM85" s="1019"/>
      <c r="AN85" s="1019"/>
      <c r="AO85" s="1019"/>
      <c r="AP85" s="1020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  <c r="BO85" s="6"/>
      <c r="BP85" s="6"/>
      <c r="BQ85" s="6"/>
      <c r="BR85" s="6"/>
      <c r="BS85" s="6"/>
      <c r="BT85" s="6"/>
      <c r="BU85" s="6"/>
      <c r="BV85" s="6"/>
      <c r="BW85" s="6"/>
      <c r="BX85" s="6"/>
      <c r="BY85" s="6"/>
      <c r="BZ85" s="6"/>
      <c r="CA85" s="6"/>
      <c r="CB85" s="6"/>
      <c r="CC85" s="6"/>
      <c r="CD85" s="6"/>
      <c r="CE85" s="6"/>
      <c r="CF85" s="6"/>
      <c r="CG85" s="6"/>
      <c r="CH85" s="6"/>
      <c r="CI85" s="6"/>
      <c r="CJ85" s="6"/>
      <c r="CK85" s="6"/>
      <c r="CL85" s="6"/>
      <c r="CM85" s="6"/>
      <c r="CN85" s="6"/>
      <c r="CO85" s="6"/>
      <c r="CP85" s="6"/>
      <c r="CQ85" s="6"/>
      <c r="CR85" s="6"/>
      <c r="CS85" s="6"/>
      <c r="CT85" s="6"/>
      <c r="CU85" s="6"/>
      <c r="CV85" s="6"/>
      <c r="CW85" s="6"/>
      <c r="CX85" s="6"/>
      <c r="CY85" s="6"/>
      <c r="CZ85" s="6"/>
      <c r="DA85" s="6"/>
      <c r="DB85" s="6"/>
      <c r="DC85" s="6"/>
      <c r="DD85" s="6"/>
      <c r="DE85" s="6"/>
      <c r="DF85" s="6"/>
      <c r="DG85" s="6"/>
      <c r="DH85" s="6"/>
      <c r="DI85" s="6"/>
      <c r="DJ85" s="6"/>
      <c r="DK85" s="6"/>
      <c r="DL85" s="6"/>
      <c r="DM85" s="6"/>
      <c r="DN85" s="6"/>
      <c r="DO85" s="6"/>
      <c r="DP85" s="6"/>
      <c r="DQ85" s="6"/>
      <c r="DR85" s="6"/>
      <c r="DS85" s="6"/>
      <c r="DT85" s="6"/>
      <c r="DU85" s="6"/>
      <c r="DV85" s="6"/>
      <c r="DW85" s="6"/>
      <c r="DX85" s="6"/>
      <c r="DY85" s="6"/>
      <c r="DZ85" s="6"/>
      <c r="EA85" s="6"/>
      <c r="EB85" s="6"/>
      <c r="EC85" s="6"/>
      <c r="ED85" s="6"/>
      <c r="EE85" s="6"/>
      <c r="EF85" s="6"/>
      <c r="EG85" s="6"/>
      <c r="EH85" s="6"/>
      <c r="EI85" s="6"/>
      <c r="EJ85" s="6"/>
      <c r="EK85" s="6"/>
      <c r="EL85" s="6"/>
      <c r="EM85" s="6"/>
      <c r="EN85" s="6"/>
      <c r="EO85" s="6"/>
      <c r="EP85" s="6"/>
      <c r="EQ85" s="6"/>
      <c r="ER85" s="6"/>
      <c r="ES85" s="6"/>
      <c r="ET85" s="6"/>
      <c r="EU85" s="6"/>
      <c r="EV85" s="6"/>
      <c r="EW85" s="6"/>
      <c r="EX85" s="6"/>
      <c r="EY85" s="6"/>
      <c r="EZ85" s="6"/>
      <c r="FA85" s="6"/>
      <c r="FB85" s="6"/>
      <c r="FC85" s="6"/>
      <c r="FD85" s="6"/>
      <c r="FE85" s="6"/>
      <c r="FF85" s="6"/>
      <c r="FG85" s="6"/>
      <c r="FH85" s="6"/>
      <c r="FI85" s="6"/>
      <c r="FJ85" s="6"/>
      <c r="FK85" s="6"/>
      <c r="FL85" s="6"/>
      <c r="FM85" s="6"/>
      <c r="FN85" s="6"/>
      <c r="FO85" s="6"/>
      <c r="FP85" s="6"/>
      <c r="FQ85" s="6"/>
      <c r="FR85" s="6"/>
      <c r="FS85" s="6"/>
      <c r="FT85" s="6"/>
      <c r="FU85" s="6"/>
      <c r="FV85" s="6"/>
      <c r="FW85" s="6"/>
      <c r="FX85" s="6"/>
      <c r="FY85" s="6"/>
      <c r="FZ85" s="6"/>
      <c r="GA85" s="6"/>
      <c r="GB85" s="6"/>
      <c r="GC85" s="6"/>
      <c r="GD85" s="6"/>
      <c r="GE85" s="6"/>
      <c r="GF85" s="6"/>
      <c r="GG85" s="6"/>
      <c r="GH85" s="6"/>
      <c r="GI85" s="6"/>
      <c r="GJ85" s="6"/>
      <c r="GK85" s="6"/>
      <c r="GL85" s="6"/>
      <c r="GM85" s="6"/>
      <c r="GN85" s="6"/>
      <c r="GO85" s="6"/>
      <c r="GP85" s="6"/>
      <c r="GQ85" s="6"/>
      <c r="GR85" s="6"/>
      <c r="GS85" s="6"/>
      <c r="GT85" s="6"/>
      <c r="GU85" s="6"/>
      <c r="GV85" s="6"/>
      <c r="GW85" s="6"/>
      <c r="GX85" s="6"/>
      <c r="GY85" s="6"/>
      <c r="GZ85" s="6"/>
      <c r="HA85" s="6"/>
      <c r="HB85" s="6"/>
      <c r="HC85" s="6"/>
      <c r="HD85" s="6"/>
      <c r="HE85" s="6"/>
      <c r="HF85" s="6"/>
      <c r="HG85" s="6"/>
      <c r="HH85" s="6"/>
      <c r="HI85" s="6"/>
      <c r="HJ85" s="6"/>
      <c r="HK85" s="6"/>
      <c r="HL85" s="6"/>
      <c r="HM85" s="6"/>
      <c r="HN85" s="6"/>
      <c r="HO85" s="6"/>
      <c r="HP85" s="6"/>
      <c r="HQ85" s="6"/>
      <c r="HR85" s="6"/>
      <c r="HS85" s="6"/>
      <c r="HT85" s="6"/>
    </row>
    <row r="86" spans="1:228" s="7" customFormat="1" ht="3" customHeight="1" x14ac:dyDescent="0.25">
      <c r="A86" s="937"/>
      <c r="B86" s="1018"/>
      <c r="C86" s="1019"/>
      <c r="D86" s="1019"/>
      <c r="E86" s="1019"/>
      <c r="F86" s="1019"/>
      <c r="G86" s="1020"/>
      <c r="H86" s="2"/>
      <c r="I86" s="1012"/>
      <c r="J86" s="1013"/>
      <c r="K86" s="1013"/>
      <c r="L86" s="1013"/>
      <c r="M86" s="1013"/>
      <c r="N86" s="1014"/>
      <c r="O86" s="2"/>
      <c r="P86" s="1012"/>
      <c r="Q86" s="1013"/>
      <c r="R86" s="1013"/>
      <c r="S86" s="1013"/>
      <c r="T86" s="1013"/>
      <c r="U86" s="1014"/>
      <c r="V86" s="2"/>
      <c r="W86" s="1018"/>
      <c r="X86" s="1019"/>
      <c r="Y86" s="1019"/>
      <c r="Z86" s="1019"/>
      <c r="AA86" s="1019"/>
      <c r="AB86" s="1020"/>
      <c r="AC86" s="2"/>
      <c r="AD86" s="1018"/>
      <c r="AE86" s="1019"/>
      <c r="AF86" s="1019"/>
      <c r="AG86" s="1019"/>
      <c r="AH86" s="1019"/>
      <c r="AI86" s="1020"/>
      <c r="AJ86" s="2"/>
      <c r="AK86" s="1018"/>
      <c r="AL86" s="1019"/>
      <c r="AM86" s="1019"/>
      <c r="AN86" s="1019"/>
      <c r="AO86" s="1019"/>
      <c r="AP86" s="1020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  <c r="BO86" s="6"/>
      <c r="BP86" s="6"/>
      <c r="BQ86" s="6"/>
      <c r="BR86" s="6"/>
      <c r="BS86" s="6"/>
      <c r="BT86" s="6"/>
      <c r="BU86" s="6"/>
      <c r="BV86" s="6"/>
      <c r="BW86" s="6"/>
      <c r="BX86" s="6"/>
      <c r="BY86" s="6"/>
      <c r="BZ86" s="6"/>
      <c r="CA86" s="6"/>
      <c r="CB86" s="6"/>
      <c r="CC86" s="6"/>
      <c r="CD86" s="6"/>
      <c r="CE86" s="6"/>
      <c r="CF86" s="6"/>
      <c r="CG86" s="6"/>
      <c r="CH86" s="6"/>
      <c r="CI86" s="6"/>
      <c r="CJ86" s="6"/>
      <c r="CK86" s="6"/>
      <c r="CL86" s="6"/>
      <c r="CM86" s="6"/>
      <c r="CN86" s="6"/>
      <c r="CO86" s="6"/>
      <c r="CP86" s="6"/>
      <c r="CQ86" s="6"/>
      <c r="CR86" s="6"/>
      <c r="CS86" s="6"/>
      <c r="CT86" s="6"/>
      <c r="CU86" s="6"/>
      <c r="CV86" s="6"/>
      <c r="CW86" s="6"/>
      <c r="CX86" s="6"/>
      <c r="CY86" s="6"/>
      <c r="CZ86" s="6"/>
      <c r="DA86" s="6"/>
      <c r="DB86" s="6"/>
      <c r="DC86" s="6"/>
      <c r="DD86" s="6"/>
      <c r="DE86" s="6"/>
      <c r="DF86" s="6"/>
      <c r="DG86" s="6"/>
      <c r="DH86" s="6"/>
      <c r="DI86" s="6"/>
      <c r="DJ86" s="6"/>
      <c r="DK86" s="6"/>
      <c r="DL86" s="6"/>
      <c r="DM86" s="6"/>
      <c r="DN86" s="6"/>
      <c r="DO86" s="6"/>
      <c r="DP86" s="6"/>
      <c r="DQ86" s="6"/>
      <c r="DR86" s="6"/>
      <c r="DS86" s="6"/>
      <c r="DT86" s="6"/>
      <c r="DU86" s="6"/>
      <c r="DV86" s="6"/>
      <c r="DW86" s="6"/>
      <c r="DX86" s="6"/>
      <c r="DY86" s="6"/>
      <c r="DZ86" s="6"/>
      <c r="EA86" s="6"/>
      <c r="EB86" s="6"/>
      <c r="EC86" s="6"/>
      <c r="ED86" s="6"/>
      <c r="EE86" s="6"/>
      <c r="EF86" s="6"/>
      <c r="EG86" s="6"/>
      <c r="EH86" s="6"/>
      <c r="EI86" s="6"/>
      <c r="EJ86" s="6"/>
      <c r="EK86" s="6"/>
      <c r="EL86" s="6"/>
      <c r="EM86" s="6"/>
      <c r="EN86" s="6"/>
      <c r="EO86" s="6"/>
      <c r="EP86" s="6"/>
      <c r="EQ86" s="6"/>
      <c r="ER86" s="6"/>
      <c r="ES86" s="6"/>
      <c r="ET86" s="6"/>
      <c r="EU86" s="6"/>
      <c r="EV86" s="6"/>
      <c r="EW86" s="6"/>
      <c r="EX86" s="6"/>
      <c r="EY86" s="6"/>
      <c r="EZ86" s="6"/>
      <c r="FA86" s="6"/>
      <c r="FB86" s="6"/>
      <c r="FC86" s="6"/>
      <c r="FD86" s="6"/>
      <c r="FE86" s="6"/>
      <c r="FF86" s="6"/>
      <c r="FG86" s="6"/>
      <c r="FH86" s="6"/>
      <c r="FI86" s="6"/>
      <c r="FJ86" s="6"/>
      <c r="FK86" s="6"/>
      <c r="FL86" s="6"/>
      <c r="FM86" s="6"/>
      <c r="FN86" s="6"/>
      <c r="FO86" s="6"/>
      <c r="FP86" s="6"/>
      <c r="FQ86" s="6"/>
      <c r="FR86" s="6"/>
      <c r="FS86" s="6"/>
      <c r="FT86" s="6"/>
      <c r="FU86" s="6"/>
      <c r="FV86" s="6"/>
      <c r="FW86" s="6"/>
      <c r="FX86" s="6"/>
      <c r="FY86" s="6"/>
      <c r="FZ86" s="6"/>
      <c r="GA86" s="6"/>
      <c r="GB86" s="6"/>
      <c r="GC86" s="6"/>
      <c r="GD86" s="6"/>
      <c r="GE86" s="6"/>
      <c r="GF86" s="6"/>
      <c r="GG86" s="6"/>
      <c r="GH86" s="6"/>
      <c r="GI86" s="6"/>
      <c r="GJ86" s="6"/>
      <c r="GK86" s="6"/>
      <c r="GL86" s="6"/>
      <c r="GM86" s="6"/>
      <c r="GN86" s="6"/>
      <c r="GO86" s="6"/>
      <c r="GP86" s="6"/>
      <c r="GQ86" s="6"/>
      <c r="GR86" s="6"/>
      <c r="GS86" s="6"/>
      <c r="GT86" s="6"/>
      <c r="GU86" s="6"/>
      <c r="GV86" s="6"/>
      <c r="GW86" s="6"/>
      <c r="GX86" s="6"/>
      <c r="GY86" s="6"/>
      <c r="GZ86" s="6"/>
      <c r="HA86" s="6"/>
      <c r="HB86" s="6"/>
      <c r="HC86" s="6"/>
      <c r="HD86" s="6"/>
      <c r="HE86" s="6"/>
      <c r="HF86" s="6"/>
      <c r="HG86" s="6"/>
      <c r="HH86" s="6"/>
      <c r="HI86" s="6"/>
      <c r="HJ86" s="6"/>
      <c r="HK86" s="6"/>
      <c r="HL86" s="6"/>
      <c r="HM86" s="6"/>
      <c r="HN86" s="6"/>
      <c r="HO86" s="6"/>
      <c r="HP86" s="6"/>
      <c r="HQ86" s="6"/>
      <c r="HR86" s="6"/>
      <c r="HS86" s="6"/>
      <c r="HT86" s="6"/>
    </row>
    <row r="87" spans="1:228" s="7" customFormat="1" ht="8.25" customHeight="1" thickBot="1" x14ac:dyDescent="0.3">
      <c r="A87" s="938"/>
      <c r="B87" s="947"/>
      <c r="C87" s="948"/>
      <c r="D87" s="948"/>
      <c r="E87" s="948"/>
      <c r="F87" s="948"/>
      <c r="G87" s="949"/>
      <c r="H87" s="2"/>
      <c r="I87" s="1015"/>
      <c r="J87" s="1016"/>
      <c r="K87" s="1016"/>
      <c r="L87" s="1016"/>
      <c r="M87" s="1016"/>
      <c r="N87" s="1017"/>
      <c r="O87" s="2"/>
      <c r="P87" s="1015"/>
      <c r="Q87" s="1016"/>
      <c r="R87" s="1016"/>
      <c r="S87" s="1016"/>
      <c r="T87" s="1016"/>
      <c r="U87" s="1017"/>
      <c r="V87" s="2"/>
      <c r="W87" s="947"/>
      <c r="X87" s="948"/>
      <c r="Y87" s="948"/>
      <c r="Z87" s="948"/>
      <c r="AA87" s="948"/>
      <c r="AB87" s="949"/>
      <c r="AC87" s="2"/>
      <c r="AD87" s="947"/>
      <c r="AE87" s="948"/>
      <c r="AF87" s="948"/>
      <c r="AG87" s="948"/>
      <c r="AH87" s="948"/>
      <c r="AI87" s="949"/>
      <c r="AJ87" s="2"/>
      <c r="AK87" s="947"/>
      <c r="AL87" s="948"/>
      <c r="AM87" s="948"/>
      <c r="AN87" s="948"/>
      <c r="AO87" s="948"/>
      <c r="AP87" s="949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  <c r="BO87" s="6"/>
      <c r="BP87" s="6"/>
      <c r="BQ87" s="6"/>
      <c r="BR87" s="6"/>
      <c r="BS87" s="6"/>
      <c r="BT87" s="6"/>
      <c r="BU87" s="6"/>
      <c r="BV87" s="6"/>
      <c r="BW87" s="6"/>
      <c r="BX87" s="6"/>
      <c r="BY87" s="6"/>
      <c r="BZ87" s="6"/>
      <c r="CA87" s="6"/>
      <c r="CB87" s="6"/>
      <c r="CC87" s="6"/>
      <c r="CD87" s="6"/>
      <c r="CE87" s="6"/>
      <c r="CF87" s="6"/>
      <c r="CG87" s="6"/>
      <c r="CH87" s="6"/>
      <c r="CI87" s="6"/>
      <c r="CJ87" s="6"/>
      <c r="CK87" s="6"/>
      <c r="CL87" s="6"/>
      <c r="CM87" s="6"/>
      <c r="CN87" s="6"/>
      <c r="CO87" s="6"/>
      <c r="CP87" s="6"/>
      <c r="CQ87" s="6"/>
      <c r="CR87" s="6"/>
      <c r="CS87" s="6"/>
      <c r="CT87" s="6"/>
      <c r="CU87" s="6"/>
      <c r="CV87" s="6"/>
      <c r="CW87" s="6"/>
      <c r="CX87" s="6"/>
      <c r="CY87" s="6"/>
      <c r="CZ87" s="6"/>
      <c r="DA87" s="6"/>
      <c r="DB87" s="6"/>
      <c r="DC87" s="6"/>
      <c r="DD87" s="6"/>
      <c r="DE87" s="6"/>
      <c r="DF87" s="6"/>
      <c r="DG87" s="6"/>
      <c r="DH87" s="6"/>
      <c r="DI87" s="6"/>
      <c r="DJ87" s="6"/>
      <c r="DK87" s="6"/>
      <c r="DL87" s="6"/>
      <c r="DM87" s="6"/>
      <c r="DN87" s="6"/>
      <c r="DO87" s="6"/>
      <c r="DP87" s="6"/>
      <c r="DQ87" s="6"/>
      <c r="DR87" s="6"/>
      <c r="DS87" s="6"/>
      <c r="DT87" s="6"/>
      <c r="DU87" s="6"/>
      <c r="DV87" s="6"/>
      <c r="DW87" s="6"/>
      <c r="DX87" s="6"/>
      <c r="DY87" s="6"/>
      <c r="DZ87" s="6"/>
      <c r="EA87" s="6"/>
      <c r="EB87" s="6"/>
      <c r="EC87" s="6"/>
      <c r="ED87" s="6"/>
      <c r="EE87" s="6"/>
      <c r="EF87" s="6"/>
      <c r="EG87" s="6"/>
      <c r="EH87" s="6"/>
      <c r="EI87" s="6"/>
      <c r="EJ87" s="6"/>
      <c r="EK87" s="6"/>
      <c r="EL87" s="6"/>
      <c r="EM87" s="6"/>
      <c r="EN87" s="6"/>
      <c r="EO87" s="6"/>
      <c r="EP87" s="6"/>
      <c r="EQ87" s="6"/>
      <c r="ER87" s="6"/>
      <c r="ES87" s="6"/>
      <c r="ET87" s="6"/>
      <c r="EU87" s="6"/>
      <c r="EV87" s="6"/>
      <c r="EW87" s="6"/>
      <c r="EX87" s="6"/>
      <c r="EY87" s="6"/>
      <c r="EZ87" s="6"/>
      <c r="FA87" s="6"/>
      <c r="FB87" s="6"/>
      <c r="FC87" s="6"/>
      <c r="FD87" s="6"/>
      <c r="FE87" s="6"/>
      <c r="FF87" s="6"/>
      <c r="FG87" s="6"/>
      <c r="FH87" s="6"/>
      <c r="FI87" s="6"/>
      <c r="FJ87" s="6"/>
      <c r="FK87" s="6"/>
      <c r="FL87" s="6"/>
      <c r="FM87" s="6"/>
      <c r="FN87" s="6"/>
      <c r="FO87" s="6"/>
      <c r="FP87" s="6"/>
      <c r="FQ87" s="6"/>
      <c r="FR87" s="6"/>
      <c r="FS87" s="6"/>
      <c r="FT87" s="6"/>
      <c r="FU87" s="6"/>
      <c r="FV87" s="6"/>
      <c r="FW87" s="6"/>
      <c r="FX87" s="6"/>
      <c r="FY87" s="6"/>
      <c r="FZ87" s="6"/>
      <c r="GA87" s="6"/>
      <c r="GB87" s="6"/>
      <c r="GC87" s="6"/>
      <c r="GD87" s="6"/>
      <c r="GE87" s="6"/>
      <c r="GF87" s="6"/>
      <c r="GG87" s="6"/>
      <c r="GH87" s="6"/>
      <c r="GI87" s="6"/>
      <c r="GJ87" s="6"/>
      <c r="GK87" s="6"/>
      <c r="GL87" s="6"/>
      <c r="GM87" s="6"/>
      <c r="GN87" s="6"/>
      <c r="GO87" s="6"/>
      <c r="GP87" s="6"/>
      <c r="GQ87" s="6"/>
      <c r="GR87" s="6"/>
      <c r="GS87" s="6"/>
      <c r="GT87" s="6"/>
      <c r="GU87" s="6"/>
      <c r="GV87" s="6"/>
      <c r="GW87" s="6"/>
      <c r="GX87" s="6"/>
      <c r="GY87" s="6"/>
      <c r="GZ87" s="6"/>
      <c r="HA87" s="6"/>
      <c r="HB87" s="6"/>
      <c r="HC87" s="6"/>
      <c r="HD87" s="6"/>
      <c r="HE87" s="6"/>
      <c r="HF87" s="6"/>
      <c r="HG87" s="6"/>
      <c r="HH87" s="6"/>
      <c r="HI87" s="6"/>
      <c r="HJ87" s="6"/>
      <c r="HK87" s="6"/>
      <c r="HL87" s="6"/>
      <c r="HM87" s="6"/>
      <c r="HN87" s="6"/>
      <c r="HO87" s="6"/>
      <c r="HP87" s="6"/>
      <c r="HQ87" s="6"/>
      <c r="HR87" s="6"/>
      <c r="HS87" s="6"/>
      <c r="HT87" s="6"/>
    </row>
    <row r="88" spans="1:228" s="120" customFormat="1" ht="18" customHeight="1" thickBot="1" x14ac:dyDescent="0.3">
      <c r="A88" s="939" t="s">
        <v>330</v>
      </c>
      <c r="B88" s="939"/>
      <c r="C88" s="939"/>
      <c r="D88" s="939"/>
      <c r="E88" s="939"/>
      <c r="F88" s="939"/>
      <c r="G88" s="939"/>
      <c r="H88" s="939"/>
      <c r="I88" s="939"/>
      <c r="J88" s="939"/>
      <c r="K88" s="939"/>
      <c r="L88" s="939"/>
      <c r="M88" s="939"/>
      <c r="N88" s="939"/>
      <c r="O88" s="939"/>
      <c r="P88" s="939"/>
      <c r="Q88" s="939"/>
      <c r="R88" s="939"/>
      <c r="S88" s="939"/>
      <c r="T88" s="939"/>
      <c r="U88" s="939"/>
      <c r="V88" s="119"/>
      <c r="W88" s="1049" t="s">
        <v>1</v>
      </c>
      <c r="X88" s="1049"/>
      <c r="Y88" s="1049"/>
      <c r="Z88" s="1049"/>
      <c r="AA88" s="1049"/>
      <c r="AB88" s="1049"/>
      <c r="AC88" s="1049"/>
      <c r="AD88" s="1049"/>
      <c r="AE88" s="1049"/>
      <c r="AF88" s="1049"/>
      <c r="AG88" s="1049"/>
      <c r="AH88" s="1049"/>
      <c r="AI88" s="1049"/>
      <c r="AJ88" s="1049"/>
      <c r="AK88" s="1049"/>
      <c r="AL88" s="1049"/>
      <c r="AM88" s="1049"/>
      <c r="AN88" s="1049"/>
      <c r="AO88" s="1049"/>
      <c r="AP88" s="1049"/>
      <c r="AQ88" s="119"/>
      <c r="AR88" s="119"/>
      <c r="AS88" s="119"/>
      <c r="AT88" s="119"/>
      <c r="AU88" s="119"/>
      <c r="AV88" s="119"/>
      <c r="AW88" s="119"/>
      <c r="AX88" s="119"/>
      <c r="AY88" s="119"/>
      <c r="AZ88" s="119"/>
      <c r="BA88" s="119"/>
      <c r="BB88" s="119"/>
      <c r="BC88" s="119"/>
      <c r="BD88" s="119"/>
      <c r="BE88" s="119"/>
      <c r="BF88" s="119"/>
      <c r="BG88" s="119"/>
      <c r="BH88" s="119"/>
      <c r="BI88" s="119"/>
      <c r="BJ88" s="119"/>
      <c r="BK88" s="119"/>
      <c r="BL88" s="119"/>
      <c r="BM88" s="119"/>
      <c r="BN88" s="119"/>
      <c r="BO88" s="119"/>
      <c r="BP88" s="119"/>
      <c r="BQ88" s="119"/>
      <c r="BR88" s="119"/>
      <c r="BS88" s="119"/>
      <c r="BT88" s="119"/>
      <c r="BU88" s="119"/>
      <c r="BV88" s="119"/>
      <c r="BW88" s="119"/>
      <c r="BX88" s="119"/>
      <c r="BY88" s="119"/>
      <c r="BZ88" s="119"/>
      <c r="CA88" s="119"/>
      <c r="CB88" s="119"/>
      <c r="CC88" s="119"/>
      <c r="CD88" s="119"/>
      <c r="CE88" s="119"/>
      <c r="CF88" s="119"/>
      <c r="CG88" s="119"/>
      <c r="CH88" s="119"/>
      <c r="CI88" s="119"/>
      <c r="CJ88" s="119"/>
      <c r="CK88" s="119"/>
      <c r="CL88" s="119"/>
      <c r="CM88" s="119"/>
      <c r="CN88" s="119"/>
      <c r="CO88" s="119"/>
      <c r="CP88" s="119"/>
      <c r="CQ88" s="119"/>
      <c r="CR88" s="119"/>
      <c r="CS88" s="119"/>
      <c r="CT88" s="119"/>
      <c r="CU88" s="119"/>
      <c r="CV88" s="119"/>
      <c r="CW88" s="119"/>
      <c r="CX88" s="119"/>
      <c r="CY88" s="119"/>
      <c r="CZ88" s="119"/>
      <c r="DA88" s="119"/>
      <c r="DB88" s="119"/>
      <c r="DC88" s="119"/>
      <c r="DD88" s="119"/>
      <c r="DE88" s="119"/>
      <c r="DF88" s="119"/>
      <c r="DG88" s="119"/>
      <c r="DH88" s="119"/>
      <c r="DI88" s="119"/>
      <c r="DJ88" s="119"/>
      <c r="DK88" s="119"/>
      <c r="DL88" s="119"/>
      <c r="DM88" s="119"/>
      <c r="DN88" s="119"/>
      <c r="DO88" s="119"/>
      <c r="DP88" s="119"/>
      <c r="DQ88" s="119"/>
      <c r="DR88" s="119"/>
      <c r="DS88" s="119"/>
      <c r="DT88" s="119"/>
      <c r="DU88" s="119"/>
      <c r="DV88" s="119"/>
      <c r="DW88" s="119"/>
      <c r="DX88" s="119"/>
      <c r="DY88" s="119"/>
      <c r="DZ88" s="119"/>
      <c r="EA88" s="119"/>
      <c r="EB88" s="119"/>
      <c r="EC88" s="119"/>
      <c r="ED88" s="119"/>
      <c r="EE88" s="119"/>
      <c r="EF88" s="119"/>
      <c r="EG88" s="119"/>
      <c r="EH88" s="119"/>
      <c r="EI88" s="119"/>
      <c r="EJ88" s="119"/>
      <c r="EK88" s="119"/>
      <c r="EL88" s="119"/>
      <c r="EM88" s="119"/>
      <c r="EN88" s="119"/>
      <c r="EO88" s="119"/>
      <c r="EP88" s="119"/>
      <c r="EQ88" s="119"/>
      <c r="ER88" s="119"/>
      <c r="ES88" s="119"/>
      <c r="ET88" s="119"/>
      <c r="EU88" s="119"/>
      <c r="EV88" s="119"/>
      <c r="EW88" s="119"/>
      <c r="EX88" s="119"/>
      <c r="EY88" s="119"/>
      <c r="EZ88" s="119"/>
      <c r="FA88" s="119"/>
      <c r="FB88" s="119"/>
      <c r="FC88" s="119"/>
      <c r="FD88" s="119"/>
      <c r="FE88" s="119"/>
      <c r="FF88" s="119"/>
      <c r="FG88" s="119"/>
      <c r="FH88" s="119"/>
      <c r="FI88" s="119"/>
      <c r="FJ88" s="119"/>
      <c r="FK88" s="119"/>
      <c r="FL88" s="119"/>
      <c r="FM88" s="119"/>
      <c r="FN88" s="119"/>
      <c r="FO88" s="119"/>
      <c r="FP88" s="119"/>
      <c r="FQ88" s="119"/>
      <c r="FR88" s="119"/>
      <c r="FS88" s="119"/>
      <c r="FT88" s="119"/>
      <c r="FU88" s="119"/>
      <c r="FV88" s="119"/>
      <c r="FW88" s="119"/>
      <c r="FX88" s="119"/>
      <c r="FY88" s="119"/>
      <c r="FZ88" s="119"/>
      <c r="GA88" s="119"/>
      <c r="GB88" s="119"/>
      <c r="GC88" s="119"/>
      <c r="GD88" s="119"/>
      <c r="GE88" s="119"/>
      <c r="GF88" s="119"/>
      <c r="GG88" s="119"/>
      <c r="GH88" s="119"/>
      <c r="GI88" s="119"/>
      <c r="GJ88" s="119"/>
      <c r="GK88" s="119"/>
      <c r="GL88" s="119"/>
      <c r="GM88" s="119"/>
      <c r="GN88" s="119"/>
      <c r="GO88" s="119"/>
      <c r="GP88" s="119"/>
      <c r="GQ88" s="119"/>
      <c r="GR88" s="119"/>
      <c r="GS88" s="119"/>
      <c r="GT88" s="119"/>
      <c r="GU88" s="119"/>
      <c r="GV88" s="119"/>
      <c r="GW88" s="119"/>
      <c r="GX88" s="119"/>
      <c r="GY88" s="119"/>
      <c r="GZ88" s="119"/>
      <c r="HA88" s="119"/>
      <c r="HB88" s="119"/>
      <c r="HC88" s="119"/>
      <c r="HD88" s="119"/>
      <c r="HE88" s="119"/>
      <c r="HF88" s="119"/>
      <c r="HG88" s="119"/>
      <c r="HH88" s="119"/>
      <c r="HI88" s="119"/>
      <c r="HJ88" s="119"/>
      <c r="HK88" s="119"/>
      <c r="HL88" s="119"/>
      <c r="HM88" s="119"/>
      <c r="HN88" s="119"/>
      <c r="HO88" s="119"/>
      <c r="HP88" s="119"/>
      <c r="HQ88" s="119"/>
      <c r="HR88" s="119"/>
      <c r="HS88" s="119"/>
      <c r="HT88" s="119"/>
    </row>
    <row r="89" spans="1:228" s="5" customFormat="1" ht="16.5" customHeight="1" thickBot="1" x14ac:dyDescent="0.3">
      <c r="A89" s="936" t="s">
        <v>46</v>
      </c>
      <c r="B89" s="959" t="s">
        <v>220</v>
      </c>
      <c r="C89" s="960"/>
      <c r="D89" s="960"/>
      <c r="E89" s="960"/>
      <c r="F89" s="960"/>
      <c r="G89" s="961"/>
      <c r="H89" s="44"/>
      <c r="I89" s="959" t="s">
        <v>222</v>
      </c>
      <c r="J89" s="960"/>
      <c r="K89" s="960"/>
      <c r="L89" s="960"/>
      <c r="M89" s="960"/>
      <c r="N89" s="961"/>
      <c r="O89" s="44"/>
      <c r="P89" s="990" t="s">
        <v>225</v>
      </c>
      <c r="Q89" s="991"/>
      <c r="R89" s="991"/>
      <c r="S89" s="991"/>
      <c r="T89" s="991"/>
      <c r="U89" s="992"/>
      <c r="V89" s="45"/>
      <c r="W89" s="959" t="s">
        <v>226</v>
      </c>
      <c r="X89" s="960"/>
      <c r="Y89" s="960"/>
      <c r="Z89" s="960"/>
      <c r="AA89" s="960"/>
      <c r="AB89" s="961"/>
      <c r="AC89" s="46"/>
      <c r="AD89" s="990" t="s">
        <v>227</v>
      </c>
      <c r="AE89" s="991"/>
      <c r="AF89" s="991"/>
      <c r="AG89" s="991"/>
      <c r="AH89" s="991"/>
      <c r="AI89" s="992"/>
      <c r="AJ89" s="46"/>
      <c r="AK89" s="990" t="s">
        <v>114</v>
      </c>
      <c r="AL89" s="991"/>
      <c r="AM89" s="991"/>
      <c r="AN89" s="991"/>
      <c r="AO89" s="991"/>
      <c r="AP89" s="992"/>
    </row>
    <row r="90" spans="1:228" ht="9.75" customHeight="1" x14ac:dyDescent="0.25">
      <c r="A90" s="937"/>
      <c r="B90" s="65"/>
      <c r="C90" s="61"/>
      <c r="D90" s="62"/>
      <c r="E90" s="63"/>
      <c r="F90" s="63"/>
      <c r="G90" s="66"/>
      <c r="H90" s="64"/>
      <c r="I90" s="65"/>
      <c r="J90" s="61"/>
      <c r="K90" s="62"/>
      <c r="L90" s="63"/>
      <c r="M90" s="63"/>
      <c r="N90" s="66"/>
      <c r="P90" s="65"/>
      <c r="Q90" s="61"/>
      <c r="R90" s="62"/>
      <c r="S90" s="63"/>
      <c r="T90" s="63"/>
      <c r="U90" s="66"/>
      <c r="V90" s="68"/>
      <c r="W90" s="148"/>
      <c r="X90" s="149"/>
      <c r="Y90" s="150"/>
      <c r="Z90" s="151"/>
      <c r="AA90" s="151"/>
      <c r="AB90" s="152"/>
      <c r="AC90" s="68"/>
      <c r="AD90" s="148"/>
      <c r="AE90" s="149"/>
      <c r="AF90" s="150"/>
      <c r="AG90" s="151"/>
      <c r="AH90" s="151"/>
      <c r="AI90" s="152"/>
      <c r="AJ90" s="68"/>
      <c r="AK90" s="148"/>
      <c r="AL90" s="149"/>
      <c r="AM90" s="150"/>
      <c r="AN90" s="151"/>
      <c r="AO90" s="151"/>
      <c r="AP90" s="152"/>
      <c r="AQ90" s="68"/>
      <c r="AR90" s="68"/>
      <c r="AS90" s="68"/>
      <c r="AT90" s="68"/>
      <c r="AU90" s="68"/>
      <c r="AV90" s="68"/>
      <c r="AW90" s="68"/>
      <c r="AX90" s="68"/>
      <c r="AY90" s="68"/>
      <c r="AZ90" s="68"/>
      <c r="BA90" s="68"/>
    </row>
    <row r="91" spans="1:228" ht="9.75" customHeight="1" x14ac:dyDescent="0.25">
      <c r="A91" s="937"/>
      <c r="B91" s="65"/>
      <c r="C91" s="61"/>
      <c r="D91" s="62"/>
      <c r="E91" s="63"/>
      <c r="F91" s="63"/>
      <c r="G91" s="66"/>
      <c r="H91" s="64"/>
      <c r="I91" s="65"/>
      <c r="J91" s="61"/>
      <c r="K91" s="62"/>
      <c r="L91" s="63"/>
      <c r="M91" s="63"/>
      <c r="N91" s="66"/>
      <c r="P91" s="65"/>
      <c r="Q91" s="61"/>
      <c r="R91" s="62"/>
      <c r="S91" s="63"/>
      <c r="T91" s="63"/>
      <c r="U91" s="66"/>
      <c r="V91" s="68"/>
      <c r="W91" s="65"/>
      <c r="X91" s="61"/>
      <c r="Y91" s="62"/>
      <c r="Z91" s="63"/>
      <c r="AA91" s="63"/>
      <c r="AB91" s="66"/>
      <c r="AC91" s="68"/>
      <c r="AD91" s="65"/>
      <c r="AE91" s="61"/>
      <c r="AF91" s="62"/>
      <c r="AG91" s="63"/>
      <c r="AH91" s="63"/>
      <c r="AI91" s="66"/>
      <c r="AJ91" s="68"/>
      <c r="AK91" s="65"/>
      <c r="AL91" s="61"/>
      <c r="AM91" s="62"/>
      <c r="AN91" s="63"/>
      <c r="AO91" s="63"/>
      <c r="AP91" s="66"/>
      <c r="AQ91" s="68"/>
      <c r="AR91" s="68"/>
      <c r="AS91" s="68"/>
      <c r="AT91" s="68"/>
      <c r="AU91" s="68"/>
      <c r="AV91" s="68"/>
      <c r="AW91" s="68"/>
      <c r="AX91" s="68"/>
      <c r="AY91" s="68"/>
      <c r="AZ91" s="68"/>
      <c r="BA91" s="68"/>
    </row>
    <row r="92" spans="1:228" ht="9.75" customHeight="1" x14ac:dyDescent="0.25">
      <c r="A92" s="937"/>
      <c r="B92" s="65"/>
      <c r="C92" s="61"/>
      <c r="D92" s="62"/>
      <c r="E92" s="63"/>
      <c r="F92" s="63"/>
      <c r="G92" s="66"/>
      <c r="H92" s="64"/>
      <c r="I92" s="65"/>
      <c r="J92" s="61"/>
      <c r="K92" s="62"/>
      <c r="L92" s="63"/>
      <c r="M92" s="63"/>
      <c r="N92" s="66"/>
      <c r="P92" s="65"/>
      <c r="Q92" s="61"/>
      <c r="R92" s="62"/>
      <c r="S92" s="63"/>
      <c r="T92" s="63"/>
      <c r="U92" s="66"/>
      <c r="V92" s="68"/>
      <c r="W92" s="65"/>
      <c r="X92" s="61"/>
      <c r="Y92" s="62"/>
      <c r="Z92" s="63"/>
      <c r="AA92" s="63"/>
      <c r="AB92" s="66"/>
      <c r="AC92" s="68"/>
      <c r="AD92" s="65"/>
      <c r="AE92" s="61"/>
      <c r="AF92" s="62"/>
      <c r="AG92" s="63"/>
      <c r="AH92" s="63"/>
      <c r="AI92" s="66"/>
      <c r="AJ92" s="68"/>
      <c r="AK92" s="65"/>
      <c r="AL92" s="61"/>
      <c r="AM92" s="62"/>
      <c r="AN92" s="63"/>
      <c r="AO92" s="63"/>
      <c r="AP92" s="66"/>
      <c r="AQ92" s="68"/>
      <c r="AR92" s="68"/>
      <c r="AS92" s="68"/>
      <c r="AT92" s="68"/>
      <c r="AU92" s="68"/>
      <c r="AV92" s="68"/>
      <c r="AW92" s="68"/>
      <c r="AX92" s="68"/>
      <c r="AY92" s="68"/>
      <c r="AZ92" s="68"/>
      <c r="BA92" s="68"/>
    </row>
    <row r="93" spans="1:228" ht="9.75" customHeight="1" x14ac:dyDescent="0.25">
      <c r="A93" s="937"/>
      <c r="B93" s="65"/>
      <c r="C93" s="61"/>
      <c r="D93" s="62"/>
      <c r="E93" s="63"/>
      <c r="F93" s="63"/>
      <c r="G93" s="66"/>
      <c r="H93" s="64"/>
      <c r="I93" s="65"/>
      <c r="J93" s="61"/>
      <c r="K93" s="62"/>
      <c r="L93" s="63"/>
      <c r="M93" s="63"/>
      <c r="N93" s="66"/>
      <c r="P93" s="65"/>
      <c r="Q93" s="61"/>
      <c r="R93" s="62"/>
      <c r="S93" s="63"/>
      <c r="T93" s="63"/>
      <c r="U93" s="66"/>
      <c r="V93" s="68"/>
      <c r="W93" s="65"/>
      <c r="X93" s="61"/>
      <c r="Y93" s="62"/>
      <c r="Z93" s="63"/>
      <c r="AA93" s="63"/>
      <c r="AB93" s="66"/>
      <c r="AC93" s="68"/>
      <c r="AD93" s="65"/>
      <c r="AE93" s="61"/>
      <c r="AF93" s="62"/>
      <c r="AG93" s="63"/>
      <c r="AH93" s="63"/>
      <c r="AI93" s="66"/>
      <c r="AJ93" s="68"/>
      <c r="AK93" s="65"/>
      <c r="AL93" s="61"/>
      <c r="AM93" s="62"/>
      <c r="AN93" s="63"/>
      <c r="AO93" s="63"/>
      <c r="AP93" s="66"/>
      <c r="AQ93" s="68"/>
      <c r="AR93" s="68"/>
      <c r="AS93" s="68"/>
      <c r="AT93" s="68"/>
      <c r="AU93" s="68"/>
      <c r="AV93" s="68"/>
      <c r="AW93" s="68"/>
      <c r="AX93" s="68"/>
      <c r="AY93" s="68"/>
      <c r="AZ93" s="68"/>
      <c r="BA93" s="68"/>
    </row>
    <row r="94" spans="1:228" ht="9.75" customHeight="1" x14ac:dyDescent="0.25">
      <c r="A94" s="937"/>
      <c r="B94" s="65"/>
      <c r="C94" s="61"/>
      <c r="D94" s="62"/>
      <c r="E94" s="63"/>
      <c r="F94" s="63"/>
      <c r="G94" s="66"/>
      <c r="H94" s="64"/>
      <c r="I94" s="65"/>
      <c r="J94" s="61"/>
      <c r="K94" s="62"/>
      <c r="L94" s="63"/>
      <c r="M94" s="63"/>
      <c r="N94" s="66"/>
      <c r="P94" s="65"/>
      <c r="Q94" s="61"/>
      <c r="R94" s="62"/>
      <c r="S94" s="63"/>
      <c r="T94" s="63"/>
      <c r="U94" s="66"/>
      <c r="V94" s="68"/>
      <c r="W94" s="65"/>
      <c r="X94" s="61"/>
      <c r="Y94" s="62"/>
      <c r="Z94" s="63"/>
      <c r="AA94" s="63"/>
      <c r="AB94" s="66"/>
      <c r="AC94" s="68"/>
      <c r="AD94" s="65"/>
      <c r="AE94" s="61"/>
      <c r="AF94" s="62"/>
      <c r="AG94" s="63"/>
      <c r="AH94" s="63"/>
      <c r="AI94" s="66"/>
      <c r="AJ94" s="68"/>
      <c r="AK94" s="65"/>
      <c r="AL94" s="61"/>
      <c r="AM94" s="62"/>
      <c r="AN94" s="63"/>
      <c r="AO94" s="63"/>
      <c r="AP94" s="66"/>
      <c r="AQ94" s="68"/>
      <c r="AR94" s="68"/>
      <c r="AS94" s="68"/>
      <c r="AT94" s="68"/>
      <c r="AU94" s="68"/>
      <c r="AV94" s="68"/>
      <c r="AW94" s="68"/>
      <c r="AX94" s="68"/>
      <c r="AY94" s="68"/>
      <c r="AZ94" s="68"/>
      <c r="BA94" s="68"/>
    </row>
    <row r="95" spans="1:228" ht="9.75" customHeight="1" x14ac:dyDescent="0.25">
      <c r="A95" s="937"/>
      <c r="B95" s="65"/>
      <c r="C95" s="61"/>
      <c r="D95" s="62"/>
      <c r="E95" s="63"/>
      <c r="F95" s="63"/>
      <c r="G95" s="66"/>
      <c r="H95" s="64"/>
      <c r="I95" s="65"/>
      <c r="J95" s="61"/>
      <c r="K95" s="62"/>
      <c r="L95" s="63"/>
      <c r="M95" s="63"/>
      <c r="N95" s="66"/>
      <c r="P95" s="65"/>
      <c r="Q95" s="61"/>
      <c r="R95" s="62"/>
      <c r="S95" s="63"/>
      <c r="T95" s="63"/>
      <c r="U95" s="66"/>
      <c r="V95" s="68"/>
      <c r="W95" s="65"/>
      <c r="X95" s="61"/>
      <c r="Y95" s="62"/>
      <c r="Z95" s="63"/>
      <c r="AA95" s="63"/>
      <c r="AB95" s="66"/>
      <c r="AC95" s="68"/>
      <c r="AD95" s="65"/>
      <c r="AE95" s="61"/>
      <c r="AF95" s="62"/>
      <c r="AG95" s="63"/>
      <c r="AH95" s="63"/>
      <c r="AI95" s="66"/>
      <c r="AJ95" s="68"/>
      <c r="AK95" s="65"/>
      <c r="AL95" s="61"/>
      <c r="AM95" s="62"/>
      <c r="AN95" s="63"/>
      <c r="AO95" s="63"/>
      <c r="AP95" s="66"/>
      <c r="AQ95" s="68"/>
      <c r="AR95" s="68"/>
      <c r="AS95" s="68"/>
      <c r="AT95" s="68"/>
      <c r="AU95" s="68"/>
      <c r="AV95" s="68"/>
      <c r="AW95" s="68"/>
      <c r="AX95" s="68"/>
      <c r="AY95" s="68"/>
      <c r="AZ95" s="68"/>
      <c r="BA95" s="68"/>
    </row>
    <row r="96" spans="1:228" ht="9.75" customHeight="1" x14ac:dyDescent="0.25">
      <c r="A96" s="937"/>
      <c r="B96" s="65"/>
      <c r="C96" s="61"/>
      <c r="D96" s="62"/>
      <c r="E96" s="63"/>
      <c r="F96" s="63"/>
      <c r="G96" s="66"/>
      <c r="H96" s="64"/>
      <c r="I96" s="65"/>
      <c r="J96" s="61"/>
      <c r="K96" s="62"/>
      <c r="L96" s="63"/>
      <c r="M96" s="63"/>
      <c r="N96" s="66"/>
      <c r="P96" s="65"/>
      <c r="Q96" s="61"/>
      <c r="R96" s="62"/>
      <c r="S96" s="63"/>
      <c r="T96" s="63"/>
      <c r="U96" s="66"/>
      <c r="V96" s="68"/>
      <c r="W96" s="65"/>
      <c r="X96" s="61"/>
      <c r="Y96" s="62"/>
      <c r="Z96" s="63"/>
      <c r="AA96" s="63"/>
      <c r="AB96" s="66"/>
      <c r="AC96" s="68"/>
      <c r="AD96" s="65"/>
      <c r="AE96" s="61"/>
      <c r="AF96" s="62"/>
      <c r="AG96" s="63"/>
      <c r="AH96" s="63"/>
      <c r="AI96" s="66"/>
      <c r="AJ96" s="68"/>
      <c r="AK96" s="65"/>
      <c r="AL96" s="61"/>
      <c r="AM96" s="62"/>
      <c r="AN96" s="63"/>
      <c r="AO96" s="63"/>
      <c r="AP96" s="66"/>
      <c r="AQ96" s="68"/>
      <c r="AR96" s="68"/>
      <c r="AS96" s="68"/>
      <c r="AT96" s="68"/>
      <c r="AU96" s="68"/>
      <c r="AV96" s="68"/>
      <c r="AW96" s="68"/>
      <c r="AX96" s="68"/>
      <c r="AY96" s="68"/>
      <c r="AZ96" s="68"/>
      <c r="BA96" s="68"/>
    </row>
    <row r="97" spans="1:228" ht="9.75" customHeight="1" x14ac:dyDescent="0.25">
      <c r="A97" s="937"/>
      <c r="B97" s="65"/>
      <c r="C97" s="61"/>
      <c r="D97" s="62"/>
      <c r="E97" s="63"/>
      <c r="F97" s="63"/>
      <c r="G97" s="66"/>
      <c r="H97" s="64"/>
      <c r="I97" s="65"/>
      <c r="J97" s="61"/>
      <c r="K97" s="62"/>
      <c r="L97" s="63"/>
      <c r="M97" s="63"/>
      <c r="N97" s="66"/>
      <c r="P97" s="65"/>
      <c r="Q97" s="61"/>
      <c r="R97" s="62"/>
      <c r="S97" s="63"/>
      <c r="T97" s="63"/>
      <c r="U97" s="66"/>
      <c r="V97" s="68"/>
      <c r="W97" s="65"/>
      <c r="X97" s="61"/>
      <c r="Y97" s="62"/>
      <c r="Z97" s="63"/>
      <c r="AA97" s="63"/>
      <c r="AB97" s="66"/>
      <c r="AC97" s="68"/>
      <c r="AD97" s="65"/>
      <c r="AE97" s="61"/>
      <c r="AF97" s="62"/>
      <c r="AG97" s="63"/>
      <c r="AH97" s="63"/>
      <c r="AI97" s="66"/>
      <c r="AJ97" s="68"/>
      <c r="AK97" s="65"/>
      <c r="AL97" s="61"/>
      <c r="AM97" s="62"/>
      <c r="AN97" s="63"/>
      <c r="AO97" s="63"/>
      <c r="AP97" s="66"/>
      <c r="AQ97" s="68"/>
      <c r="AR97" s="68"/>
      <c r="AS97" s="68"/>
      <c r="AT97" s="68"/>
      <c r="AU97" s="68"/>
      <c r="AV97" s="68"/>
      <c r="AW97" s="68"/>
      <c r="AX97" s="68"/>
      <c r="AY97" s="68"/>
      <c r="AZ97" s="68"/>
      <c r="BA97" s="68"/>
    </row>
    <row r="98" spans="1:228" ht="9.75" customHeight="1" x14ac:dyDescent="0.25">
      <c r="A98" s="937"/>
      <c r="B98" s="65"/>
      <c r="C98" s="61"/>
      <c r="D98" s="62"/>
      <c r="E98" s="63"/>
      <c r="F98" s="63"/>
      <c r="G98" s="66"/>
      <c r="H98" s="64"/>
      <c r="I98" s="65"/>
      <c r="J98" s="61"/>
      <c r="K98" s="62"/>
      <c r="L98" s="63"/>
      <c r="M98" s="63"/>
      <c r="N98" s="66"/>
      <c r="P98" s="65"/>
      <c r="Q98" s="61"/>
      <c r="R98" s="62"/>
      <c r="S98" s="63"/>
      <c r="T98" s="63"/>
      <c r="U98" s="66"/>
      <c r="V98" s="68"/>
      <c r="W98" s="65"/>
      <c r="X98" s="61"/>
      <c r="Y98" s="62"/>
      <c r="Z98" s="63"/>
      <c r="AA98" s="63"/>
      <c r="AB98" s="66"/>
      <c r="AC98" s="68"/>
      <c r="AD98" s="65"/>
      <c r="AE98" s="61"/>
      <c r="AF98" s="62"/>
      <c r="AG98" s="63"/>
      <c r="AH98" s="63"/>
      <c r="AI98" s="66"/>
      <c r="AJ98" s="68"/>
      <c r="AK98" s="65"/>
      <c r="AL98" s="61"/>
      <c r="AM98" s="62"/>
      <c r="AN98" s="63"/>
      <c r="AO98" s="63"/>
      <c r="AP98" s="66"/>
      <c r="AQ98" s="68"/>
      <c r="AR98" s="68"/>
      <c r="AS98" s="68"/>
      <c r="AT98" s="68"/>
      <c r="AU98" s="68"/>
      <c r="AV98" s="68"/>
      <c r="AW98" s="68"/>
      <c r="AX98" s="68"/>
      <c r="AY98" s="68"/>
      <c r="AZ98" s="68"/>
      <c r="BA98" s="68"/>
    </row>
    <row r="99" spans="1:228" ht="9.75" customHeight="1" x14ac:dyDescent="0.25">
      <c r="A99" s="937"/>
      <c r="B99" s="65"/>
      <c r="C99" s="61"/>
      <c r="D99" s="62"/>
      <c r="E99" s="63"/>
      <c r="F99" s="63"/>
      <c r="G99" s="66"/>
      <c r="H99" s="64"/>
      <c r="I99" s="65"/>
      <c r="J99" s="61"/>
      <c r="K99" s="62"/>
      <c r="L99" s="63"/>
      <c r="M99" s="63"/>
      <c r="N99" s="66"/>
      <c r="P99" s="65"/>
      <c r="Q99" s="61"/>
      <c r="R99" s="62"/>
      <c r="S99" s="63"/>
      <c r="T99" s="63"/>
      <c r="U99" s="66"/>
      <c r="V99" s="68"/>
      <c r="W99" s="65"/>
      <c r="X99" s="61"/>
      <c r="Y99" s="62"/>
      <c r="Z99" s="63"/>
      <c r="AA99" s="63"/>
      <c r="AB99" s="66"/>
      <c r="AC99" s="68"/>
      <c r="AD99" s="65"/>
      <c r="AE99" s="61"/>
      <c r="AF99" s="62"/>
      <c r="AG99" s="63"/>
      <c r="AH99" s="63"/>
      <c r="AI99" s="66"/>
      <c r="AJ99" s="68"/>
      <c r="AK99" s="65"/>
      <c r="AL99" s="61"/>
      <c r="AM99" s="62"/>
      <c r="AN99" s="63"/>
      <c r="AO99" s="63"/>
      <c r="AP99" s="66"/>
      <c r="AQ99" s="68"/>
      <c r="AR99" s="68"/>
      <c r="AS99" s="68"/>
      <c r="AT99" s="68"/>
      <c r="AU99" s="68"/>
      <c r="AV99" s="68"/>
      <c r="AW99" s="68"/>
      <c r="AX99" s="68"/>
      <c r="AY99" s="68"/>
      <c r="AZ99" s="68"/>
      <c r="BA99" s="68"/>
    </row>
    <row r="100" spans="1:228" ht="9.75" customHeight="1" x14ac:dyDescent="0.25">
      <c r="A100" s="937"/>
      <c r="B100" s="65"/>
      <c r="C100" s="61"/>
      <c r="D100" s="62"/>
      <c r="E100" s="63"/>
      <c r="F100" s="63"/>
      <c r="G100" s="66"/>
      <c r="H100" s="64"/>
      <c r="I100" s="65"/>
      <c r="J100" s="61"/>
      <c r="K100" s="62"/>
      <c r="L100" s="63"/>
      <c r="M100" s="63"/>
      <c r="N100" s="66"/>
      <c r="P100" s="65"/>
      <c r="Q100" s="61"/>
      <c r="R100" s="62"/>
      <c r="S100" s="63"/>
      <c r="T100" s="63"/>
      <c r="U100" s="66"/>
      <c r="V100" s="68"/>
      <c r="W100" s="65"/>
      <c r="X100" s="61"/>
      <c r="Y100" s="62"/>
      <c r="Z100" s="63"/>
      <c r="AA100" s="63"/>
      <c r="AB100" s="66"/>
      <c r="AC100" s="68"/>
      <c r="AD100" s="65"/>
      <c r="AE100" s="61"/>
      <c r="AF100" s="62"/>
      <c r="AG100" s="63"/>
      <c r="AH100" s="63"/>
      <c r="AI100" s="66"/>
      <c r="AJ100" s="68"/>
      <c r="AK100" s="65"/>
      <c r="AL100" s="61"/>
      <c r="AM100" s="62"/>
      <c r="AN100" s="63"/>
      <c r="AO100" s="63"/>
      <c r="AP100" s="66"/>
      <c r="AQ100" s="68"/>
      <c r="AR100" s="68"/>
      <c r="AS100" s="68"/>
      <c r="AT100" s="68"/>
      <c r="AU100" s="68"/>
      <c r="AV100" s="68"/>
      <c r="AW100" s="68"/>
      <c r="AX100" s="68"/>
      <c r="AY100" s="68"/>
      <c r="AZ100" s="68"/>
      <c r="BA100" s="68"/>
    </row>
    <row r="101" spans="1:228" ht="9.75" customHeight="1" x14ac:dyDescent="0.25">
      <c r="A101" s="937"/>
      <c r="B101" s="65"/>
      <c r="C101" s="61"/>
      <c r="D101" s="62"/>
      <c r="E101" s="63"/>
      <c r="F101" s="63"/>
      <c r="G101" s="66"/>
      <c r="H101" s="64"/>
      <c r="I101" s="65"/>
      <c r="J101" s="61"/>
      <c r="K101" s="62"/>
      <c r="L101" s="63"/>
      <c r="M101" s="63"/>
      <c r="N101" s="66"/>
      <c r="P101" s="65"/>
      <c r="Q101" s="61"/>
      <c r="R101" s="62"/>
      <c r="S101" s="63"/>
      <c r="T101" s="63"/>
      <c r="U101" s="66"/>
      <c r="V101" s="68"/>
      <c r="W101" s="65"/>
      <c r="X101" s="61"/>
      <c r="Y101" s="62"/>
      <c r="Z101" s="63"/>
      <c r="AA101" s="63"/>
      <c r="AB101" s="66"/>
      <c r="AC101" s="68"/>
      <c r="AD101" s="65"/>
      <c r="AE101" s="61"/>
      <c r="AF101" s="62"/>
      <c r="AG101" s="63"/>
      <c r="AH101" s="63"/>
      <c r="AI101" s="66"/>
      <c r="AJ101" s="68"/>
      <c r="AK101" s="65"/>
      <c r="AL101" s="61"/>
      <c r="AM101" s="62"/>
      <c r="AN101" s="63"/>
      <c r="AO101" s="63"/>
      <c r="AP101" s="66"/>
      <c r="AQ101" s="68"/>
      <c r="AR101" s="68"/>
      <c r="AS101" s="68"/>
      <c r="AT101" s="68"/>
      <c r="AU101" s="68"/>
      <c r="AV101" s="68"/>
      <c r="AW101" s="68"/>
      <c r="AX101" s="68"/>
      <c r="AY101" s="68"/>
      <c r="AZ101" s="68"/>
      <c r="BA101" s="68"/>
    </row>
    <row r="102" spans="1:228" ht="3.75" customHeight="1" x14ac:dyDescent="0.25">
      <c r="A102" s="937"/>
      <c r="B102" s="65"/>
      <c r="C102" s="61"/>
      <c r="D102" s="62"/>
      <c r="E102" s="63"/>
      <c r="F102" s="63"/>
      <c r="G102" s="66"/>
      <c r="H102" s="64"/>
      <c r="I102" s="65"/>
      <c r="J102" s="61"/>
      <c r="K102" s="62"/>
      <c r="L102" s="63"/>
      <c r="M102" s="63"/>
      <c r="N102" s="66"/>
      <c r="P102" s="65"/>
      <c r="Q102" s="61"/>
      <c r="R102" s="62"/>
      <c r="S102" s="63"/>
      <c r="T102" s="63"/>
      <c r="U102" s="66"/>
      <c r="V102" s="68"/>
      <c r="W102" s="65"/>
      <c r="X102" s="61"/>
      <c r="Y102" s="62"/>
      <c r="Z102" s="63"/>
      <c r="AA102" s="63"/>
      <c r="AB102" s="66"/>
      <c r="AC102" s="68"/>
      <c r="AD102" s="65"/>
      <c r="AE102" s="61"/>
      <c r="AF102" s="62"/>
      <c r="AG102" s="63"/>
      <c r="AH102" s="63"/>
      <c r="AI102" s="66"/>
      <c r="AJ102" s="68"/>
      <c r="AK102" s="65"/>
      <c r="AL102" s="61"/>
      <c r="AM102" s="62"/>
      <c r="AN102" s="63"/>
      <c r="AO102" s="63"/>
      <c r="AP102" s="66"/>
      <c r="AQ102" s="68"/>
      <c r="AR102" s="68"/>
      <c r="AS102" s="68"/>
      <c r="AT102" s="6"/>
      <c r="AU102" s="6"/>
      <c r="AV102" s="6"/>
      <c r="AW102" s="6"/>
      <c r="AX102" s="6"/>
      <c r="AY102" s="6"/>
      <c r="AZ102" s="6"/>
      <c r="BA102" s="68"/>
    </row>
    <row r="103" spans="1:228" ht="3.75" customHeight="1" x14ac:dyDescent="0.25">
      <c r="A103" s="937"/>
      <c r="B103" s="65"/>
      <c r="C103" s="61"/>
      <c r="D103" s="62"/>
      <c r="E103" s="63"/>
      <c r="F103" s="63"/>
      <c r="G103" s="66"/>
      <c r="H103" s="64"/>
      <c r="I103" s="65"/>
      <c r="J103" s="61"/>
      <c r="K103" s="62"/>
      <c r="L103" s="63"/>
      <c r="M103" s="63"/>
      <c r="N103" s="66"/>
      <c r="P103" s="65"/>
      <c r="Q103" s="61"/>
      <c r="R103" s="62"/>
      <c r="S103" s="63"/>
      <c r="T103" s="63"/>
      <c r="U103" s="66"/>
      <c r="V103" s="68"/>
      <c r="W103" s="65"/>
      <c r="X103" s="61"/>
      <c r="Y103" s="62"/>
      <c r="Z103" s="63"/>
      <c r="AA103" s="63"/>
      <c r="AB103" s="66"/>
      <c r="AC103" s="68"/>
      <c r="AD103" s="65"/>
      <c r="AE103" s="61"/>
      <c r="AF103" s="62"/>
      <c r="AG103" s="63"/>
      <c r="AH103" s="63"/>
      <c r="AI103" s="66"/>
      <c r="AJ103" s="68"/>
      <c r="AK103" s="65"/>
      <c r="AL103" s="61"/>
      <c r="AM103" s="62"/>
      <c r="AN103" s="63"/>
      <c r="AO103" s="63"/>
      <c r="AP103" s="66"/>
      <c r="AQ103" s="68"/>
      <c r="AR103" s="68"/>
      <c r="AS103" s="68"/>
      <c r="AT103" s="6"/>
      <c r="AU103" s="6"/>
      <c r="AV103" s="6"/>
      <c r="AW103" s="6"/>
      <c r="AX103" s="6"/>
      <c r="AY103" s="6"/>
      <c r="AZ103" s="6"/>
      <c r="BA103" s="68"/>
    </row>
    <row r="104" spans="1:228" ht="3.75" customHeight="1" x14ac:dyDescent="0.25">
      <c r="A104" s="937"/>
      <c r="B104" s="65"/>
      <c r="C104" s="61"/>
      <c r="D104" s="62"/>
      <c r="E104" s="63"/>
      <c r="F104" s="63"/>
      <c r="G104" s="66"/>
      <c r="H104" s="64"/>
      <c r="I104" s="65"/>
      <c r="J104" s="61"/>
      <c r="K104" s="62"/>
      <c r="L104" s="63"/>
      <c r="M104" s="63"/>
      <c r="N104" s="66"/>
      <c r="P104" s="65"/>
      <c r="Q104" s="61"/>
      <c r="R104" s="62"/>
      <c r="S104" s="63"/>
      <c r="T104" s="63"/>
      <c r="U104" s="66"/>
      <c r="V104" s="68"/>
      <c r="W104" s="65"/>
      <c r="X104" s="61"/>
      <c r="Y104" s="62"/>
      <c r="Z104" s="63"/>
      <c r="AA104" s="63"/>
      <c r="AB104" s="66"/>
      <c r="AC104" s="68"/>
      <c r="AD104" s="65"/>
      <c r="AE104" s="61"/>
      <c r="AF104" s="62"/>
      <c r="AG104" s="63"/>
      <c r="AH104" s="63"/>
      <c r="AI104" s="66"/>
      <c r="AJ104" s="68"/>
      <c r="AK104" s="65"/>
      <c r="AL104" s="61"/>
      <c r="AM104" s="62"/>
      <c r="AN104" s="63"/>
      <c r="AO104" s="63"/>
      <c r="AP104" s="66"/>
      <c r="AQ104" s="68"/>
      <c r="AR104" s="68"/>
      <c r="AS104" s="68"/>
      <c r="AT104" s="6"/>
      <c r="AU104" s="6"/>
      <c r="AV104" s="6"/>
      <c r="AW104" s="6"/>
      <c r="AX104" s="6"/>
      <c r="AY104" s="6"/>
      <c r="AZ104" s="6"/>
      <c r="BA104" s="68"/>
    </row>
    <row r="105" spans="1:228" ht="3.75" customHeight="1" x14ac:dyDescent="0.25">
      <c r="A105" s="937"/>
      <c r="B105" s="65"/>
      <c r="C105" s="61"/>
      <c r="D105" s="62"/>
      <c r="E105" s="63"/>
      <c r="F105" s="63"/>
      <c r="G105" s="66"/>
      <c r="H105" s="64"/>
      <c r="I105" s="65"/>
      <c r="J105" s="61"/>
      <c r="K105" s="62"/>
      <c r="L105" s="63"/>
      <c r="M105" s="63"/>
      <c r="N105" s="66"/>
      <c r="P105" s="65"/>
      <c r="Q105" s="61"/>
      <c r="R105" s="62"/>
      <c r="S105" s="63"/>
      <c r="T105" s="63"/>
      <c r="U105" s="66"/>
      <c r="V105" s="68"/>
      <c r="W105" s="65"/>
      <c r="X105" s="61"/>
      <c r="Y105" s="62"/>
      <c r="Z105" s="63"/>
      <c r="AA105" s="63"/>
      <c r="AB105" s="66"/>
      <c r="AC105" s="68"/>
      <c r="AD105" s="65"/>
      <c r="AE105" s="61"/>
      <c r="AF105" s="62"/>
      <c r="AG105" s="63"/>
      <c r="AH105" s="63"/>
      <c r="AI105" s="66"/>
      <c r="AJ105" s="68"/>
      <c r="AK105" s="65"/>
      <c r="AL105" s="61"/>
      <c r="AM105" s="62"/>
      <c r="AN105" s="63"/>
      <c r="AO105" s="63"/>
      <c r="AP105" s="66"/>
      <c r="AQ105" s="68"/>
      <c r="AR105" s="68"/>
      <c r="AS105" s="68"/>
      <c r="AT105" s="6"/>
      <c r="AU105" s="6"/>
      <c r="AV105" s="6"/>
      <c r="AW105" s="6"/>
      <c r="AX105" s="6"/>
      <c r="AY105" s="6"/>
      <c r="AZ105" s="6"/>
      <c r="BA105" s="68"/>
    </row>
    <row r="106" spans="1:228" ht="3.75" customHeight="1" x14ac:dyDescent="0.25">
      <c r="A106" s="937"/>
      <c r="B106" s="65"/>
      <c r="C106" s="61"/>
      <c r="D106" s="62"/>
      <c r="E106" s="63"/>
      <c r="F106" s="63"/>
      <c r="G106" s="66"/>
      <c r="H106" s="64"/>
      <c r="I106" s="65"/>
      <c r="J106" s="61"/>
      <c r="K106" s="62"/>
      <c r="L106" s="63"/>
      <c r="M106" s="63"/>
      <c r="N106" s="66"/>
      <c r="P106" s="65"/>
      <c r="Q106" s="61"/>
      <c r="R106" s="62"/>
      <c r="S106" s="63"/>
      <c r="T106" s="63"/>
      <c r="U106" s="66"/>
      <c r="V106" s="68"/>
      <c r="W106" s="65"/>
      <c r="X106" s="61"/>
      <c r="Y106" s="62"/>
      <c r="Z106" s="63"/>
      <c r="AA106" s="63"/>
      <c r="AB106" s="66"/>
      <c r="AC106" s="68"/>
      <c r="AD106" s="65"/>
      <c r="AE106" s="61"/>
      <c r="AF106" s="62"/>
      <c r="AG106" s="63"/>
      <c r="AH106" s="63"/>
      <c r="AI106" s="66"/>
      <c r="AJ106" s="68"/>
      <c r="AK106" s="65"/>
      <c r="AL106" s="61"/>
      <c r="AM106" s="62"/>
      <c r="AN106" s="63"/>
      <c r="AO106" s="63"/>
      <c r="AP106" s="66"/>
      <c r="AQ106" s="68"/>
      <c r="AR106" s="68"/>
      <c r="AS106" s="68"/>
      <c r="AT106" s="6"/>
      <c r="AU106" s="6"/>
      <c r="AV106" s="6"/>
      <c r="AW106" s="6"/>
      <c r="AX106" s="6"/>
      <c r="AY106" s="6"/>
      <c r="AZ106" s="6"/>
      <c r="BA106" s="68"/>
    </row>
    <row r="107" spans="1:228" ht="10.5" customHeight="1" x14ac:dyDescent="0.25">
      <c r="A107" s="937"/>
      <c r="B107" s="65"/>
      <c r="C107" s="61"/>
      <c r="D107" s="62"/>
      <c r="E107" s="63"/>
      <c r="F107" s="63"/>
      <c r="G107" s="66"/>
      <c r="H107" s="64"/>
      <c r="I107" s="65"/>
      <c r="J107" s="61"/>
      <c r="K107" s="62"/>
      <c r="L107" s="63"/>
      <c r="M107" s="63"/>
      <c r="N107" s="66"/>
      <c r="P107" s="65"/>
      <c r="Q107" s="61"/>
      <c r="R107" s="62"/>
      <c r="S107" s="63"/>
      <c r="T107" s="63"/>
      <c r="U107" s="66"/>
      <c r="V107" s="68"/>
      <c r="W107" s="65"/>
      <c r="X107" s="61"/>
      <c r="Y107" s="62"/>
      <c r="Z107" s="63"/>
      <c r="AA107" s="63"/>
      <c r="AB107" s="66"/>
      <c r="AC107" s="68"/>
      <c r="AD107" s="65"/>
      <c r="AE107" s="61"/>
      <c r="AF107" s="62"/>
      <c r="AG107" s="63"/>
      <c r="AH107" s="63"/>
      <c r="AI107" s="66"/>
      <c r="AJ107" s="68"/>
      <c r="AK107" s="65"/>
      <c r="AL107" s="61"/>
      <c r="AM107" s="62"/>
      <c r="AN107" s="63"/>
      <c r="AO107" s="63"/>
      <c r="AP107" s="66"/>
      <c r="AQ107" s="68"/>
      <c r="AR107" s="68"/>
      <c r="AS107" s="68"/>
      <c r="AT107" s="6"/>
      <c r="AU107" s="6"/>
      <c r="AV107" s="6"/>
      <c r="AW107" s="6"/>
      <c r="AX107" s="6"/>
      <c r="AY107" s="6"/>
      <c r="AZ107" s="6"/>
      <c r="BA107" s="68"/>
    </row>
    <row r="108" spans="1:228" ht="10.5" customHeight="1" x14ac:dyDescent="0.25">
      <c r="A108" s="937"/>
      <c r="B108" s="65"/>
      <c r="C108" s="61"/>
      <c r="D108" s="62"/>
      <c r="E108" s="63"/>
      <c r="F108" s="63"/>
      <c r="G108" s="66"/>
      <c r="H108" s="64"/>
      <c r="I108" s="65"/>
      <c r="J108" s="61"/>
      <c r="K108" s="62"/>
      <c r="L108" s="63"/>
      <c r="M108" s="63"/>
      <c r="N108" s="66"/>
      <c r="P108" s="65"/>
      <c r="Q108" s="61"/>
      <c r="R108" s="62"/>
      <c r="S108" s="63"/>
      <c r="T108" s="63"/>
      <c r="U108" s="66"/>
      <c r="V108" s="68"/>
      <c r="W108" s="65"/>
      <c r="X108" s="61"/>
      <c r="Y108" s="62"/>
      <c r="Z108" s="63"/>
      <c r="AA108" s="63"/>
      <c r="AB108" s="66"/>
      <c r="AC108" s="68"/>
      <c r="AD108" s="65"/>
      <c r="AE108" s="61"/>
      <c r="AF108" s="62"/>
      <c r="AG108" s="63"/>
      <c r="AH108" s="63"/>
      <c r="AI108" s="66"/>
      <c r="AJ108" s="68"/>
      <c r="AK108" s="65"/>
      <c r="AL108" s="61"/>
      <c r="AM108" s="62"/>
      <c r="AN108" s="63"/>
      <c r="AO108" s="63"/>
      <c r="AP108" s="66"/>
      <c r="AQ108" s="68"/>
      <c r="AR108" s="68"/>
      <c r="AS108" s="68"/>
      <c r="AT108" s="6"/>
      <c r="AU108" s="6"/>
      <c r="AV108" s="6"/>
      <c r="AW108" s="6"/>
      <c r="AX108" s="6"/>
      <c r="AY108" s="6"/>
      <c r="AZ108" s="6"/>
      <c r="BA108" s="68"/>
    </row>
    <row r="109" spans="1:228" ht="10.5" customHeight="1" thickBot="1" x14ac:dyDescent="0.3">
      <c r="A109" s="937"/>
      <c r="B109" s="65"/>
      <c r="C109" s="61"/>
      <c r="D109" s="62"/>
      <c r="E109" s="63"/>
      <c r="F109" s="63"/>
      <c r="G109" s="66"/>
      <c r="H109" s="64"/>
      <c r="I109" s="65"/>
      <c r="J109" s="61"/>
      <c r="K109" s="62"/>
      <c r="L109" s="63"/>
      <c r="M109" s="63"/>
      <c r="N109" s="66"/>
      <c r="P109" s="65"/>
      <c r="Q109" s="61"/>
      <c r="R109" s="62"/>
      <c r="S109" s="63"/>
      <c r="T109" s="63"/>
      <c r="U109" s="66"/>
      <c r="V109" s="68"/>
      <c r="W109" s="65"/>
      <c r="X109" s="61"/>
      <c r="Y109" s="62"/>
      <c r="Z109" s="63"/>
      <c r="AA109" s="63"/>
      <c r="AB109" s="66"/>
      <c r="AC109" s="68"/>
      <c r="AD109" s="65"/>
      <c r="AE109" s="61"/>
      <c r="AF109" s="62"/>
      <c r="AG109" s="63"/>
      <c r="AH109" s="63"/>
      <c r="AI109" s="66"/>
      <c r="AJ109" s="68"/>
      <c r="AK109" s="65"/>
      <c r="AL109" s="61"/>
      <c r="AM109" s="62"/>
      <c r="AN109" s="63"/>
      <c r="AO109" s="63"/>
      <c r="AP109" s="66"/>
      <c r="AQ109" s="68"/>
      <c r="AR109" s="68"/>
      <c r="AS109" s="68"/>
      <c r="AT109" s="6"/>
      <c r="AU109" s="6"/>
      <c r="AV109" s="6"/>
      <c r="AW109" s="6"/>
      <c r="AX109" s="6"/>
      <c r="AY109" s="6"/>
      <c r="AZ109" s="6"/>
      <c r="BA109" s="68"/>
    </row>
    <row r="110" spans="1:228" s="7" customFormat="1" ht="10.5" customHeight="1" thickBot="1" x14ac:dyDescent="0.3">
      <c r="A110" s="937"/>
      <c r="B110" s="546"/>
      <c r="C110" s="154"/>
      <c r="D110" s="155"/>
      <c r="E110" s="156"/>
      <c r="F110" s="156"/>
      <c r="G110" s="545"/>
      <c r="H110" s="2"/>
      <c r="I110" s="546"/>
      <c r="J110" s="154"/>
      <c r="K110" s="155"/>
      <c r="L110" s="156"/>
      <c r="M110" s="156"/>
      <c r="N110" s="545"/>
      <c r="O110" s="2"/>
      <c r="P110" s="546"/>
      <c r="Q110" s="154"/>
      <c r="R110" s="155"/>
      <c r="S110" s="156"/>
      <c r="T110" s="156"/>
      <c r="U110" s="545"/>
      <c r="V110" s="2"/>
      <c r="W110" s="570"/>
      <c r="X110" s="568"/>
      <c r="Y110" s="568"/>
      <c r="Z110" s="568"/>
      <c r="AA110" s="568"/>
      <c r="AB110" s="569"/>
      <c r="AC110" s="2"/>
      <c r="AD110" s="546"/>
      <c r="AE110" s="154"/>
      <c r="AF110" s="155"/>
      <c r="AG110" s="156"/>
      <c r="AH110" s="156"/>
      <c r="AI110" s="545"/>
      <c r="AJ110" s="2"/>
      <c r="AK110" s="546"/>
      <c r="AL110" s="154"/>
      <c r="AM110" s="155"/>
      <c r="AN110" s="156"/>
      <c r="AO110" s="156"/>
      <c r="AP110" s="545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  <c r="BO110" s="6"/>
      <c r="BP110" s="6"/>
      <c r="BQ110" s="6"/>
      <c r="BR110" s="6"/>
      <c r="BS110" s="6"/>
      <c r="BT110" s="6"/>
      <c r="BU110" s="6"/>
      <c r="BV110" s="6"/>
      <c r="BW110" s="6"/>
      <c r="BX110" s="6"/>
      <c r="BY110" s="6"/>
      <c r="BZ110" s="6"/>
      <c r="CA110" s="6"/>
      <c r="CB110" s="6"/>
      <c r="CC110" s="6"/>
      <c r="CD110" s="6"/>
      <c r="CE110" s="6"/>
      <c r="CF110" s="6"/>
      <c r="CG110" s="6"/>
      <c r="CH110" s="6"/>
      <c r="CI110" s="6"/>
      <c r="CJ110" s="6"/>
      <c r="CK110" s="6"/>
      <c r="CL110" s="6"/>
      <c r="CM110" s="6"/>
      <c r="CN110" s="6"/>
      <c r="CO110" s="6"/>
      <c r="CP110" s="6"/>
      <c r="CQ110" s="6"/>
      <c r="CR110" s="6"/>
      <c r="CS110" s="6"/>
      <c r="CT110" s="6"/>
      <c r="CU110" s="6"/>
      <c r="CV110" s="6"/>
      <c r="CW110" s="6"/>
      <c r="CX110" s="6"/>
      <c r="CY110" s="6"/>
      <c r="CZ110" s="6"/>
      <c r="DA110" s="6"/>
      <c r="DB110" s="6"/>
      <c r="DC110" s="6"/>
      <c r="DD110" s="6"/>
      <c r="DE110" s="6"/>
      <c r="DF110" s="6"/>
      <c r="DG110" s="6"/>
      <c r="DH110" s="6"/>
      <c r="DI110" s="6"/>
      <c r="DJ110" s="6"/>
      <c r="DK110" s="6"/>
      <c r="DL110" s="6"/>
      <c r="DM110" s="6"/>
      <c r="DN110" s="6"/>
      <c r="DO110" s="6"/>
      <c r="DP110" s="6"/>
      <c r="DQ110" s="6"/>
      <c r="DR110" s="6"/>
      <c r="DS110" s="6"/>
      <c r="DT110" s="6"/>
      <c r="DU110" s="6"/>
      <c r="DV110" s="6"/>
      <c r="DW110" s="6"/>
      <c r="DX110" s="6"/>
      <c r="DY110" s="6"/>
      <c r="DZ110" s="6"/>
      <c r="EA110" s="6"/>
      <c r="EB110" s="6"/>
      <c r="EC110" s="6"/>
      <c r="ED110" s="6"/>
      <c r="EE110" s="6"/>
      <c r="EF110" s="6"/>
      <c r="EG110" s="6"/>
      <c r="EH110" s="6"/>
      <c r="EI110" s="6"/>
      <c r="EJ110" s="6"/>
      <c r="EK110" s="6"/>
      <c r="EL110" s="6"/>
      <c r="EM110" s="6"/>
      <c r="EN110" s="6"/>
      <c r="EO110" s="6"/>
      <c r="EP110" s="6"/>
      <c r="EQ110" s="6"/>
      <c r="ER110" s="6"/>
      <c r="ES110" s="6"/>
      <c r="ET110" s="6"/>
      <c r="EU110" s="6"/>
      <c r="EV110" s="6"/>
      <c r="EW110" s="6"/>
      <c r="EX110" s="6"/>
      <c r="EY110" s="6"/>
      <c r="EZ110" s="6"/>
      <c r="FA110" s="6"/>
      <c r="FB110" s="6"/>
      <c r="FC110" s="6"/>
      <c r="FD110" s="6"/>
      <c r="FE110" s="6"/>
      <c r="FF110" s="6"/>
      <c r="FG110" s="6"/>
      <c r="FH110" s="6"/>
      <c r="FI110" s="6"/>
      <c r="FJ110" s="6"/>
      <c r="FK110" s="6"/>
      <c r="FL110" s="6"/>
      <c r="FM110" s="6"/>
      <c r="FN110" s="6"/>
      <c r="FO110" s="6"/>
      <c r="FP110" s="6"/>
      <c r="FQ110" s="6"/>
      <c r="FR110" s="6"/>
      <c r="FS110" s="6"/>
      <c r="FT110" s="6"/>
      <c r="FU110" s="6"/>
      <c r="FV110" s="6"/>
      <c r="FW110" s="6"/>
      <c r="FX110" s="6"/>
      <c r="FY110" s="6"/>
      <c r="FZ110" s="6"/>
      <c r="GA110" s="6"/>
      <c r="GB110" s="6"/>
      <c r="GC110" s="6"/>
      <c r="GD110" s="6"/>
      <c r="GE110" s="6"/>
      <c r="GF110" s="6"/>
      <c r="GG110" s="6"/>
      <c r="GH110" s="6"/>
      <c r="GI110" s="6"/>
      <c r="GJ110" s="6"/>
      <c r="GK110" s="6"/>
      <c r="GL110" s="6"/>
      <c r="GM110" s="6"/>
      <c r="GN110" s="6"/>
      <c r="GO110" s="6"/>
      <c r="GP110" s="6"/>
      <c r="GQ110" s="6"/>
      <c r="GR110" s="6"/>
      <c r="GS110" s="6"/>
      <c r="GT110" s="6"/>
      <c r="GU110" s="6"/>
      <c r="GV110" s="6"/>
      <c r="GW110" s="6"/>
      <c r="GX110" s="6"/>
      <c r="GY110" s="6"/>
      <c r="GZ110" s="6"/>
      <c r="HA110" s="6"/>
      <c r="HB110" s="6"/>
      <c r="HC110" s="6"/>
      <c r="HD110" s="6"/>
      <c r="HE110" s="6"/>
      <c r="HF110" s="6"/>
      <c r="HG110" s="6"/>
      <c r="HH110" s="6"/>
      <c r="HI110" s="6"/>
      <c r="HJ110" s="6"/>
      <c r="HK110" s="6"/>
      <c r="HL110" s="6"/>
      <c r="HM110" s="6"/>
      <c r="HN110" s="6"/>
      <c r="HO110" s="6"/>
      <c r="HP110" s="6"/>
      <c r="HQ110" s="6"/>
      <c r="HR110" s="6"/>
      <c r="HS110" s="6"/>
      <c r="HT110" s="6"/>
    </row>
    <row r="111" spans="1:228" s="7" customFormat="1" ht="10.5" customHeight="1" x14ac:dyDescent="0.25">
      <c r="A111" s="937"/>
      <c r="B111" s="944" t="s">
        <v>40</v>
      </c>
      <c r="C111" s="945"/>
      <c r="D111" s="945"/>
      <c r="E111" s="945"/>
      <c r="F111" s="945"/>
      <c r="G111" s="946"/>
      <c r="H111" s="2"/>
      <c r="I111" s="1022" t="s">
        <v>41</v>
      </c>
      <c r="J111" s="1019"/>
      <c r="K111" s="1019"/>
      <c r="L111" s="1019"/>
      <c r="M111" s="1019"/>
      <c r="N111" s="1020"/>
      <c r="O111" s="2"/>
      <c r="P111" s="944" t="s">
        <v>44</v>
      </c>
      <c r="Q111" s="945"/>
      <c r="R111" s="945"/>
      <c r="S111" s="945"/>
      <c r="T111" s="945"/>
      <c r="U111" s="946"/>
      <c r="V111" s="2"/>
      <c r="W111" s="944" t="s">
        <v>2</v>
      </c>
      <c r="X111" s="945"/>
      <c r="Y111" s="945"/>
      <c r="Z111" s="945"/>
      <c r="AA111" s="945"/>
      <c r="AB111" s="946"/>
      <c r="AC111" s="2"/>
      <c r="AD111" s="944" t="s">
        <v>42</v>
      </c>
      <c r="AE111" s="945"/>
      <c r="AF111" s="945"/>
      <c r="AG111" s="945"/>
      <c r="AH111" s="945"/>
      <c r="AI111" s="946"/>
      <c r="AJ111" s="2"/>
      <c r="AK111" s="944" t="s">
        <v>43</v>
      </c>
      <c r="AL111" s="945"/>
      <c r="AM111" s="945"/>
      <c r="AN111" s="945"/>
      <c r="AO111" s="945"/>
      <c r="AP111" s="94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  <c r="BO111" s="6"/>
      <c r="BP111" s="6"/>
      <c r="BQ111" s="6"/>
      <c r="BR111" s="6"/>
      <c r="BS111" s="6"/>
      <c r="BT111" s="6"/>
      <c r="BU111" s="6"/>
      <c r="BV111" s="6"/>
      <c r="BW111" s="6"/>
      <c r="BX111" s="6"/>
      <c r="BY111" s="6"/>
      <c r="BZ111" s="6"/>
      <c r="CA111" s="6"/>
      <c r="CB111" s="6"/>
      <c r="CC111" s="6"/>
      <c r="CD111" s="6"/>
      <c r="CE111" s="6"/>
      <c r="CF111" s="6"/>
      <c r="CG111" s="6"/>
      <c r="CH111" s="6"/>
      <c r="CI111" s="6"/>
      <c r="CJ111" s="6"/>
      <c r="CK111" s="6"/>
      <c r="CL111" s="6"/>
      <c r="CM111" s="6"/>
      <c r="CN111" s="6"/>
      <c r="CO111" s="6"/>
      <c r="CP111" s="6"/>
      <c r="CQ111" s="6"/>
      <c r="CR111" s="6"/>
      <c r="CS111" s="6"/>
      <c r="CT111" s="6"/>
      <c r="CU111" s="6"/>
      <c r="CV111" s="6"/>
      <c r="CW111" s="6"/>
      <c r="CX111" s="6"/>
      <c r="CY111" s="6"/>
      <c r="CZ111" s="6"/>
      <c r="DA111" s="6"/>
      <c r="DB111" s="6"/>
      <c r="DC111" s="6"/>
      <c r="DD111" s="6"/>
      <c r="DE111" s="6"/>
      <c r="DF111" s="6"/>
      <c r="DG111" s="6"/>
      <c r="DH111" s="6"/>
      <c r="DI111" s="6"/>
      <c r="DJ111" s="6"/>
      <c r="DK111" s="6"/>
      <c r="DL111" s="6"/>
      <c r="DM111" s="6"/>
      <c r="DN111" s="6"/>
      <c r="DO111" s="6"/>
      <c r="DP111" s="6"/>
      <c r="DQ111" s="6"/>
      <c r="DR111" s="6"/>
      <c r="DS111" s="6"/>
      <c r="DT111" s="6"/>
      <c r="DU111" s="6"/>
      <c r="DV111" s="6"/>
      <c r="DW111" s="6"/>
      <c r="DX111" s="6"/>
      <c r="DY111" s="6"/>
      <c r="DZ111" s="6"/>
      <c r="EA111" s="6"/>
      <c r="EB111" s="6"/>
      <c r="EC111" s="6"/>
      <c r="ED111" s="6"/>
      <c r="EE111" s="6"/>
      <c r="EF111" s="6"/>
      <c r="EG111" s="6"/>
      <c r="EH111" s="6"/>
      <c r="EI111" s="6"/>
      <c r="EJ111" s="6"/>
      <c r="EK111" s="6"/>
      <c r="EL111" s="6"/>
      <c r="EM111" s="6"/>
      <c r="EN111" s="6"/>
      <c r="EO111" s="6"/>
      <c r="EP111" s="6"/>
      <c r="EQ111" s="6"/>
      <c r="ER111" s="6"/>
      <c r="ES111" s="6"/>
      <c r="ET111" s="6"/>
      <c r="EU111" s="6"/>
      <c r="EV111" s="6"/>
      <c r="EW111" s="6"/>
      <c r="EX111" s="6"/>
      <c r="EY111" s="6"/>
      <c r="EZ111" s="6"/>
      <c r="FA111" s="6"/>
      <c r="FB111" s="6"/>
      <c r="FC111" s="6"/>
      <c r="FD111" s="6"/>
      <c r="FE111" s="6"/>
      <c r="FF111" s="6"/>
      <c r="FG111" s="6"/>
      <c r="FH111" s="6"/>
      <c r="FI111" s="6"/>
      <c r="FJ111" s="6"/>
      <c r="FK111" s="6"/>
      <c r="FL111" s="6"/>
      <c r="FM111" s="6"/>
      <c r="FN111" s="6"/>
      <c r="FO111" s="6"/>
      <c r="FP111" s="6"/>
      <c r="FQ111" s="6"/>
      <c r="FR111" s="6"/>
      <c r="FS111" s="6"/>
      <c r="FT111" s="6"/>
      <c r="FU111" s="6"/>
      <c r="FV111" s="6"/>
      <c r="FW111" s="6"/>
      <c r="FX111" s="6"/>
      <c r="FY111" s="6"/>
      <c r="FZ111" s="6"/>
      <c r="GA111" s="6"/>
      <c r="GB111" s="6"/>
      <c r="GC111" s="6"/>
      <c r="GD111" s="6"/>
      <c r="GE111" s="6"/>
      <c r="GF111" s="6"/>
      <c r="GG111" s="6"/>
      <c r="GH111" s="6"/>
      <c r="GI111" s="6"/>
      <c r="GJ111" s="6"/>
      <c r="GK111" s="6"/>
      <c r="GL111" s="6"/>
      <c r="GM111" s="6"/>
      <c r="GN111" s="6"/>
      <c r="GO111" s="6"/>
      <c r="GP111" s="6"/>
      <c r="GQ111" s="6"/>
      <c r="GR111" s="6"/>
      <c r="GS111" s="6"/>
      <c r="GT111" s="6"/>
      <c r="GU111" s="6"/>
      <c r="GV111" s="6"/>
      <c r="GW111" s="6"/>
      <c r="GX111" s="6"/>
      <c r="GY111" s="6"/>
      <c r="GZ111" s="6"/>
      <c r="HA111" s="6"/>
      <c r="HB111" s="6"/>
      <c r="HC111" s="6"/>
      <c r="HD111" s="6"/>
      <c r="HE111" s="6"/>
      <c r="HF111" s="6"/>
      <c r="HG111" s="6"/>
      <c r="HH111" s="6"/>
      <c r="HI111" s="6"/>
      <c r="HJ111" s="6"/>
      <c r="HK111" s="6"/>
      <c r="HL111" s="6"/>
      <c r="HM111" s="6"/>
      <c r="HN111" s="6"/>
      <c r="HO111" s="6"/>
      <c r="HP111" s="6"/>
      <c r="HQ111" s="6"/>
      <c r="HR111" s="6"/>
      <c r="HS111" s="6"/>
      <c r="HT111" s="6"/>
    </row>
    <row r="112" spans="1:228" s="7" customFormat="1" ht="10.5" customHeight="1" x14ac:dyDescent="0.25">
      <c r="A112" s="937"/>
      <c r="B112" s="1018"/>
      <c r="C112" s="1019"/>
      <c r="D112" s="1019"/>
      <c r="E112" s="1019"/>
      <c r="F112" s="1019"/>
      <c r="G112" s="1020"/>
      <c r="H112" s="2"/>
      <c r="I112" s="1018"/>
      <c r="J112" s="1019"/>
      <c r="K112" s="1019"/>
      <c r="L112" s="1019"/>
      <c r="M112" s="1019"/>
      <c r="N112" s="1020"/>
      <c r="O112" s="2"/>
      <c r="P112" s="1018"/>
      <c r="Q112" s="1019"/>
      <c r="R112" s="1019"/>
      <c r="S112" s="1019"/>
      <c r="T112" s="1019"/>
      <c r="U112" s="1020"/>
      <c r="V112" s="2"/>
      <c r="W112" s="1018"/>
      <c r="X112" s="1019"/>
      <c r="Y112" s="1019"/>
      <c r="Z112" s="1019"/>
      <c r="AA112" s="1019"/>
      <c r="AB112" s="1020"/>
      <c r="AC112" s="2"/>
      <c r="AD112" s="1018"/>
      <c r="AE112" s="1019"/>
      <c r="AF112" s="1019"/>
      <c r="AG112" s="1019"/>
      <c r="AH112" s="1019"/>
      <c r="AI112" s="1020"/>
      <c r="AJ112" s="2"/>
      <c r="AK112" s="1018"/>
      <c r="AL112" s="1019"/>
      <c r="AM112" s="1019"/>
      <c r="AN112" s="1019"/>
      <c r="AO112" s="1019"/>
      <c r="AP112" s="1020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  <c r="BO112" s="6"/>
      <c r="BP112" s="6"/>
      <c r="BQ112" s="6"/>
      <c r="BR112" s="6"/>
      <c r="BS112" s="6"/>
      <c r="BT112" s="6"/>
      <c r="BU112" s="6"/>
      <c r="BV112" s="6"/>
      <c r="BW112" s="6"/>
      <c r="BX112" s="6"/>
      <c r="BY112" s="6"/>
      <c r="BZ112" s="6"/>
      <c r="CA112" s="6"/>
      <c r="CB112" s="6"/>
      <c r="CC112" s="6"/>
      <c r="CD112" s="6"/>
      <c r="CE112" s="6"/>
      <c r="CF112" s="6"/>
      <c r="CG112" s="6"/>
      <c r="CH112" s="6"/>
      <c r="CI112" s="6"/>
      <c r="CJ112" s="6"/>
      <c r="CK112" s="6"/>
      <c r="CL112" s="6"/>
      <c r="CM112" s="6"/>
      <c r="CN112" s="6"/>
      <c r="CO112" s="6"/>
      <c r="CP112" s="6"/>
      <c r="CQ112" s="6"/>
      <c r="CR112" s="6"/>
      <c r="CS112" s="6"/>
      <c r="CT112" s="6"/>
      <c r="CU112" s="6"/>
      <c r="CV112" s="6"/>
      <c r="CW112" s="6"/>
      <c r="CX112" s="6"/>
      <c r="CY112" s="6"/>
      <c r="CZ112" s="6"/>
      <c r="DA112" s="6"/>
      <c r="DB112" s="6"/>
      <c r="DC112" s="6"/>
      <c r="DD112" s="6"/>
      <c r="DE112" s="6"/>
      <c r="DF112" s="6"/>
      <c r="DG112" s="6"/>
      <c r="DH112" s="6"/>
      <c r="DI112" s="6"/>
      <c r="DJ112" s="6"/>
      <c r="DK112" s="6"/>
      <c r="DL112" s="6"/>
      <c r="DM112" s="6"/>
      <c r="DN112" s="6"/>
      <c r="DO112" s="6"/>
      <c r="DP112" s="6"/>
      <c r="DQ112" s="6"/>
      <c r="DR112" s="6"/>
      <c r="DS112" s="6"/>
      <c r="DT112" s="6"/>
      <c r="DU112" s="6"/>
      <c r="DV112" s="6"/>
      <c r="DW112" s="6"/>
      <c r="DX112" s="6"/>
      <c r="DY112" s="6"/>
      <c r="DZ112" s="6"/>
      <c r="EA112" s="6"/>
      <c r="EB112" s="6"/>
      <c r="EC112" s="6"/>
      <c r="ED112" s="6"/>
      <c r="EE112" s="6"/>
      <c r="EF112" s="6"/>
      <c r="EG112" s="6"/>
      <c r="EH112" s="6"/>
      <c r="EI112" s="6"/>
      <c r="EJ112" s="6"/>
      <c r="EK112" s="6"/>
      <c r="EL112" s="6"/>
      <c r="EM112" s="6"/>
      <c r="EN112" s="6"/>
      <c r="EO112" s="6"/>
      <c r="EP112" s="6"/>
      <c r="EQ112" s="6"/>
      <c r="ER112" s="6"/>
      <c r="ES112" s="6"/>
      <c r="ET112" s="6"/>
      <c r="EU112" s="6"/>
      <c r="EV112" s="6"/>
      <c r="EW112" s="6"/>
      <c r="EX112" s="6"/>
      <c r="EY112" s="6"/>
      <c r="EZ112" s="6"/>
      <c r="FA112" s="6"/>
      <c r="FB112" s="6"/>
      <c r="FC112" s="6"/>
      <c r="FD112" s="6"/>
      <c r="FE112" s="6"/>
      <c r="FF112" s="6"/>
      <c r="FG112" s="6"/>
      <c r="FH112" s="6"/>
      <c r="FI112" s="6"/>
      <c r="FJ112" s="6"/>
      <c r="FK112" s="6"/>
      <c r="FL112" s="6"/>
      <c r="FM112" s="6"/>
      <c r="FN112" s="6"/>
      <c r="FO112" s="6"/>
      <c r="FP112" s="6"/>
      <c r="FQ112" s="6"/>
      <c r="FR112" s="6"/>
      <c r="FS112" s="6"/>
      <c r="FT112" s="6"/>
      <c r="FU112" s="6"/>
      <c r="FV112" s="6"/>
      <c r="FW112" s="6"/>
      <c r="FX112" s="6"/>
      <c r="FY112" s="6"/>
      <c r="FZ112" s="6"/>
      <c r="GA112" s="6"/>
      <c r="GB112" s="6"/>
      <c r="GC112" s="6"/>
      <c r="GD112" s="6"/>
      <c r="GE112" s="6"/>
      <c r="GF112" s="6"/>
      <c r="GG112" s="6"/>
      <c r="GH112" s="6"/>
      <c r="GI112" s="6"/>
      <c r="GJ112" s="6"/>
      <c r="GK112" s="6"/>
      <c r="GL112" s="6"/>
      <c r="GM112" s="6"/>
      <c r="GN112" s="6"/>
      <c r="GO112" s="6"/>
      <c r="GP112" s="6"/>
      <c r="GQ112" s="6"/>
      <c r="GR112" s="6"/>
      <c r="GS112" s="6"/>
      <c r="GT112" s="6"/>
      <c r="GU112" s="6"/>
      <c r="GV112" s="6"/>
      <c r="GW112" s="6"/>
      <c r="GX112" s="6"/>
      <c r="GY112" s="6"/>
      <c r="GZ112" s="6"/>
      <c r="HA112" s="6"/>
      <c r="HB112" s="6"/>
      <c r="HC112" s="6"/>
      <c r="HD112" s="6"/>
      <c r="HE112" s="6"/>
      <c r="HF112" s="6"/>
      <c r="HG112" s="6"/>
      <c r="HH112" s="6"/>
      <c r="HI112" s="6"/>
      <c r="HJ112" s="6"/>
      <c r="HK112" s="6"/>
      <c r="HL112" s="6"/>
      <c r="HM112" s="6"/>
      <c r="HN112" s="6"/>
      <c r="HO112" s="6"/>
      <c r="HP112" s="6"/>
      <c r="HQ112" s="6"/>
      <c r="HR112" s="6"/>
      <c r="HS112" s="6"/>
      <c r="HT112" s="6"/>
    </row>
    <row r="113" spans="1:228" s="7" customFormat="1" ht="10.5" customHeight="1" x14ac:dyDescent="0.25">
      <c r="A113" s="937"/>
      <c r="B113" s="1018"/>
      <c r="C113" s="1019"/>
      <c r="D113" s="1019"/>
      <c r="E113" s="1019"/>
      <c r="F113" s="1019"/>
      <c r="G113" s="1020"/>
      <c r="H113" s="2"/>
      <c r="I113" s="1018"/>
      <c r="J113" s="1019"/>
      <c r="K113" s="1019"/>
      <c r="L113" s="1019"/>
      <c r="M113" s="1019"/>
      <c r="N113" s="1020"/>
      <c r="O113" s="2"/>
      <c r="P113" s="1018"/>
      <c r="Q113" s="1019"/>
      <c r="R113" s="1019"/>
      <c r="S113" s="1019"/>
      <c r="T113" s="1019"/>
      <c r="U113" s="1020"/>
      <c r="V113" s="2"/>
      <c r="W113" s="1018"/>
      <c r="X113" s="1019"/>
      <c r="Y113" s="1019"/>
      <c r="Z113" s="1019"/>
      <c r="AA113" s="1019"/>
      <c r="AB113" s="1020"/>
      <c r="AC113" s="2"/>
      <c r="AD113" s="1018"/>
      <c r="AE113" s="1019"/>
      <c r="AF113" s="1019"/>
      <c r="AG113" s="1019"/>
      <c r="AH113" s="1019"/>
      <c r="AI113" s="1020"/>
      <c r="AJ113" s="2"/>
      <c r="AK113" s="1018"/>
      <c r="AL113" s="1019"/>
      <c r="AM113" s="1019"/>
      <c r="AN113" s="1019"/>
      <c r="AO113" s="1019"/>
      <c r="AP113" s="1020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  <c r="BO113" s="6"/>
      <c r="BP113" s="6"/>
      <c r="BQ113" s="6"/>
      <c r="BR113" s="6"/>
      <c r="BS113" s="6"/>
      <c r="BT113" s="6"/>
      <c r="BU113" s="6"/>
      <c r="BV113" s="6"/>
      <c r="BW113" s="6"/>
      <c r="BX113" s="6"/>
      <c r="BY113" s="6"/>
      <c r="BZ113" s="6"/>
      <c r="CA113" s="6"/>
      <c r="CB113" s="6"/>
      <c r="CC113" s="6"/>
      <c r="CD113" s="6"/>
      <c r="CE113" s="6"/>
      <c r="CF113" s="6"/>
      <c r="CG113" s="6"/>
      <c r="CH113" s="6"/>
      <c r="CI113" s="6"/>
      <c r="CJ113" s="6"/>
      <c r="CK113" s="6"/>
      <c r="CL113" s="6"/>
      <c r="CM113" s="6"/>
      <c r="CN113" s="6"/>
      <c r="CO113" s="6"/>
      <c r="CP113" s="6"/>
      <c r="CQ113" s="6"/>
      <c r="CR113" s="6"/>
      <c r="CS113" s="6"/>
      <c r="CT113" s="6"/>
      <c r="CU113" s="6"/>
      <c r="CV113" s="6"/>
      <c r="CW113" s="6"/>
      <c r="CX113" s="6"/>
      <c r="CY113" s="6"/>
      <c r="CZ113" s="6"/>
      <c r="DA113" s="6"/>
      <c r="DB113" s="6"/>
      <c r="DC113" s="6"/>
      <c r="DD113" s="6"/>
      <c r="DE113" s="6"/>
      <c r="DF113" s="6"/>
      <c r="DG113" s="6"/>
      <c r="DH113" s="6"/>
      <c r="DI113" s="6"/>
      <c r="DJ113" s="6"/>
      <c r="DK113" s="6"/>
      <c r="DL113" s="6"/>
      <c r="DM113" s="6"/>
      <c r="DN113" s="6"/>
      <c r="DO113" s="6"/>
      <c r="DP113" s="6"/>
      <c r="DQ113" s="6"/>
      <c r="DR113" s="6"/>
      <c r="DS113" s="6"/>
      <c r="DT113" s="6"/>
      <c r="DU113" s="6"/>
      <c r="DV113" s="6"/>
      <c r="DW113" s="6"/>
      <c r="DX113" s="6"/>
      <c r="DY113" s="6"/>
      <c r="DZ113" s="6"/>
      <c r="EA113" s="6"/>
      <c r="EB113" s="6"/>
      <c r="EC113" s="6"/>
      <c r="ED113" s="6"/>
      <c r="EE113" s="6"/>
      <c r="EF113" s="6"/>
      <c r="EG113" s="6"/>
      <c r="EH113" s="6"/>
      <c r="EI113" s="6"/>
      <c r="EJ113" s="6"/>
      <c r="EK113" s="6"/>
      <c r="EL113" s="6"/>
      <c r="EM113" s="6"/>
      <c r="EN113" s="6"/>
      <c r="EO113" s="6"/>
      <c r="EP113" s="6"/>
      <c r="EQ113" s="6"/>
      <c r="ER113" s="6"/>
      <c r="ES113" s="6"/>
      <c r="ET113" s="6"/>
      <c r="EU113" s="6"/>
      <c r="EV113" s="6"/>
      <c r="EW113" s="6"/>
      <c r="EX113" s="6"/>
      <c r="EY113" s="6"/>
      <c r="EZ113" s="6"/>
      <c r="FA113" s="6"/>
      <c r="FB113" s="6"/>
      <c r="FC113" s="6"/>
      <c r="FD113" s="6"/>
      <c r="FE113" s="6"/>
      <c r="FF113" s="6"/>
      <c r="FG113" s="6"/>
      <c r="FH113" s="6"/>
      <c r="FI113" s="6"/>
      <c r="FJ113" s="6"/>
      <c r="FK113" s="6"/>
      <c r="FL113" s="6"/>
      <c r="FM113" s="6"/>
      <c r="FN113" s="6"/>
      <c r="FO113" s="6"/>
      <c r="FP113" s="6"/>
      <c r="FQ113" s="6"/>
      <c r="FR113" s="6"/>
      <c r="FS113" s="6"/>
      <c r="FT113" s="6"/>
      <c r="FU113" s="6"/>
      <c r="FV113" s="6"/>
      <c r="FW113" s="6"/>
      <c r="FX113" s="6"/>
      <c r="FY113" s="6"/>
      <c r="FZ113" s="6"/>
      <c r="GA113" s="6"/>
      <c r="GB113" s="6"/>
      <c r="GC113" s="6"/>
      <c r="GD113" s="6"/>
      <c r="GE113" s="6"/>
      <c r="GF113" s="6"/>
      <c r="GG113" s="6"/>
      <c r="GH113" s="6"/>
      <c r="GI113" s="6"/>
      <c r="GJ113" s="6"/>
      <c r="GK113" s="6"/>
      <c r="GL113" s="6"/>
      <c r="GM113" s="6"/>
      <c r="GN113" s="6"/>
      <c r="GO113" s="6"/>
      <c r="GP113" s="6"/>
      <c r="GQ113" s="6"/>
      <c r="GR113" s="6"/>
      <c r="GS113" s="6"/>
      <c r="GT113" s="6"/>
      <c r="GU113" s="6"/>
      <c r="GV113" s="6"/>
      <c r="GW113" s="6"/>
      <c r="GX113" s="6"/>
      <c r="GY113" s="6"/>
      <c r="GZ113" s="6"/>
      <c r="HA113" s="6"/>
      <c r="HB113" s="6"/>
      <c r="HC113" s="6"/>
      <c r="HD113" s="6"/>
      <c r="HE113" s="6"/>
      <c r="HF113" s="6"/>
      <c r="HG113" s="6"/>
      <c r="HH113" s="6"/>
      <c r="HI113" s="6"/>
      <c r="HJ113" s="6"/>
      <c r="HK113" s="6"/>
      <c r="HL113" s="6"/>
      <c r="HM113" s="6"/>
      <c r="HN113" s="6"/>
      <c r="HO113" s="6"/>
      <c r="HP113" s="6"/>
      <c r="HQ113" s="6"/>
      <c r="HR113" s="6"/>
      <c r="HS113" s="6"/>
      <c r="HT113" s="6"/>
    </row>
    <row r="114" spans="1:228" s="7" customFormat="1" ht="10.5" customHeight="1" x14ac:dyDescent="0.25">
      <c r="A114" s="937"/>
      <c r="B114" s="1018"/>
      <c r="C114" s="1019"/>
      <c r="D114" s="1019"/>
      <c r="E114" s="1019"/>
      <c r="F114" s="1019"/>
      <c r="G114" s="1020"/>
      <c r="H114" s="2"/>
      <c r="I114" s="1018"/>
      <c r="J114" s="1019"/>
      <c r="K114" s="1019"/>
      <c r="L114" s="1019"/>
      <c r="M114" s="1019"/>
      <c r="N114" s="1020"/>
      <c r="O114" s="2"/>
      <c r="P114" s="1018"/>
      <c r="Q114" s="1019"/>
      <c r="R114" s="1019"/>
      <c r="S114" s="1019"/>
      <c r="T114" s="1019"/>
      <c r="U114" s="1020"/>
      <c r="V114" s="2"/>
      <c r="W114" s="1018"/>
      <c r="X114" s="1019"/>
      <c r="Y114" s="1019"/>
      <c r="Z114" s="1019"/>
      <c r="AA114" s="1019"/>
      <c r="AB114" s="1020"/>
      <c r="AC114" s="2"/>
      <c r="AD114" s="1018"/>
      <c r="AE114" s="1019"/>
      <c r="AF114" s="1019"/>
      <c r="AG114" s="1019"/>
      <c r="AH114" s="1019"/>
      <c r="AI114" s="1020"/>
      <c r="AJ114" s="2"/>
      <c r="AK114" s="1018"/>
      <c r="AL114" s="1019"/>
      <c r="AM114" s="1019"/>
      <c r="AN114" s="1019"/>
      <c r="AO114" s="1019"/>
      <c r="AP114" s="1020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  <c r="BO114" s="6"/>
      <c r="BP114" s="6"/>
      <c r="BQ114" s="6"/>
      <c r="BR114" s="6"/>
      <c r="BS114" s="6"/>
      <c r="BT114" s="6"/>
      <c r="BU114" s="6"/>
      <c r="BV114" s="6"/>
      <c r="BW114" s="6"/>
      <c r="BX114" s="6"/>
      <c r="BY114" s="6"/>
      <c r="BZ114" s="6"/>
      <c r="CA114" s="6"/>
      <c r="CB114" s="6"/>
      <c r="CC114" s="6"/>
      <c r="CD114" s="6"/>
      <c r="CE114" s="6"/>
      <c r="CF114" s="6"/>
      <c r="CG114" s="6"/>
      <c r="CH114" s="6"/>
      <c r="CI114" s="6"/>
      <c r="CJ114" s="6"/>
      <c r="CK114" s="6"/>
      <c r="CL114" s="6"/>
      <c r="CM114" s="6"/>
      <c r="CN114" s="6"/>
      <c r="CO114" s="6"/>
      <c r="CP114" s="6"/>
      <c r="CQ114" s="6"/>
      <c r="CR114" s="6"/>
      <c r="CS114" s="6"/>
      <c r="CT114" s="6"/>
      <c r="CU114" s="6"/>
      <c r="CV114" s="6"/>
      <c r="CW114" s="6"/>
      <c r="CX114" s="6"/>
      <c r="CY114" s="6"/>
      <c r="CZ114" s="6"/>
      <c r="DA114" s="6"/>
      <c r="DB114" s="6"/>
      <c r="DC114" s="6"/>
      <c r="DD114" s="6"/>
      <c r="DE114" s="6"/>
      <c r="DF114" s="6"/>
      <c r="DG114" s="6"/>
      <c r="DH114" s="6"/>
      <c r="DI114" s="6"/>
      <c r="DJ114" s="6"/>
      <c r="DK114" s="6"/>
      <c r="DL114" s="6"/>
      <c r="DM114" s="6"/>
      <c r="DN114" s="6"/>
      <c r="DO114" s="6"/>
      <c r="DP114" s="6"/>
      <c r="DQ114" s="6"/>
      <c r="DR114" s="6"/>
      <c r="DS114" s="6"/>
      <c r="DT114" s="6"/>
      <c r="DU114" s="6"/>
      <c r="DV114" s="6"/>
      <c r="DW114" s="6"/>
      <c r="DX114" s="6"/>
      <c r="DY114" s="6"/>
      <c r="DZ114" s="6"/>
      <c r="EA114" s="6"/>
      <c r="EB114" s="6"/>
      <c r="EC114" s="6"/>
      <c r="ED114" s="6"/>
      <c r="EE114" s="6"/>
      <c r="EF114" s="6"/>
      <c r="EG114" s="6"/>
      <c r="EH114" s="6"/>
      <c r="EI114" s="6"/>
      <c r="EJ114" s="6"/>
      <c r="EK114" s="6"/>
      <c r="EL114" s="6"/>
      <c r="EM114" s="6"/>
      <c r="EN114" s="6"/>
      <c r="EO114" s="6"/>
      <c r="EP114" s="6"/>
      <c r="EQ114" s="6"/>
      <c r="ER114" s="6"/>
      <c r="ES114" s="6"/>
      <c r="ET114" s="6"/>
      <c r="EU114" s="6"/>
      <c r="EV114" s="6"/>
      <c r="EW114" s="6"/>
      <c r="EX114" s="6"/>
      <c r="EY114" s="6"/>
      <c r="EZ114" s="6"/>
      <c r="FA114" s="6"/>
      <c r="FB114" s="6"/>
      <c r="FC114" s="6"/>
      <c r="FD114" s="6"/>
      <c r="FE114" s="6"/>
      <c r="FF114" s="6"/>
      <c r="FG114" s="6"/>
      <c r="FH114" s="6"/>
      <c r="FI114" s="6"/>
      <c r="FJ114" s="6"/>
      <c r="FK114" s="6"/>
      <c r="FL114" s="6"/>
      <c r="FM114" s="6"/>
      <c r="FN114" s="6"/>
      <c r="FO114" s="6"/>
      <c r="FP114" s="6"/>
      <c r="FQ114" s="6"/>
      <c r="FR114" s="6"/>
      <c r="FS114" s="6"/>
      <c r="FT114" s="6"/>
      <c r="FU114" s="6"/>
      <c r="FV114" s="6"/>
      <c r="FW114" s="6"/>
      <c r="FX114" s="6"/>
      <c r="FY114" s="6"/>
      <c r="FZ114" s="6"/>
      <c r="GA114" s="6"/>
      <c r="GB114" s="6"/>
      <c r="GC114" s="6"/>
      <c r="GD114" s="6"/>
      <c r="GE114" s="6"/>
      <c r="GF114" s="6"/>
      <c r="GG114" s="6"/>
      <c r="GH114" s="6"/>
      <c r="GI114" s="6"/>
      <c r="GJ114" s="6"/>
      <c r="GK114" s="6"/>
      <c r="GL114" s="6"/>
      <c r="GM114" s="6"/>
      <c r="GN114" s="6"/>
      <c r="GO114" s="6"/>
      <c r="GP114" s="6"/>
      <c r="GQ114" s="6"/>
      <c r="GR114" s="6"/>
      <c r="GS114" s="6"/>
      <c r="GT114" s="6"/>
      <c r="GU114" s="6"/>
      <c r="GV114" s="6"/>
      <c r="GW114" s="6"/>
      <c r="GX114" s="6"/>
      <c r="GY114" s="6"/>
      <c r="GZ114" s="6"/>
      <c r="HA114" s="6"/>
      <c r="HB114" s="6"/>
      <c r="HC114" s="6"/>
      <c r="HD114" s="6"/>
      <c r="HE114" s="6"/>
      <c r="HF114" s="6"/>
      <c r="HG114" s="6"/>
      <c r="HH114" s="6"/>
      <c r="HI114" s="6"/>
      <c r="HJ114" s="6"/>
      <c r="HK114" s="6"/>
      <c r="HL114" s="6"/>
      <c r="HM114" s="6"/>
      <c r="HN114" s="6"/>
      <c r="HO114" s="6"/>
      <c r="HP114" s="6"/>
      <c r="HQ114" s="6"/>
      <c r="HR114" s="6"/>
      <c r="HS114" s="6"/>
      <c r="HT114" s="6"/>
    </row>
    <row r="115" spans="1:228" s="7" customFormat="1" ht="10.5" hidden="1" customHeight="1" x14ac:dyDescent="0.25">
      <c r="A115" s="937"/>
      <c r="B115" s="1018"/>
      <c r="C115" s="1019"/>
      <c r="D115" s="1019"/>
      <c r="E115" s="1019"/>
      <c r="F115" s="1019"/>
      <c r="G115" s="1020"/>
      <c r="H115" s="2"/>
      <c r="I115" s="1018"/>
      <c r="J115" s="1019"/>
      <c r="K115" s="1019"/>
      <c r="L115" s="1019"/>
      <c r="M115" s="1019"/>
      <c r="N115" s="1020"/>
      <c r="O115" s="2"/>
      <c r="P115" s="1018"/>
      <c r="Q115" s="1019"/>
      <c r="R115" s="1019"/>
      <c r="S115" s="1019"/>
      <c r="T115" s="1019"/>
      <c r="U115" s="1020"/>
      <c r="V115" s="2"/>
      <c r="W115" s="1018"/>
      <c r="X115" s="1019"/>
      <c r="Y115" s="1019"/>
      <c r="Z115" s="1019"/>
      <c r="AA115" s="1019"/>
      <c r="AB115" s="1020"/>
      <c r="AC115" s="2"/>
      <c r="AD115" s="1018"/>
      <c r="AE115" s="1019"/>
      <c r="AF115" s="1019"/>
      <c r="AG115" s="1019"/>
      <c r="AH115" s="1019"/>
      <c r="AI115" s="1020"/>
      <c r="AJ115" s="2"/>
      <c r="AK115" s="1018"/>
      <c r="AL115" s="1019"/>
      <c r="AM115" s="1019"/>
      <c r="AN115" s="1019"/>
      <c r="AO115" s="1019"/>
      <c r="AP115" s="1020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  <c r="BO115" s="6"/>
      <c r="BP115" s="6"/>
      <c r="BQ115" s="6"/>
      <c r="BR115" s="6"/>
      <c r="BS115" s="6"/>
      <c r="BT115" s="6"/>
      <c r="BU115" s="6"/>
      <c r="BV115" s="6"/>
      <c r="BW115" s="6"/>
      <c r="BX115" s="6"/>
      <c r="BY115" s="6"/>
      <c r="BZ115" s="6"/>
      <c r="CA115" s="6"/>
      <c r="CB115" s="6"/>
      <c r="CC115" s="6"/>
      <c r="CD115" s="6"/>
      <c r="CE115" s="6"/>
      <c r="CF115" s="6"/>
      <c r="CG115" s="6"/>
      <c r="CH115" s="6"/>
      <c r="CI115" s="6"/>
      <c r="CJ115" s="6"/>
      <c r="CK115" s="6"/>
      <c r="CL115" s="6"/>
      <c r="CM115" s="6"/>
      <c r="CN115" s="6"/>
      <c r="CO115" s="6"/>
      <c r="CP115" s="6"/>
      <c r="CQ115" s="6"/>
      <c r="CR115" s="6"/>
      <c r="CS115" s="6"/>
      <c r="CT115" s="6"/>
      <c r="CU115" s="6"/>
      <c r="CV115" s="6"/>
      <c r="CW115" s="6"/>
      <c r="CX115" s="6"/>
      <c r="CY115" s="6"/>
      <c r="CZ115" s="6"/>
      <c r="DA115" s="6"/>
      <c r="DB115" s="6"/>
      <c r="DC115" s="6"/>
      <c r="DD115" s="6"/>
      <c r="DE115" s="6"/>
      <c r="DF115" s="6"/>
      <c r="DG115" s="6"/>
      <c r="DH115" s="6"/>
      <c r="DI115" s="6"/>
      <c r="DJ115" s="6"/>
      <c r="DK115" s="6"/>
      <c r="DL115" s="6"/>
      <c r="DM115" s="6"/>
      <c r="DN115" s="6"/>
      <c r="DO115" s="6"/>
      <c r="DP115" s="6"/>
      <c r="DQ115" s="6"/>
      <c r="DR115" s="6"/>
      <c r="DS115" s="6"/>
      <c r="DT115" s="6"/>
      <c r="DU115" s="6"/>
      <c r="DV115" s="6"/>
      <c r="DW115" s="6"/>
      <c r="DX115" s="6"/>
      <c r="DY115" s="6"/>
      <c r="DZ115" s="6"/>
      <c r="EA115" s="6"/>
      <c r="EB115" s="6"/>
      <c r="EC115" s="6"/>
      <c r="ED115" s="6"/>
      <c r="EE115" s="6"/>
      <c r="EF115" s="6"/>
      <c r="EG115" s="6"/>
      <c r="EH115" s="6"/>
      <c r="EI115" s="6"/>
      <c r="EJ115" s="6"/>
      <c r="EK115" s="6"/>
      <c r="EL115" s="6"/>
      <c r="EM115" s="6"/>
      <c r="EN115" s="6"/>
      <c r="EO115" s="6"/>
      <c r="EP115" s="6"/>
      <c r="EQ115" s="6"/>
      <c r="ER115" s="6"/>
      <c r="ES115" s="6"/>
      <c r="ET115" s="6"/>
      <c r="EU115" s="6"/>
      <c r="EV115" s="6"/>
      <c r="EW115" s="6"/>
      <c r="EX115" s="6"/>
      <c r="EY115" s="6"/>
      <c r="EZ115" s="6"/>
      <c r="FA115" s="6"/>
      <c r="FB115" s="6"/>
      <c r="FC115" s="6"/>
      <c r="FD115" s="6"/>
      <c r="FE115" s="6"/>
      <c r="FF115" s="6"/>
      <c r="FG115" s="6"/>
      <c r="FH115" s="6"/>
      <c r="FI115" s="6"/>
      <c r="FJ115" s="6"/>
      <c r="FK115" s="6"/>
      <c r="FL115" s="6"/>
      <c r="FM115" s="6"/>
      <c r="FN115" s="6"/>
      <c r="FO115" s="6"/>
      <c r="FP115" s="6"/>
      <c r="FQ115" s="6"/>
      <c r="FR115" s="6"/>
      <c r="FS115" s="6"/>
      <c r="FT115" s="6"/>
      <c r="FU115" s="6"/>
      <c r="FV115" s="6"/>
      <c r="FW115" s="6"/>
      <c r="FX115" s="6"/>
      <c r="FY115" s="6"/>
      <c r="FZ115" s="6"/>
      <c r="GA115" s="6"/>
      <c r="GB115" s="6"/>
      <c r="GC115" s="6"/>
      <c r="GD115" s="6"/>
      <c r="GE115" s="6"/>
      <c r="GF115" s="6"/>
      <c r="GG115" s="6"/>
      <c r="GH115" s="6"/>
      <c r="GI115" s="6"/>
      <c r="GJ115" s="6"/>
      <c r="GK115" s="6"/>
      <c r="GL115" s="6"/>
      <c r="GM115" s="6"/>
      <c r="GN115" s="6"/>
      <c r="GO115" s="6"/>
      <c r="GP115" s="6"/>
      <c r="GQ115" s="6"/>
      <c r="GR115" s="6"/>
      <c r="GS115" s="6"/>
      <c r="GT115" s="6"/>
      <c r="GU115" s="6"/>
      <c r="GV115" s="6"/>
      <c r="GW115" s="6"/>
      <c r="GX115" s="6"/>
      <c r="GY115" s="6"/>
      <c r="GZ115" s="6"/>
      <c r="HA115" s="6"/>
      <c r="HB115" s="6"/>
      <c r="HC115" s="6"/>
      <c r="HD115" s="6"/>
      <c r="HE115" s="6"/>
      <c r="HF115" s="6"/>
      <c r="HG115" s="6"/>
      <c r="HH115" s="6"/>
      <c r="HI115" s="6"/>
      <c r="HJ115" s="6"/>
      <c r="HK115" s="6"/>
      <c r="HL115" s="6"/>
      <c r="HM115" s="6"/>
      <c r="HN115" s="6"/>
      <c r="HO115" s="6"/>
      <c r="HP115" s="6"/>
      <c r="HQ115" s="6"/>
      <c r="HR115" s="6"/>
      <c r="HS115" s="6"/>
      <c r="HT115" s="6"/>
    </row>
    <row r="116" spans="1:228" s="7" customFormat="1" ht="12.75" customHeight="1" x14ac:dyDescent="0.25">
      <c r="A116" s="937"/>
      <c r="B116" s="1018"/>
      <c r="C116" s="1019"/>
      <c r="D116" s="1019"/>
      <c r="E116" s="1019"/>
      <c r="F116" s="1019"/>
      <c r="G116" s="1020"/>
      <c r="H116" s="2"/>
      <c r="I116" s="1018"/>
      <c r="J116" s="1019"/>
      <c r="K116" s="1019"/>
      <c r="L116" s="1019"/>
      <c r="M116" s="1019"/>
      <c r="N116" s="1020"/>
      <c r="O116" s="2"/>
      <c r="P116" s="1018"/>
      <c r="Q116" s="1019"/>
      <c r="R116" s="1019"/>
      <c r="S116" s="1019"/>
      <c r="T116" s="1019"/>
      <c r="U116" s="1020"/>
      <c r="V116" s="2"/>
      <c r="W116" s="1018"/>
      <c r="X116" s="1019"/>
      <c r="Y116" s="1019"/>
      <c r="Z116" s="1019"/>
      <c r="AA116" s="1019"/>
      <c r="AB116" s="1020"/>
      <c r="AC116" s="2"/>
      <c r="AD116" s="1018"/>
      <c r="AE116" s="1019"/>
      <c r="AF116" s="1019"/>
      <c r="AG116" s="1019"/>
      <c r="AH116" s="1019"/>
      <c r="AI116" s="1020"/>
      <c r="AJ116" s="2"/>
      <c r="AK116" s="1018"/>
      <c r="AL116" s="1019"/>
      <c r="AM116" s="1019"/>
      <c r="AN116" s="1019"/>
      <c r="AO116" s="1019"/>
      <c r="AP116" s="1020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  <c r="BO116" s="6"/>
      <c r="BP116" s="6"/>
      <c r="BQ116" s="6"/>
      <c r="BR116" s="6"/>
      <c r="BS116" s="6"/>
      <c r="BT116" s="6"/>
      <c r="BU116" s="6"/>
      <c r="BV116" s="6"/>
      <c r="BW116" s="6"/>
      <c r="BX116" s="6"/>
      <c r="BY116" s="6"/>
      <c r="BZ116" s="6"/>
      <c r="CA116" s="6"/>
      <c r="CB116" s="6"/>
      <c r="CC116" s="6"/>
      <c r="CD116" s="6"/>
      <c r="CE116" s="6"/>
      <c r="CF116" s="6"/>
      <c r="CG116" s="6"/>
      <c r="CH116" s="6"/>
      <c r="CI116" s="6"/>
      <c r="CJ116" s="6"/>
      <c r="CK116" s="6"/>
      <c r="CL116" s="6"/>
      <c r="CM116" s="6"/>
      <c r="CN116" s="6"/>
      <c r="CO116" s="6"/>
      <c r="CP116" s="6"/>
      <c r="CQ116" s="6"/>
      <c r="CR116" s="6"/>
      <c r="CS116" s="6"/>
      <c r="CT116" s="6"/>
      <c r="CU116" s="6"/>
      <c r="CV116" s="6"/>
      <c r="CW116" s="6"/>
      <c r="CX116" s="6"/>
      <c r="CY116" s="6"/>
      <c r="CZ116" s="6"/>
      <c r="DA116" s="6"/>
      <c r="DB116" s="6"/>
      <c r="DC116" s="6"/>
      <c r="DD116" s="6"/>
      <c r="DE116" s="6"/>
      <c r="DF116" s="6"/>
      <c r="DG116" s="6"/>
      <c r="DH116" s="6"/>
      <c r="DI116" s="6"/>
      <c r="DJ116" s="6"/>
      <c r="DK116" s="6"/>
      <c r="DL116" s="6"/>
      <c r="DM116" s="6"/>
      <c r="DN116" s="6"/>
      <c r="DO116" s="6"/>
      <c r="DP116" s="6"/>
      <c r="DQ116" s="6"/>
      <c r="DR116" s="6"/>
      <c r="DS116" s="6"/>
      <c r="DT116" s="6"/>
      <c r="DU116" s="6"/>
      <c r="DV116" s="6"/>
      <c r="DW116" s="6"/>
      <c r="DX116" s="6"/>
      <c r="DY116" s="6"/>
      <c r="DZ116" s="6"/>
      <c r="EA116" s="6"/>
      <c r="EB116" s="6"/>
      <c r="EC116" s="6"/>
      <c r="ED116" s="6"/>
      <c r="EE116" s="6"/>
      <c r="EF116" s="6"/>
      <c r="EG116" s="6"/>
      <c r="EH116" s="6"/>
      <c r="EI116" s="6"/>
      <c r="EJ116" s="6"/>
      <c r="EK116" s="6"/>
      <c r="EL116" s="6"/>
      <c r="EM116" s="6"/>
      <c r="EN116" s="6"/>
      <c r="EO116" s="6"/>
      <c r="EP116" s="6"/>
      <c r="EQ116" s="6"/>
      <c r="ER116" s="6"/>
      <c r="ES116" s="6"/>
      <c r="ET116" s="6"/>
      <c r="EU116" s="6"/>
      <c r="EV116" s="6"/>
      <c r="EW116" s="6"/>
      <c r="EX116" s="6"/>
      <c r="EY116" s="6"/>
      <c r="EZ116" s="6"/>
      <c r="FA116" s="6"/>
      <c r="FB116" s="6"/>
      <c r="FC116" s="6"/>
      <c r="FD116" s="6"/>
      <c r="FE116" s="6"/>
      <c r="FF116" s="6"/>
      <c r="FG116" s="6"/>
      <c r="FH116" s="6"/>
      <c r="FI116" s="6"/>
      <c r="FJ116" s="6"/>
      <c r="FK116" s="6"/>
      <c r="FL116" s="6"/>
      <c r="FM116" s="6"/>
      <c r="FN116" s="6"/>
      <c r="FO116" s="6"/>
      <c r="FP116" s="6"/>
      <c r="FQ116" s="6"/>
      <c r="FR116" s="6"/>
      <c r="FS116" s="6"/>
      <c r="FT116" s="6"/>
      <c r="FU116" s="6"/>
      <c r="FV116" s="6"/>
      <c r="FW116" s="6"/>
      <c r="FX116" s="6"/>
      <c r="FY116" s="6"/>
      <c r="FZ116" s="6"/>
      <c r="GA116" s="6"/>
      <c r="GB116" s="6"/>
      <c r="GC116" s="6"/>
      <c r="GD116" s="6"/>
      <c r="GE116" s="6"/>
      <c r="GF116" s="6"/>
      <c r="GG116" s="6"/>
      <c r="GH116" s="6"/>
      <c r="GI116" s="6"/>
      <c r="GJ116" s="6"/>
      <c r="GK116" s="6"/>
      <c r="GL116" s="6"/>
      <c r="GM116" s="6"/>
      <c r="GN116" s="6"/>
      <c r="GO116" s="6"/>
      <c r="GP116" s="6"/>
      <c r="GQ116" s="6"/>
      <c r="GR116" s="6"/>
      <c r="GS116" s="6"/>
      <c r="GT116" s="6"/>
      <c r="GU116" s="6"/>
      <c r="GV116" s="6"/>
      <c r="GW116" s="6"/>
      <c r="GX116" s="6"/>
      <c r="GY116" s="6"/>
      <c r="GZ116" s="6"/>
      <c r="HA116" s="6"/>
      <c r="HB116" s="6"/>
      <c r="HC116" s="6"/>
      <c r="HD116" s="6"/>
      <c r="HE116" s="6"/>
      <c r="HF116" s="6"/>
      <c r="HG116" s="6"/>
      <c r="HH116" s="6"/>
      <c r="HI116" s="6"/>
      <c r="HJ116" s="6"/>
      <c r="HK116" s="6"/>
      <c r="HL116" s="6"/>
      <c r="HM116" s="6"/>
      <c r="HN116" s="6"/>
      <c r="HO116" s="6"/>
      <c r="HP116" s="6"/>
      <c r="HQ116" s="6"/>
      <c r="HR116" s="6"/>
      <c r="HS116" s="6"/>
      <c r="HT116" s="6"/>
    </row>
    <row r="117" spans="1:228" s="7" customFormat="1" ht="4.5" customHeight="1" x14ac:dyDescent="0.25">
      <c r="A117" s="937"/>
      <c r="B117" s="1018"/>
      <c r="C117" s="1019"/>
      <c r="D117" s="1019"/>
      <c r="E117" s="1019"/>
      <c r="F117" s="1019"/>
      <c r="G117" s="1020"/>
      <c r="H117" s="2"/>
      <c r="I117" s="1018"/>
      <c r="J117" s="1019"/>
      <c r="K117" s="1019"/>
      <c r="L117" s="1019"/>
      <c r="M117" s="1019"/>
      <c r="N117" s="1020"/>
      <c r="O117" s="2"/>
      <c r="P117" s="1018"/>
      <c r="Q117" s="1019"/>
      <c r="R117" s="1019"/>
      <c r="S117" s="1019"/>
      <c r="T117" s="1019"/>
      <c r="U117" s="1020"/>
      <c r="V117" s="2"/>
      <c r="W117" s="1018"/>
      <c r="X117" s="1019"/>
      <c r="Y117" s="1019"/>
      <c r="Z117" s="1019"/>
      <c r="AA117" s="1019"/>
      <c r="AB117" s="1020"/>
      <c r="AC117" s="2"/>
      <c r="AD117" s="1018"/>
      <c r="AE117" s="1019"/>
      <c r="AF117" s="1019"/>
      <c r="AG117" s="1019"/>
      <c r="AH117" s="1019"/>
      <c r="AI117" s="1020"/>
      <c r="AJ117" s="2"/>
      <c r="AK117" s="1018"/>
      <c r="AL117" s="1019"/>
      <c r="AM117" s="1019"/>
      <c r="AN117" s="1019"/>
      <c r="AO117" s="1019"/>
      <c r="AP117" s="1020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  <c r="BO117" s="6"/>
      <c r="BP117" s="6"/>
      <c r="BQ117" s="6"/>
      <c r="BR117" s="6"/>
      <c r="BS117" s="6"/>
      <c r="BT117" s="6"/>
      <c r="BU117" s="6"/>
      <c r="BV117" s="6"/>
      <c r="BW117" s="6"/>
      <c r="BX117" s="6"/>
      <c r="BY117" s="6"/>
      <c r="BZ117" s="6"/>
      <c r="CA117" s="6"/>
      <c r="CB117" s="6"/>
      <c r="CC117" s="6"/>
      <c r="CD117" s="6"/>
      <c r="CE117" s="6"/>
      <c r="CF117" s="6"/>
      <c r="CG117" s="6"/>
      <c r="CH117" s="6"/>
      <c r="CI117" s="6"/>
      <c r="CJ117" s="6"/>
      <c r="CK117" s="6"/>
      <c r="CL117" s="6"/>
      <c r="CM117" s="6"/>
      <c r="CN117" s="6"/>
      <c r="CO117" s="6"/>
      <c r="CP117" s="6"/>
      <c r="CQ117" s="6"/>
      <c r="CR117" s="6"/>
      <c r="CS117" s="6"/>
      <c r="CT117" s="6"/>
      <c r="CU117" s="6"/>
      <c r="CV117" s="6"/>
      <c r="CW117" s="6"/>
      <c r="CX117" s="6"/>
      <c r="CY117" s="6"/>
      <c r="CZ117" s="6"/>
      <c r="DA117" s="6"/>
      <c r="DB117" s="6"/>
      <c r="DC117" s="6"/>
      <c r="DD117" s="6"/>
      <c r="DE117" s="6"/>
      <c r="DF117" s="6"/>
      <c r="DG117" s="6"/>
      <c r="DH117" s="6"/>
      <c r="DI117" s="6"/>
      <c r="DJ117" s="6"/>
      <c r="DK117" s="6"/>
      <c r="DL117" s="6"/>
      <c r="DM117" s="6"/>
      <c r="DN117" s="6"/>
      <c r="DO117" s="6"/>
      <c r="DP117" s="6"/>
      <c r="DQ117" s="6"/>
      <c r="DR117" s="6"/>
      <c r="DS117" s="6"/>
      <c r="DT117" s="6"/>
      <c r="DU117" s="6"/>
      <c r="DV117" s="6"/>
      <c r="DW117" s="6"/>
      <c r="DX117" s="6"/>
      <c r="DY117" s="6"/>
      <c r="DZ117" s="6"/>
      <c r="EA117" s="6"/>
      <c r="EB117" s="6"/>
      <c r="EC117" s="6"/>
      <c r="ED117" s="6"/>
      <c r="EE117" s="6"/>
      <c r="EF117" s="6"/>
      <c r="EG117" s="6"/>
      <c r="EH117" s="6"/>
      <c r="EI117" s="6"/>
      <c r="EJ117" s="6"/>
      <c r="EK117" s="6"/>
      <c r="EL117" s="6"/>
      <c r="EM117" s="6"/>
      <c r="EN117" s="6"/>
      <c r="EO117" s="6"/>
      <c r="EP117" s="6"/>
      <c r="EQ117" s="6"/>
      <c r="ER117" s="6"/>
      <c r="ES117" s="6"/>
      <c r="ET117" s="6"/>
      <c r="EU117" s="6"/>
      <c r="EV117" s="6"/>
      <c r="EW117" s="6"/>
      <c r="EX117" s="6"/>
      <c r="EY117" s="6"/>
      <c r="EZ117" s="6"/>
      <c r="FA117" s="6"/>
      <c r="FB117" s="6"/>
      <c r="FC117" s="6"/>
      <c r="FD117" s="6"/>
      <c r="FE117" s="6"/>
      <c r="FF117" s="6"/>
      <c r="FG117" s="6"/>
      <c r="FH117" s="6"/>
      <c r="FI117" s="6"/>
      <c r="FJ117" s="6"/>
      <c r="FK117" s="6"/>
      <c r="FL117" s="6"/>
      <c r="FM117" s="6"/>
      <c r="FN117" s="6"/>
      <c r="FO117" s="6"/>
      <c r="FP117" s="6"/>
      <c r="FQ117" s="6"/>
      <c r="FR117" s="6"/>
      <c r="FS117" s="6"/>
      <c r="FT117" s="6"/>
      <c r="FU117" s="6"/>
      <c r="FV117" s="6"/>
      <c r="FW117" s="6"/>
      <c r="FX117" s="6"/>
      <c r="FY117" s="6"/>
      <c r="FZ117" s="6"/>
      <c r="GA117" s="6"/>
      <c r="GB117" s="6"/>
      <c r="GC117" s="6"/>
      <c r="GD117" s="6"/>
      <c r="GE117" s="6"/>
      <c r="GF117" s="6"/>
      <c r="GG117" s="6"/>
      <c r="GH117" s="6"/>
      <c r="GI117" s="6"/>
      <c r="GJ117" s="6"/>
      <c r="GK117" s="6"/>
      <c r="GL117" s="6"/>
      <c r="GM117" s="6"/>
      <c r="GN117" s="6"/>
      <c r="GO117" s="6"/>
      <c r="GP117" s="6"/>
      <c r="GQ117" s="6"/>
      <c r="GR117" s="6"/>
      <c r="GS117" s="6"/>
      <c r="GT117" s="6"/>
      <c r="GU117" s="6"/>
      <c r="GV117" s="6"/>
      <c r="GW117" s="6"/>
      <c r="GX117" s="6"/>
      <c r="GY117" s="6"/>
      <c r="GZ117" s="6"/>
      <c r="HA117" s="6"/>
      <c r="HB117" s="6"/>
      <c r="HC117" s="6"/>
      <c r="HD117" s="6"/>
      <c r="HE117" s="6"/>
      <c r="HF117" s="6"/>
      <c r="HG117" s="6"/>
      <c r="HH117" s="6"/>
      <c r="HI117" s="6"/>
      <c r="HJ117" s="6"/>
      <c r="HK117" s="6"/>
      <c r="HL117" s="6"/>
      <c r="HM117" s="6"/>
      <c r="HN117" s="6"/>
      <c r="HO117" s="6"/>
      <c r="HP117" s="6"/>
      <c r="HQ117" s="6"/>
      <c r="HR117" s="6"/>
      <c r="HS117" s="6"/>
      <c r="HT117" s="6"/>
    </row>
    <row r="118" spans="1:228" s="7" customFormat="1" ht="9" customHeight="1" thickBot="1" x14ac:dyDescent="0.3">
      <c r="A118" s="938"/>
      <c r="B118" s="947"/>
      <c r="C118" s="948"/>
      <c r="D118" s="948"/>
      <c r="E118" s="948"/>
      <c r="F118" s="948"/>
      <c r="G118" s="949"/>
      <c r="H118" s="2"/>
      <c r="I118" s="947"/>
      <c r="J118" s="948"/>
      <c r="K118" s="948"/>
      <c r="L118" s="948"/>
      <c r="M118" s="948"/>
      <c r="N118" s="949"/>
      <c r="O118" s="2"/>
      <c r="P118" s="947"/>
      <c r="Q118" s="948"/>
      <c r="R118" s="948"/>
      <c r="S118" s="948"/>
      <c r="T118" s="948"/>
      <c r="U118" s="949"/>
      <c r="V118" s="2"/>
      <c r="W118" s="947"/>
      <c r="X118" s="948"/>
      <c r="Y118" s="948"/>
      <c r="Z118" s="948"/>
      <c r="AA118" s="948"/>
      <c r="AB118" s="949"/>
      <c r="AC118" s="2"/>
      <c r="AD118" s="947"/>
      <c r="AE118" s="948"/>
      <c r="AF118" s="948"/>
      <c r="AG118" s="948"/>
      <c r="AH118" s="948"/>
      <c r="AI118" s="949"/>
      <c r="AJ118" s="2"/>
      <c r="AK118" s="947"/>
      <c r="AL118" s="948"/>
      <c r="AM118" s="948"/>
      <c r="AN118" s="948"/>
      <c r="AO118" s="948"/>
      <c r="AP118" s="949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  <c r="BO118" s="6"/>
      <c r="BP118" s="6"/>
      <c r="BQ118" s="6"/>
      <c r="BR118" s="6"/>
      <c r="BS118" s="6"/>
      <c r="BT118" s="6"/>
      <c r="BU118" s="6"/>
      <c r="BV118" s="6"/>
      <c r="BW118" s="6"/>
      <c r="BX118" s="6"/>
      <c r="BY118" s="6"/>
      <c r="BZ118" s="6"/>
      <c r="CA118" s="6"/>
      <c r="CB118" s="6"/>
      <c r="CC118" s="6"/>
      <c r="CD118" s="6"/>
      <c r="CE118" s="6"/>
      <c r="CF118" s="6"/>
      <c r="CG118" s="6"/>
      <c r="CH118" s="6"/>
      <c r="CI118" s="6"/>
      <c r="CJ118" s="6"/>
      <c r="CK118" s="6"/>
      <c r="CL118" s="6"/>
      <c r="CM118" s="6"/>
      <c r="CN118" s="6"/>
      <c r="CO118" s="6"/>
      <c r="CP118" s="6"/>
      <c r="CQ118" s="6"/>
      <c r="CR118" s="6"/>
      <c r="CS118" s="6"/>
      <c r="CT118" s="6"/>
      <c r="CU118" s="6"/>
      <c r="CV118" s="6"/>
      <c r="CW118" s="6"/>
      <c r="CX118" s="6"/>
      <c r="CY118" s="6"/>
      <c r="CZ118" s="6"/>
      <c r="DA118" s="6"/>
      <c r="DB118" s="6"/>
      <c r="DC118" s="6"/>
      <c r="DD118" s="6"/>
      <c r="DE118" s="6"/>
      <c r="DF118" s="6"/>
      <c r="DG118" s="6"/>
      <c r="DH118" s="6"/>
      <c r="DI118" s="6"/>
      <c r="DJ118" s="6"/>
      <c r="DK118" s="6"/>
      <c r="DL118" s="6"/>
      <c r="DM118" s="6"/>
      <c r="DN118" s="6"/>
      <c r="DO118" s="6"/>
      <c r="DP118" s="6"/>
      <c r="DQ118" s="6"/>
      <c r="DR118" s="6"/>
      <c r="DS118" s="6"/>
      <c r="DT118" s="6"/>
      <c r="DU118" s="6"/>
      <c r="DV118" s="6"/>
      <c r="DW118" s="6"/>
      <c r="DX118" s="6"/>
      <c r="DY118" s="6"/>
      <c r="DZ118" s="6"/>
      <c r="EA118" s="6"/>
      <c r="EB118" s="6"/>
      <c r="EC118" s="6"/>
      <c r="ED118" s="6"/>
      <c r="EE118" s="6"/>
      <c r="EF118" s="6"/>
      <c r="EG118" s="6"/>
      <c r="EH118" s="6"/>
      <c r="EI118" s="6"/>
      <c r="EJ118" s="6"/>
      <c r="EK118" s="6"/>
      <c r="EL118" s="6"/>
      <c r="EM118" s="6"/>
      <c r="EN118" s="6"/>
      <c r="EO118" s="6"/>
      <c r="EP118" s="6"/>
      <c r="EQ118" s="6"/>
      <c r="ER118" s="6"/>
      <c r="ES118" s="6"/>
      <c r="ET118" s="6"/>
      <c r="EU118" s="6"/>
      <c r="EV118" s="6"/>
      <c r="EW118" s="6"/>
      <c r="EX118" s="6"/>
      <c r="EY118" s="6"/>
      <c r="EZ118" s="6"/>
      <c r="FA118" s="6"/>
      <c r="FB118" s="6"/>
      <c r="FC118" s="6"/>
      <c r="FD118" s="6"/>
      <c r="FE118" s="6"/>
      <c r="FF118" s="6"/>
      <c r="FG118" s="6"/>
      <c r="FH118" s="6"/>
      <c r="FI118" s="6"/>
      <c r="FJ118" s="6"/>
      <c r="FK118" s="6"/>
      <c r="FL118" s="6"/>
      <c r="FM118" s="6"/>
      <c r="FN118" s="6"/>
      <c r="FO118" s="6"/>
      <c r="FP118" s="6"/>
      <c r="FQ118" s="6"/>
      <c r="FR118" s="6"/>
      <c r="FS118" s="6"/>
      <c r="FT118" s="6"/>
      <c r="FU118" s="6"/>
      <c r="FV118" s="6"/>
      <c r="FW118" s="6"/>
      <c r="FX118" s="6"/>
      <c r="FY118" s="6"/>
      <c r="FZ118" s="6"/>
      <c r="GA118" s="6"/>
      <c r="GB118" s="6"/>
      <c r="GC118" s="6"/>
      <c r="GD118" s="6"/>
      <c r="GE118" s="6"/>
      <c r="GF118" s="6"/>
      <c r="GG118" s="6"/>
      <c r="GH118" s="6"/>
      <c r="GI118" s="6"/>
      <c r="GJ118" s="6"/>
      <c r="GK118" s="6"/>
      <c r="GL118" s="6"/>
      <c r="GM118" s="6"/>
      <c r="GN118" s="6"/>
      <c r="GO118" s="6"/>
      <c r="GP118" s="6"/>
      <c r="GQ118" s="6"/>
      <c r="GR118" s="6"/>
      <c r="GS118" s="6"/>
      <c r="GT118" s="6"/>
      <c r="GU118" s="6"/>
      <c r="GV118" s="6"/>
      <c r="GW118" s="6"/>
      <c r="GX118" s="6"/>
      <c r="GY118" s="6"/>
      <c r="GZ118" s="6"/>
      <c r="HA118" s="6"/>
      <c r="HB118" s="6"/>
      <c r="HC118" s="6"/>
      <c r="HD118" s="6"/>
      <c r="HE118" s="6"/>
      <c r="HF118" s="6"/>
      <c r="HG118" s="6"/>
      <c r="HH118" s="6"/>
      <c r="HI118" s="6"/>
      <c r="HJ118" s="6"/>
      <c r="HK118" s="6"/>
      <c r="HL118" s="6"/>
      <c r="HM118" s="6"/>
      <c r="HN118" s="6"/>
      <c r="HO118" s="6"/>
      <c r="HP118" s="6"/>
      <c r="HQ118" s="6"/>
      <c r="HR118" s="6"/>
      <c r="HS118" s="6"/>
      <c r="HT118" s="6"/>
    </row>
    <row r="119" spans="1:228" s="6" customFormat="1" ht="11.25" customHeight="1" x14ac:dyDescent="0.25">
      <c r="B119" s="154"/>
      <c r="C119" s="154"/>
      <c r="D119" s="155"/>
      <c r="E119" s="156"/>
      <c r="F119" s="156"/>
      <c r="G119" s="156"/>
      <c r="W119" s="134"/>
      <c r="X119" s="134"/>
      <c r="Y119" s="134"/>
      <c r="Z119" s="134"/>
      <c r="AA119" s="134"/>
      <c r="AB119" s="134"/>
      <c r="AC119" s="134"/>
      <c r="AD119" s="134"/>
      <c r="AE119" s="134"/>
      <c r="AF119" s="134"/>
      <c r="AG119" s="134"/>
      <c r="AH119" s="134"/>
      <c r="AI119" s="134"/>
      <c r="AJ119" s="134"/>
      <c r="AK119" s="134"/>
      <c r="AL119" s="134"/>
      <c r="AM119" s="134"/>
      <c r="AN119" s="134"/>
      <c r="AO119" s="134"/>
      <c r="AP119" s="134"/>
    </row>
    <row r="120" spans="1:228" s="6" customFormat="1" ht="11.25" customHeight="1" x14ac:dyDescent="0.25">
      <c r="B120" s="154"/>
      <c r="C120" s="319" t="s">
        <v>313</v>
      </c>
      <c r="D120" s="155"/>
      <c r="E120" s="156"/>
      <c r="F120" s="156"/>
      <c r="G120" s="156"/>
      <c r="J120" s="157" t="s">
        <v>314</v>
      </c>
      <c r="Q120" s="157" t="s">
        <v>325</v>
      </c>
      <c r="W120" s="134"/>
      <c r="X120" s="157" t="s">
        <v>326</v>
      </c>
      <c r="Y120" s="157"/>
      <c r="Z120" s="134"/>
      <c r="AA120" s="134"/>
      <c r="AB120" s="134"/>
      <c r="AC120" s="134"/>
      <c r="AD120" s="134"/>
      <c r="AE120" s="157" t="s">
        <v>327</v>
      </c>
      <c r="AF120" s="134"/>
      <c r="AG120" s="134"/>
      <c r="AH120" s="134"/>
      <c r="AI120" s="134"/>
      <c r="AJ120" s="134"/>
      <c r="AK120" s="134"/>
      <c r="AL120" s="157" t="s">
        <v>328</v>
      </c>
      <c r="AM120" s="134"/>
      <c r="AN120" s="134"/>
      <c r="AO120" s="134"/>
      <c r="AP120" s="134"/>
    </row>
    <row r="121" spans="1:228" s="6" customFormat="1" ht="11.25" customHeight="1" x14ac:dyDescent="0.25">
      <c r="B121" s="154"/>
      <c r="C121" s="154" t="s">
        <v>242</v>
      </c>
      <c r="D121" s="154" t="s">
        <v>244</v>
      </c>
      <c r="E121" s="154" t="s">
        <v>407</v>
      </c>
      <c r="F121" s="154" t="s">
        <v>430</v>
      </c>
      <c r="G121" s="154"/>
      <c r="J121" s="320" t="s">
        <v>242</v>
      </c>
      <c r="K121" s="320" t="s">
        <v>244</v>
      </c>
      <c r="L121" s="320" t="s">
        <v>407</v>
      </c>
      <c r="M121" s="320" t="s">
        <v>430</v>
      </c>
      <c r="N121" s="320"/>
      <c r="Q121" s="320" t="s">
        <v>242</v>
      </c>
      <c r="R121" s="320" t="s">
        <v>244</v>
      </c>
      <c r="S121" s="320" t="s">
        <v>407</v>
      </c>
      <c r="T121" s="320" t="s">
        <v>430</v>
      </c>
      <c r="U121" s="320"/>
      <c r="W121" s="134"/>
      <c r="X121" s="332" t="s">
        <v>242</v>
      </c>
      <c r="Y121" s="332" t="s">
        <v>244</v>
      </c>
      <c r="Z121" s="332" t="s">
        <v>407</v>
      </c>
      <c r="AA121" s="332" t="s">
        <v>430</v>
      </c>
      <c r="AB121" s="332"/>
      <c r="AC121" s="134"/>
      <c r="AD121" s="134"/>
      <c r="AE121" s="332" t="s">
        <v>242</v>
      </c>
      <c r="AF121" s="332" t="s">
        <v>244</v>
      </c>
      <c r="AG121" s="332" t="s">
        <v>407</v>
      </c>
      <c r="AH121" s="332" t="s">
        <v>430</v>
      </c>
      <c r="AI121" s="332"/>
      <c r="AJ121" s="134"/>
      <c r="AK121" s="134"/>
      <c r="AL121" s="332" t="s">
        <v>242</v>
      </c>
      <c r="AM121" s="332" t="s">
        <v>244</v>
      </c>
      <c r="AN121" s="332" t="s">
        <v>407</v>
      </c>
      <c r="AO121" s="332" t="s">
        <v>430</v>
      </c>
      <c r="AP121" s="332"/>
    </row>
    <row r="122" spans="1:228" s="6" customFormat="1" ht="12.75" customHeight="1" x14ac:dyDescent="0.25">
      <c r="A122" s="157" t="s">
        <v>310</v>
      </c>
      <c r="B122" s="2"/>
      <c r="C122" s="158">
        <v>38.369678089304259</v>
      </c>
      <c r="D122" s="158">
        <v>38.83299798792757</v>
      </c>
      <c r="E122" s="158">
        <v>37.286481210346516</v>
      </c>
      <c r="F122" s="158">
        <v>37.022716288061865</v>
      </c>
      <c r="G122" s="158"/>
      <c r="J122" s="321">
        <v>34.745762711864401</v>
      </c>
      <c r="K122" s="321">
        <v>37.815126050420169</v>
      </c>
      <c r="L122" s="321">
        <v>34.710743801652889</v>
      </c>
      <c r="M122" s="321">
        <v>34.710743801652896</v>
      </c>
      <c r="Q122" s="321">
        <v>36.711281070745692</v>
      </c>
      <c r="R122" s="321">
        <v>36.753731343283583</v>
      </c>
      <c r="S122" s="321">
        <v>33.639705882352942</v>
      </c>
      <c r="T122" s="321">
        <v>35.831809872029254</v>
      </c>
      <c r="W122" s="134"/>
      <c r="X122" s="161">
        <v>42.36641221374046</v>
      </c>
      <c r="Y122" s="161">
        <v>45.925925925925924</v>
      </c>
      <c r="Z122" s="161">
        <v>43.636363636363633</v>
      </c>
      <c r="AA122" s="161">
        <v>40.363636363636367</v>
      </c>
      <c r="AB122" s="134"/>
      <c r="AC122" s="134"/>
      <c r="AD122" s="134"/>
      <c r="AE122" s="161">
        <v>35.523114355231151</v>
      </c>
      <c r="AF122" s="161">
        <v>34.085778781038371</v>
      </c>
      <c r="AG122" s="161">
        <v>31.759656652360519</v>
      </c>
      <c r="AH122" s="161">
        <v>31.76972281449893</v>
      </c>
      <c r="AI122" s="134"/>
      <c r="AJ122" s="134"/>
      <c r="AK122" s="134"/>
      <c r="AL122" s="161">
        <v>46.198830409356724</v>
      </c>
      <c r="AM122" s="161">
        <v>44.632768361581924</v>
      </c>
      <c r="AN122" s="161">
        <v>45.604395604395606</v>
      </c>
      <c r="AO122" s="161">
        <v>42.391304347826086</v>
      </c>
      <c r="AP122" s="134"/>
      <c r="AT122" s="2"/>
      <c r="AU122" s="2"/>
      <c r="AV122" s="2"/>
      <c r="AW122" s="2"/>
      <c r="AX122" s="2"/>
      <c r="AY122" s="2"/>
      <c r="AZ122" s="2"/>
      <c r="BA122" s="1021"/>
      <c r="BB122" s="1021"/>
      <c r="BC122" s="1021"/>
      <c r="BD122" s="1021"/>
      <c r="BE122" s="1021"/>
      <c r="BF122" s="1021"/>
      <c r="BG122" s="1021"/>
      <c r="BH122" s="1021"/>
      <c r="BI122" s="1021"/>
      <c r="BJ122" s="1021"/>
      <c r="BK122" s="1021"/>
      <c r="BL122" s="1021"/>
      <c r="BM122" s="1021"/>
      <c r="BN122" s="1021"/>
      <c r="BO122" s="1021"/>
      <c r="BP122" s="1021"/>
      <c r="BQ122" s="1021"/>
      <c r="BR122" s="1021"/>
      <c r="BS122" s="1021"/>
      <c r="BT122" s="1021"/>
      <c r="BU122" s="1021"/>
      <c r="BV122" s="1021"/>
      <c r="BW122" s="1021"/>
      <c r="BX122" s="1021"/>
      <c r="BY122" s="1021"/>
      <c r="BZ122" s="1021"/>
      <c r="CA122" s="1021"/>
      <c r="CB122" s="1021"/>
      <c r="CC122" s="1021"/>
      <c r="CD122" s="1021"/>
      <c r="CE122" s="1021"/>
      <c r="CF122" s="1021"/>
    </row>
    <row r="123" spans="1:228" s="6" customFormat="1" ht="9.9" customHeight="1" x14ac:dyDescent="0.25">
      <c r="A123" s="157" t="s">
        <v>311</v>
      </c>
      <c r="B123" s="2"/>
      <c r="C123" s="318">
        <v>40.29075804776739</v>
      </c>
      <c r="D123" s="318">
        <v>39.386317907444671</v>
      </c>
      <c r="E123" s="318">
        <v>40.995607613469986</v>
      </c>
      <c r="F123" s="318">
        <v>39.197680038666022</v>
      </c>
      <c r="G123" s="131"/>
      <c r="I123" s="2"/>
      <c r="J123" s="318">
        <v>48.305084745762713</v>
      </c>
      <c r="K123" s="318">
        <v>44.537815126050425</v>
      </c>
      <c r="L123" s="318">
        <v>47.933884297520656</v>
      </c>
      <c r="M123" s="318">
        <v>48.760330578512402</v>
      </c>
      <c r="N123" s="131"/>
      <c r="O123" s="131"/>
      <c r="Q123" s="318">
        <v>44.168260038240916</v>
      </c>
      <c r="R123" s="318">
        <v>43.097014925373131</v>
      </c>
      <c r="S123" s="318">
        <v>45.220588235294123</v>
      </c>
      <c r="T123" s="318">
        <v>42.413162705667276</v>
      </c>
      <c r="U123" s="131"/>
      <c r="V123" s="131"/>
      <c r="X123" s="318">
        <v>29.389312977099237</v>
      </c>
      <c r="Y123" s="318">
        <v>27.037037037037042</v>
      </c>
      <c r="Z123" s="318">
        <v>30.909090909090903</v>
      </c>
      <c r="AA123" s="318">
        <v>33.81818181818182</v>
      </c>
      <c r="AB123" s="131"/>
      <c r="AC123" s="131"/>
      <c r="AE123" s="318">
        <v>33.576642335766415</v>
      </c>
      <c r="AF123" s="318">
        <v>35.891647855530465</v>
      </c>
      <c r="AG123" s="318">
        <v>38.197424892703864</v>
      </c>
      <c r="AH123" s="318">
        <v>33.475479744136464</v>
      </c>
      <c r="AI123" s="131"/>
      <c r="AJ123" s="131"/>
      <c r="AL123" s="318">
        <v>43.859649122807014</v>
      </c>
      <c r="AM123" s="318">
        <v>38.418079096045204</v>
      </c>
      <c r="AN123" s="318">
        <v>37.91208791208792</v>
      </c>
      <c r="AO123" s="318">
        <v>38.586956521739133</v>
      </c>
      <c r="AP123" s="131"/>
      <c r="AQ123" s="131"/>
      <c r="AR123" s="131"/>
      <c r="AS123" s="131"/>
      <c r="AT123" s="160"/>
      <c r="AU123" s="125"/>
      <c r="AV123" s="125"/>
      <c r="AW123" s="125"/>
      <c r="AX123" s="125"/>
      <c r="AY123" s="125"/>
      <c r="AZ123" s="125"/>
      <c r="BA123" s="3"/>
      <c r="BB123" s="125"/>
      <c r="BC123" s="125"/>
      <c r="BD123" s="125"/>
      <c r="BE123" s="125"/>
      <c r="BF123" s="125"/>
      <c r="BG123" s="125"/>
      <c r="BH123" s="125"/>
      <c r="BI123" s="3"/>
      <c r="BJ123" s="125"/>
      <c r="BK123" s="125"/>
      <c r="BL123" s="125"/>
      <c r="BM123" s="125"/>
      <c r="BN123" s="125"/>
      <c r="BO123" s="125"/>
      <c r="BP123" s="125"/>
      <c r="BQ123" s="3"/>
      <c r="BR123" s="125"/>
      <c r="BS123" s="125"/>
      <c r="BT123" s="125"/>
      <c r="BU123" s="125"/>
      <c r="BV123" s="125"/>
      <c r="BW123" s="125"/>
      <c r="BX123" s="125"/>
      <c r="BY123" s="3"/>
      <c r="BZ123" s="125"/>
      <c r="CA123" s="125"/>
      <c r="CB123" s="125"/>
      <c r="CC123" s="125"/>
      <c r="CD123" s="125"/>
      <c r="CE123" s="125"/>
      <c r="CF123" s="125"/>
    </row>
    <row r="124" spans="1:228" s="6" customFormat="1" x14ac:dyDescent="0.25">
      <c r="A124" s="157" t="s">
        <v>312</v>
      </c>
      <c r="B124" s="161"/>
      <c r="C124" s="138">
        <v>32.556987115956389</v>
      </c>
      <c r="D124" s="138">
        <v>31.195756991321119</v>
      </c>
      <c r="E124" s="138">
        <v>31.756440281030446</v>
      </c>
      <c r="F124" s="138">
        <v>33.733271804337789</v>
      </c>
      <c r="G124" s="138"/>
      <c r="I124" s="162"/>
      <c r="J124" s="138">
        <v>41.17647058823529</v>
      </c>
      <c r="K124" s="138">
        <v>40.833333333333336</v>
      </c>
      <c r="L124" s="138">
        <v>40.983606557377044</v>
      </c>
      <c r="M124" s="138">
        <v>42.622950819672134</v>
      </c>
      <c r="N124" s="138"/>
      <c r="O124" s="138"/>
      <c r="Q124" s="331">
        <v>33.639705882352949</v>
      </c>
      <c r="R124" s="331">
        <v>32.078853046594979</v>
      </c>
      <c r="S124" s="331">
        <v>32.212389380530979</v>
      </c>
      <c r="T124" s="331">
        <v>33.275261324041814</v>
      </c>
      <c r="U124" s="138"/>
      <c r="V124" s="138"/>
      <c r="X124" s="331">
        <v>29.197080291970806</v>
      </c>
      <c r="Y124" s="331">
        <v>23.214285714285715</v>
      </c>
      <c r="Z124" s="331">
        <v>25.263157894736842</v>
      </c>
      <c r="AA124" s="331">
        <v>27.017543859649123</v>
      </c>
      <c r="AB124" s="138"/>
      <c r="AC124" s="138"/>
      <c r="AE124" s="331">
        <v>18.372093023255815</v>
      </c>
      <c r="AF124" s="331">
        <v>18.082788671023966</v>
      </c>
      <c r="AG124" s="331">
        <v>20.24793388429752</v>
      </c>
      <c r="AH124" s="331">
        <v>21.836734693877553</v>
      </c>
      <c r="AI124" s="138"/>
      <c r="AJ124" s="138"/>
      <c r="AL124" s="331">
        <v>29.120879120879124</v>
      </c>
      <c r="AM124" s="331">
        <v>32.446808510638299</v>
      </c>
      <c r="AN124" s="331">
        <v>30.526315789473685</v>
      </c>
      <c r="AO124" s="331">
        <v>35.416666666666671</v>
      </c>
      <c r="AP124" s="138"/>
      <c r="AQ124" s="138"/>
      <c r="AR124" s="138"/>
      <c r="AS124" s="138"/>
      <c r="AT124" s="11"/>
      <c r="AU124" s="133"/>
      <c r="AV124" s="133"/>
      <c r="AW124" s="133"/>
      <c r="AX124" s="133"/>
      <c r="AY124" s="133"/>
      <c r="AZ124" s="133"/>
      <c r="BA124" s="134"/>
      <c r="BB124" s="133"/>
      <c r="BC124" s="133"/>
      <c r="BD124" s="133"/>
      <c r="BE124" s="133"/>
      <c r="BF124" s="133"/>
      <c r="BG124" s="133"/>
      <c r="BH124" s="133"/>
      <c r="BI124" s="134"/>
      <c r="BJ124" s="138"/>
      <c r="BK124" s="138"/>
      <c r="BL124" s="138"/>
      <c r="BM124" s="138"/>
      <c r="BN124" s="138"/>
      <c r="BO124" s="138"/>
      <c r="BP124" s="97"/>
      <c r="BQ124" s="134"/>
      <c r="BR124" s="133"/>
      <c r="BS124" s="133"/>
      <c r="BT124" s="138"/>
      <c r="BU124" s="138"/>
      <c r="BV124" s="138"/>
      <c r="BW124" s="133"/>
      <c r="BX124" s="133"/>
      <c r="BY124" s="138"/>
      <c r="BZ124" s="138"/>
      <c r="CA124" s="138"/>
      <c r="CB124" s="138"/>
      <c r="CC124" s="138"/>
      <c r="CD124" s="138"/>
      <c r="CE124" s="133"/>
      <c r="CF124" s="133"/>
    </row>
    <row r="125" spans="1:228" s="6" customFormat="1" x14ac:dyDescent="0.25">
      <c r="B125" s="134"/>
      <c r="C125" s="138"/>
      <c r="D125" s="138"/>
      <c r="E125" s="138"/>
      <c r="F125" s="138"/>
      <c r="G125" s="138"/>
      <c r="I125" s="144"/>
      <c r="J125" s="138"/>
      <c r="K125" s="138"/>
      <c r="L125" s="138"/>
      <c r="M125" s="138"/>
      <c r="N125" s="138"/>
      <c r="O125" s="138"/>
      <c r="Q125" s="144"/>
      <c r="R125" s="138"/>
      <c r="S125" s="138"/>
      <c r="T125" s="138"/>
      <c r="U125" s="138"/>
      <c r="V125" s="138"/>
      <c r="X125" s="144"/>
      <c r="Y125" s="138"/>
      <c r="Z125" s="138"/>
      <c r="AA125" s="138"/>
      <c r="AB125" s="138"/>
      <c r="AC125" s="138"/>
      <c r="AE125" s="144"/>
      <c r="AF125" s="138"/>
      <c r="AG125" s="138"/>
      <c r="AH125" s="138"/>
      <c r="AI125" s="138"/>
      <c r="AJ125" s="138"/>
      <c r="AL125" s="144"/>
      <c r="AM125" s="138"/>
      <c r="AN125" s="138"/>
      <c r="AO125" s="138"/>
      <c r="AP125" s="138"/>
      <c r="AQ125" s="138"/>
      <c r="AR125" s="138"/>
      <c r="AS125" s="138"/>
      <c r="AT125" s="142"/>
      <c r="AU125" s="133"/>
      <c r="AV125" s="133"/>
      <c r="AW125" s="133"/>
      <c r="AX125" s="133"/>
      <c r="AY125" s="133"/>
      <c r="AZ125" s="133"/>
      <c r="BA125" s="134"/>
      <c r="BB125" s="133"/>
      <c r="BC125" s="133"/>
      <c r="BD125" s="133"/>
      <c r="BE125" s="133"/>
      <c r="BF125" s="133"/>
      <c r="BG125" s="133"/>
      <c r="BH125" s="133"/>
      <c r="BI125" s="134"/>
      <c r="BJ125" s="138"/>
      <c r="BK125" s="138"/>
      <c r="BL125" s="138"/>
      <c r="BM125" s="138"/>
      <c r="BN125" s="138"/>
      <c r="BO125" s="138"/>
      <c r="BP125" s="97"/>
      <c r="BQ125" s="134"/>
      <c r="BR125" s="133"/>
      <c r="BS125" s="133"/>
      <c r="BT125" s="138"/>
      <c r="BU125" s="138"/>
      <c r="BV125" s="138"/>
      <c r="BW125" s="133"/>
      <c r="BX125" s="133"/>
      <c r="BY125" s="138"/>
      <c r="BZ125" s="138"/>
      <c r="CA125" s="138"/>
      <c r="CB125" s="138"/>
      <c r="CC125" s="138"/>
      <c r="CD125" s="138"/>
      <c r="CE125" s="133"/>
      <c r="CF125" s="133"/>
    </row>
    <row r="126" spans="1:228" s="6" customFormat="1" ht="9.9" customHeight="1" x14ac:dyDescent="0.25">
      <c r="B126" s="134"/>
      <c r="C126" s="138" t="s">
        <v>242</v>
      </c>
      <c r="D126" s="138" t="s">
        <v>244</v>
      </c>
      <c r="E126" s="138" t="s">
        <v>407</v>
      </c>
      <c r="F126" s="138" t="s">
        <v>430</v>
      </c>
      <c r="G126" s="138"/>
      <c r="I126" s="144"/>
      <c r="J126" s="138"/>
      <c r="K126" s="138"/>
      <c r="L126" s="138"/>
      <c r="M126" s="138"/>
      <c r="N126" s="138"/>
      <c r="O126" s="138"/>
      <c r="Q126" s="144"/>
      <c r="R126" s="138"/>
      <c r="S126" s="138"/>
      <c r="T126" s="138"/>
      <c r="U126" s="138"/>
      <c r="V126" s="138"/>
      <c r="X126" s="144"/>
      <c r="Y126" s="138"/>
      <c r="Z126" s="138"/>
      <c r="AA126" s="138"/>
      <c r="AB126" s="138"/>
      <c r="AC126" s="138"/>
      <c r="AE126" s="144"/>
      <c r="AF126" s="138"/>
      <c r="AG126" s="138"/>
      <c r="AH126" s="138"/>
      <c r="AI126" s="138"/>
      <c r="AJ126" s="138"/>
      <c r="AL126" s="144"/>
      <c r="AM126" s="138"/>
      <c r="AN126" s="138"/>
      <c r="AO126" s="138"/>
      <c r="AP126" s="138"/>
      <c r="AQ126" s="138"/>
      <c r="AR126" s="138"/>
      <c r="AS126" s="138"/>
      <c r="AT126" s="143"/>
      <c r="AU126" s="133"/>
      <c r="AV126" s="133"/>
      <c r="AW126" s="133"/>
      <c r="AX126" s="133"/>
      <c r="AY126" s="133"/>
      <c r="AZ126" s="133"/>
      <c r="BA126" s="134"/>
      <c r="BB126" s="133"/>
      <c r="BC126" s="133"/>
      <c r="BD126" s="133"/>
      <c r="BE126" s="133"/>
      <c r="BF126" s="133"/>
      <c r="BG126" s="133"/>
      <c r="BH126" s="133"/>
      <c r="BI126" s="134"/>
      <c r="BJ126" s="138"/>
      <c r="BK126" s="138"/>
      <c r="BL126" s="138"/>
      <c r="BM126" s="138"/>
      <c r="BN126" s="138"/>
      <c r="BO126" s="138"/>
      <c r="BP126" s="97"/>
      <c r="BQ126" s="134"/>
      <c r="BR126" s="133"/>
      <c r="BS126" s="133"/>
      <c r="BT126" s="138"/>
      <c r="BU126" s="138"/>
      <c r="BV126" s="138"/>
      <c r="BW126" s="133"/>
      <c r="BX126" s="133"/>
      <c r="BY126" s="138"/>
      <c r="BZ126" s="138"/>
      <c r="CA126" s="138"/>
      <c r="CB126" s="138"/>
      <c r="CC126" s="138"/>
      <c r="CD126" s="138"/>
      <c r="CE126" s="133"/>
      <c r="CF126" s="133"/>
    </row>
    <row r="127" spans="1:228" s="6" customFormat="1" ht="9.9" customHeight="1" x14ac:dyDescent="0.25">
      <c r="B127" s="144"/>
      <c r="C127" s="138"/>
      <c r="D127" s="138"/>
      <c r="E127" s="138"/>
      <c r="F127" s="138"/>
      <c r="G127" s="138"/>
      <c r="I127" s="144"/>
      <c r="J127" s="138"/>
      <c r="K127" s="138"/>
      <c r="L127" s="138"/>
      <c r="M127" s="138"/>
      <c r="N127" s="138"/>
      <c r="O127" s="138"/>
      <c r="Q127" s="144"/>
      <c r="R127" s="138"/>
      <c r="S127" s="138"/>
      <c r="T127" s="138"/>
      <c r="U127" s="138"/>
      <c r="V127" s="138"/>
      <c r="X127" s="144"/>
      <c r="Y127" s="138"/>
      <c r="Z127" s="138"/>
      <c r="AA127" s="138"/>
      <c r="AB127" s="138"/>
      <c r="AC127" s="138"/>
      <c r="AE127" s="144"/>
      <c r="AF127" s="138"/>
      <c r="AG127" s="138"/>
      <c r="AH127" s="138"/>
      <c r="AI127" s="138"/>
      <c r="AJ127" s="138"/>
      <c r="AL127" s="144"/>
      <c r="AM127" s="138"/>
      <c r="AN127" s="138"/>
      <c r="AO127" s="138"/>
      <c r="AP127" s="138"/>
      <c r="AQ127" s="138"/>
      <c r="AR127" s="138"/>
      <c r="AS127" s="138"/>
      <c r="AT127" s="138"/>
      <c r="AU127" s="138"/>
      <c r="AV127" s="138"/>
      <c r="AW127" s="138"/>
      <c r="AX127" s="138"/>
      <c r="AY127" s="138"/>
      <c r="AZ127" s="138"/>
      <c r="BA127" s="144"/>
      <c r="BB127" s="133"/>
      <c r="BC127" s="133"/>
      <c r="BD127" s="133"/>
      <c r="BE127" s="133"/>
      <c r="BF127" s="133"/>
      <c r="BG127" s="133"/>
      <c r="BH127" s="133"/>
      <c r="BI127" s="144"/>
      <c r="BJ127" s="97"/>
      <c r="BK127" s="97"/>
      <c r="BL127" s="97"/>
      <c r="BM127" s="97"/>
      <c r="BN127" s="97"/>
      <c r="BO127" s="97"/>
      <c r="BP127" s="97"/>
      <c r="BQ127" s="144"/>
      <c r="BR127" s="133"/>
      <c r="BS127" s="133"/>
      <c r="BT127" s="133"/>
      <c r="BU127" s="133"/>
      <c r="BV127" s="133"/>
      <c r="BW127" s="133"/>
      <c r="BX127" s="133"/>
      <c r="BY127" s="138"/>
      <c r="BZ127" s="138"/>
      <c r="CA127" s="138"/>
      <c r="CB127" s="138"/>
      <c r="CC127" s="138"/>
      <c r="CD127" s="138"/>
      <c r="CE127" s="145"/>
      <c r="CF127" s="145"/>
    </row>
    <row r="128" spans="1:228" s="6" customFormat="1" ht="9.9" customHeight="1" x14ac:dyDescent="0.25">
      <c r="B128" s="144"/>
      <c r="C128" s="145"/>
      <c r="D128" s="145"/>
      <c r="E128" s="145"/>
      <c r="F128" s="145"/>
      <c r="G128" s="145"/>
      <c r="I128" s="144"/>
      <c r="J128" s="145"/>
      <c r="K128" s="145"/>
      <c r="L128" s="145"/>
      <c r="M128" s="145"/>
      <c r="N128" s="145"/>
      <c r="O128" s="145"/>
      <c r="Q128" s="144"/>
      <c r="R128" s="145"/>
      <c r="S128" s="145"/>
      <c r="T128" s="145"/>
      <c r="U128" s="145"/>
      <c r="V128" s="145"/>
      <c r="X128" s="144"/>
      <c r="Y128" s="145"/>
      <c r="Z128" s="145"/>
      <c r="AA128" s="145"/>
      <c r="AB128" s="145"/>
      <c r="AC128" s="145"/>
      <c r="AE128" s="144"/>
      <c r="AF128" s="145"/>
      <c r="AG128" s="145"/>
      <c r="AH128" s="145"/>
      <c r="AI128" s="145"/>
      <c r="AJ128" s="145"/>
      <c r="AL128" s="144"/>
      <c r="AM128" s="145"/>
      <c r="AN128" s="145"/>
      <c r="AO128" s="145"/>
      <c r="AP128" s="145"/>
      <c r="AQ128" s="145"/>
      <c r="AR128" s="145"/>
      <c r="AS128" s="145"/>
      <c r="AT128" s="145"/>
      <c r="AU128" s="145"/>
      <c r="AV128" s="145"/>
      <c r="AW128" s="145"/>
      <c r="AX128" s="145"/>
      <c r="AY128" s="145"/>
      <c r="AZ128" s="145"/>
      <c r="BA128" s="147"/>
      <c r="BB128" s="145"/>
      <c r="BC128" s="145"/>
      <c r="BD128" s="145"/>
      <c r="BE128" s="145"/>
      <c r="BF128" s="145"/>
      <c r="BG128" s="145"/>
      <c r="BH128" s="145"/>
      <c r="BI128" s="147"/>
      <c r="BJ128" s="97"/>
      <c r="BK128" s="97"/>
      <c r="BL128" s="97"/>
      <c r="BM128" s="97"/>
      <c r="BN128" s="97"/>
      <c r="BO128" s="97"/>
      <c r="BP128" s="97"/>
      <c r="BQ128" s="147"/>
      <c r="BR128" s="145"/>
      <c r="BS128" s="145"/>
      <c r="BT128" s="145"/>
      <c r="BU128" s="145"/>
      <c r="BV128" s="145"/>
      <c r="BW128" s="145"/>
      <c r="BX128" s="145"/>
      <c r="BY128" s="147"/>
      <c r="BZ128" s="145"/>
      <c r="CA128" s="145"/>
      <c r="CB128" s="145"/>
      <c r="CC128" s="145"/>
      <c r="CD128" s="145"/>
      <c r="CE128" s="145"/>
      <c r="CF128" s="145"/>
    </row>
    <row r="129" spans="1:84" s="6" customFormat="1" ht="9.9" customHeight="1" x14ac:dyDescent="0.25">
      <c r="B129" s="154"/>
      <c r="C129" s="154"/>
      <c r="D129" s="155"/>
      <c r="E129" s="156"/>
      <c r="F129" s="156"/>
      <c r="G129" s="156"/>
    </row>
    <row r="130" spans="1:84" s="6" customFormat="1" ht="9.9" customHeight="1" x14ac:dyDescent="0.25">
      <c r="B130" s="154"/>
      <c r="C130" s="154"/>
      <c r="D130" s="155"/>
      <c r="E130" s="156"/>
      <c r="F130" s="156"/>
      <c r="G130" s="156"/>
    </row>
    <row r="131" spans="1:84" s="6" customFormat="1" ht="17.25" customHeight="1" x14ac:dyDescent="0.25">
      <c r="B131" s="154"/>
      <c r="C131" s="154" t="s">
        <v>313</v>
      </c>
      <c r="D131" s="155"/>
      <c r="E131" s="156"/>
      <c r="F131" s="156"/>
      <c r="G131" s="156"/>
      <c r="J131" s="6" t="s">
        <v>314</v>
      </c>
      <c r="Q131" s="6" t="s">
        <v>325</v>
      </c>
      <c r="X131" s="6" t="s">
        <v>326</v>
      </c>
      <c r="Z131" s="1021"/>
      <c r="AA131" s="1021"/>
      <c r="AE131" s="6" t="s">
        <v>327</v>
      </c>
      <c r="AL131" s="6" t="s">
        <v>328</v>
      </c>
    </row>
    <row r="132" spans="1:84" s="6" customFormat="1" ht="17.25" customHeight="1" x14ac:dyDescent="0.25">
      <c r="B132" s="154"/>
      <c r="C132" s="154" t="s">
        <v>242</v>
      </c>
      <c r="D132" s="154" t="s">
        <v>244</v>
      </c>
      <c r="E132" s="154" t="s">
        <v>407</v>
      </c>
      <c r="F132" s="154" t="s">
        <v>430</v>
      </c>
      <c r="G132" s="154"/>
      <c r="J132" s="320" t="s">
        <v>242</v>
      </c>
      <c r="K132" s="320" t="s">
        <v>244</v>
      </c>
      <c r="L132" s="320" t="s">
        <v>407</v>
      </c>
      <c r="M132" s="320" t="s">
        <v>430</v>
      </c>
      <c r="N132" s="320"/>
      <c r="Q132" s="320" t="s">
        <v>242</v>
      </c>
      <c r="R132" s="320" t="s">
        <v>244</v>
      </c>
      <c r="S132" s="320" t="s">
        <v>407</v>
      </c>
      <c r="T132" s="320" t="s">
        <v>430</v>
      </c>
      <c r="X132" s="320" t="s">
        <v>242</v>
      </c>
      <c r="Y132" s="320" t="s">
        <v>244</v>
      </c>
      <c r="Z132" s="320" t="s">
        <v>407</v>
      </c>
      <c r="AA132" s="320" t="s">
        <v>430</v>
      </c>
      <c r="AE132" s="320" t="s">
        <v>242</v>
      </c>
      <c r="AF132" s="320" t="s">
        <v>244</v>
      </c>
      <c r="AG132" s="320" t="s">
        <v>407</v>
      </c>
      <c r="AH132" s="320" t="s">
        <v>430</v>
      </c>
      <c r="AL132" s="320" t="s">
        <v>242</v>
      </c>
      <c r="AM132" s="320" t="s">
        <v>244</v>
      </c>
      <c r="AN132" s="320" t="s">
        <v>407</v>
      </c>
      <c r="AO132" s="320" t="s">
        <v>430</v>
      </c>
    </row>
    <row r="133" spans="1:84" s="6" customFormat="1" ht="17.25" customHeight="1" x14ac:dyDescent="0.25">
      <c r="A133" s="157" t="s">
        <v>338</v>
      </c>
      <c r="B133" s="154"/>
      <c r="C133" s="334">
        <v>44.578313253012048</v>
      </c>
      <c r="D133" s="334">
        <v>54.970760233918128</v>
      </c>
      <c r="E133" s="334">
        <v>57.163187855787477</v>
      </c>
      <c r="F133" s="334">
        <v>59.59831854273704</v>
      </c>
      <c r="G133" s="319"/>
      <c r="J133" s="334">
        <v>31.932773109243698</v>
      </c>
      <c r="K133" s="334">
        <v>32.5</v>
      </c>
      <c r="L133" s="334">
        <v>42.622950819672134</v>
      </c>
      <c r="M133" s="334">
        <v>47.540983606557376</v>
      </c>
      <c r="N133" s="319"/>
      <c r="Q133" s="334">
        <v>49.165120593692023</v>
      </c>
      <c r="R133" s="334">
        <v>58.664259927797836</v>
      </c>
      <c r="S133" s="334">
        <v>63.992869875222816</v>
      </c>
      <c r="T133" s="334">
        <v>65.964912280701753</v>
      </c>
      <c r="U133" s="319"/>
      <c r="X133" s="334">
        <v>44.981412639405207</v>
      </c>
      <c r="Y133" s="334">
        <v>67.266187050359719</v>
      </c>
      <c r="Z133" s="334">
        <v>71.785714285714292</v>
      </c>
      <c r="AA133" s="334">
        <v>71.98581560283688</v>
      </c>
      <c r="AB133" s="319"/>
      <c r="AE133" s="334">
        <v>71.495327102803742</v>
      </c>
      <c r="AF133" s="334">
        <v>75.604395604395606</v>
      </c>
      <c r="AG133" s="334">
        <v>75.416666666666671</v>
      </c>
      <c r="AH133" s="334">
        <v>77.066115702479337</v>
      </c>
      <c r="AI133" s="319"/>
      <c r="AL133" s="334">
        <v>47.19101123595506</v>
      </c>
      <c r="AM133" s="334">
        <v>56.830601092896174</v>
      </c>
      <c r="AN133" s="334">
        <v>56.451612903225808</v>
      </c>
      <c r="AO133" s="334">
        <v>56.149732620320854</v>
      </c>
      <c r="AP133" s="319"/>
    </row>
    <row r="134" spans="1:84" s="6" customFormat="1" ht="9.9" customHeight="1" x14ac:dyDescent="0.25">
      <c r="A134" t="s">
        <v>332</v>
      </c>
      <c r="B134" s="154"/>
      <c r="C134" s="334">
        <v>0.38203368117432895</v>
      </c>
      <c r="D134" s="334">
        <v>0.42413266585100123</v>
      </c>
      <c r="E134" s="334">
        <v>0.45204179503370473</v>
      </c>
      <c r="F134" s="334">
        <v>0.52627375606489168</v>
      </c>
      <c r="G134" s="156"/>
      <c r="I134" s="157" t="s">
        <v>333</v>
      </c>
      <c r="J134" s="334">
        <v>0.49655072942723905</v>
      </c>
      <c r="K134" s="334">
        <v>0.53447100014567261</v>
      </c>
      <c r="L134" s="334">
        <v>0.63550068634859003</v>
      </c>
      <c r="M134" s="334">
        <v>0.72968242203262601</v>
      </c>
      <c r="N134" s="156"/>
      <c r="Q134" s="321">
        <v>0.30431465117047535</v>
      </c>
      <c r="R134" s="321">
        <v>0.36767952593409997</v>
      </c>
      <c r="S134" s="321">
        <v>0.3596892750779988</v>
      </c>
      <c r="T134" s="321">
        <v>0.35782829112259817</v>
      </c>
      <c r="U134" s="156"/>
      <c r="X134" s="321">
        <v>0.15486887108210043</v>
      </c>
      <c r="Y134" s="321">
        <v>0.29163790182578259</v>
      </c>
      <c r="Z134" s="321">
        <v>0.32892021778915553</v>
      </c>
      <c r="AA134" s="321">
        <v>0.37722378808376988</v>
      </c>
      <c r="AB134" s="156"/>
      <c r="AE134" s="321">
        <v>0.14888157259413895</v>
      </c>
      <c r="AF134" s="321">
        <v>0.18977290157829974</v>
      </c>
      <c r="AG134" s="321">
        <v>0.21086445080928368</v>
      </c>
      <c r="AH134" s="321">
        <v>0.34960620876213444</v>
      </c>
      <c r="AI134" s="156"/>
      <c r="AL134" s="321">
        <v>0.58984167645140217</v>
      </c>
      <c r="AM134" s="321">
        <v>0.63096874134979242</v>
      </c>
      <c r="AN134" s="321">
        <v>0.60718844905556613</v>
      </c>
      <c r="AO134" s="321">
        <v>0.56954458053587287</v>
      </c>
      <c r="AP134" s="156"/>
    </row>
    <row r="135" spans="1:84" s="6" customFormat="1" ht="9.9" customHeight="1" x14ac:dyDescent="0.25">
      <c r="B135" s="154"/>
      <c r="C135" s="154"/>
      <c r="D135" s="155"/>
      <c r="E135" s="156"/>
      <c r="F135" s="156"/>
      <c r="G135" s="156"/>
      <c r="Z135" s="159"/>
    </row>
    <row r="136" spans="1:84" s="6" customFormat="1" ht="9.9" customHeight="1" x14ac:dyDescent="0.25">
      <c r="B136" s="154"/>
      <c r="C136" s="154"/>
      <c r="D136" s="155"/>
      <c r="E136" s="156"/>
      <c r="F136" s="156"/>
      <c r="G136" s="156"/>
    </row>
    <row r="137" spans="1:84" s="6" customFormat="1" ht="9.9" customHeight="1" x14ac:dyDescent="0.25">
      <c r="B137" s="154"/>
      <c r="C137" s="154" t="s">
        <v>313</v>
      </c>
      <c r="D137" s="155"/>
      <c r="E137" s="156"/>
      <c r="F137" s="156"/>
      <c r="G137" s="156"/>
      <c r="J137" s="6" t="s">
        <v>314</v>
      </c>
      <c r="Q137" s="6" t="s">
        <v>325</v>
      </c>
      <c r="X137" s="6" t="s">
        <v>326</v>
      </c>
      <c r="AE137" s="6" t="s">
        <v>327</v>
      </c>
      <c r="AL137" s="6" t="s">
        <v>328</v>
      </c>
    </row>
    <row r="138" spans="1:84" s="6" customFormat="1" ht="9.9" customHeight="1" x14ac:dyDescent="0.25">
      <c r="B138" s="154"/>
      <c r="C138" s="154" t="s">
        <v>242</v>
      </c>
      <c r="D138" s="154" t="s">
        <v>244</v>
      </c>
      <c r="E138" s="154" t="s">
        <v>407</v>
      </c>
      <c r="F138" s="154" t="s">
        <v>430</v>
      </c>
      <c r="G138" s="154"/>
      <c r="J138" s="320" t="s">
        <v>242</v>
      </c>
      <c r="K138" s="320" t="s">
        <v>244</v>
      </c>
      <c r="L138" s="320" t="s">
        <v>407</v>
      </c>
      <c r="M138" s="320" t="s">
        <v>430</v>
      </c>
      <c r="N138" s="320"/>
      <c r="Q138" s="320" t="s">
        <v>242</v>
      </c>
      <c r="R138" s="320" t="s">
        <v>244</v>
      </c>
      <c r="S138" s="320" t="s">
        <v>407</v>
      </c>
      <c r="T138" s="320" t="s">
        <v>430</v>
      </c>
      <c r="X138" s="320" t="s">
        <v>242</v>
      </c>
      <c r="Y138" s="320" t="s">
        <v>244</v>
      </c>
      <c r="Z138" s="320" t="s">
        <v>407</v>
      </c>
      <c r="AA138" s="320" t="s">
        <v>430</v>
      </c>
      <c r="AE138" s="320" t="s">
        <v>242</v>
      </c>
      <c r="AF138" s="320" t="s">
        <v>244</v>
      </c>
      <c r="AG138" s="320" t="s">
        <v>407</v>
      </c>
      <c r="AH138" s="320" t="s">
        <v>430</v>
      </c>
      <c r="AL138" s="320" t="s">
        <v>242</v>
      </c>
      <c r="AM138" s="320" t="s">
        <v>244</v>
      </c>
      <c r="AN138" s="320" t="s">
        <v>407</v>
      </c>
      <c r="AO138" s="320" t="s">
        <v>430</v>
      </c>
    </row>
    <row r="139" spans="1:84" s="6" customFormat="1" ht="9.9" customHeight="1" x14ac:dyDescent="0.25">
      <c r="A139" s="157" t="s">
        <v>346</v>
      </c>
      <c r="B139" s="154"/>
      <c r="C139" s="334">
        <v>31.989924433249371</v>
      </c>
      <c r="D139" s="334">
        <v>39.990186457311097</v>
      </c>
      <c r="E139" s="334">
        <v>39.399714149595049</v>
      </c>
      <c r="F139" s="334">
        <v>40.563380281690151</v>
      </c>
      <c r="G139" s="156"/>
      <c r="J139" s="321">
        <v>29.411764705882348</v>
      </c>
      <c r="K139" s="321">
        <v>41.666666666666671</v>
      </c>
      <c r="L139" s="321">
        <v>38.524590163934427</v>
      </c>
      <c r="M139" s="321">
        <v>45.081967213114751</v>
      </c>
      <c r="Q139" s="321">
        <v>25.8364312267658</v>
      </c>
      <c r="R139" s="321">
        <v>33.333333333333336</v>
      </c>
      <c r="S139" s="321">
        <v>32.379248658318431</v>
      </c>
      <c r="T139" s="321">
        <v>37.147887323943657</v>
      </c>
      <c r="X139" s="321">
        <v>28.731343283582088</v>
      </c>
      <c r="Y139" s="321">
        <v>45.18518518518519</v>
      </c>
      <c r="Z139" s="321">
        <v>46.181818181818187</v>
      </c>
      <c r="AA139" s="321">
        <v>42.391304347826079</v>
      </c>
      <c r="AE139" s="321">
        <v>50.94786729857821</v>
      </c>
      <c r="AF139" s="321">
        <v>58.444444444444443</v>
      </c>
      <c r="AG139" s="321">
        <v>56.871035940803381</v>
      </c>
      <c r="AH139" s="321">
        <v>55.416666666666671</v>
      </c>
      <c r="AL139" s="321">
        <v>36.516853932584269</v>
      </c>
      <c r="AM139" s="321">
        <v>40.322580645161288</v>
      </c>
      <c r="AN139" s="321">
        <v>38.297872340425535</v>
      </c>
      <c r="AO139" s="321">
        <v>39.361702127659569</v>
      </c>
    </row>
    <row r="140" spans="1:84" s="6" customFormat="1" ht="9.75" customHeight="1" x14ac:dyDescent="0.25">
      <c r="A140" s="157" t="s">
        <v>352</v>
      </c>
      <c r="B140" s="154"/>
      <c r="C140" s="334">
        <v>47.758186397984893</v>
      </c>
      <c r="D140" s="334">
        <v>40.578999018645732</v>
      </c>
      <c r="E140" s="334">
        <v>40.352548832777508</v>
      </c>
      <c r="F140" s="334">
        <v>39.859154929577464</v>
      </c>
      <c r="G140" s="156"/>
      <c r="J140" s="321">
        <v>37.815126050420176</v>
      </c>
      <c r="K140" s="321">
        <v>31.666666666666664</v>
      </c>
      <c r="L140" s="321">
        <v>32.786885245901644</v>
      </c>
      <c r="M140" s="321">
        <v>26.229508196721309</v>
      </c>
      <c r="Q140" s="321">
        <v>53.717472118959108</v>
      </c>
      <c r="R140" s="321">
        <v>41.485507246376805</v>
      </c>
      <c r="S140" s="321">
        <v>40.966010733452592</v>
      </c>
      <c r="T140" s="321">
        <v>41.37323943661972</v>
      </c>
      <c r="X140" s="321">
        <v>53.731343283582099</v>
      </c>
      <c r="Y140" s="321">
        <v>36.666666666666664</v>
      </c>
      <c r="Z140" s="321">
        <v>36.363636363636367</v>
      </c>
      <c r="AA140" s="321">
        <v>38.043478260869563</v>
      </c>
      <c r="AE140" s="321">
        <v>33.649289099526065</v>
      </c>
      <c r="AF140" s="321">
        <v>28</v>
      </c>
      <c r="AG140" s="321">
        <v>28.752642706131077</v>
      </c>
      <c r="AH140" s="321">
        <v>28.958333333333336</v>
      </c>
      <c r="AL140" s="321">
        <v>39.325842696629209</v>
      </c>
      <c r="AM140" s="321">
        <v>38.172043010752695</v>
      </c>
      <c r="AN140" s="321">
        <v>39.361702127659576</v>
      </c>
      <c r="AO140" s="321">
        <v>42.553191489361694</v>
      </c>
    </row>
    <row r="141" spans="1:84" s="6" customFormat="1" ht="9.75" customHeight="1" x14ac:dyDescent="0.25">
      <c r="A141" s="157" t="s">
        <v>347</v>
      </c>
      <c r="B141" s="154"/>
      <c r="C141" s="334">
        <v>0.52114345996657618</v>
      </c>
      <c r="D141" s="334">
        <v>0.54220052477620151</v>
      </c>
      <c r="E141" s="334">
        <v>0.56180415987309318</v>
      </c>
      <c r="F141" s="334">
        <v>0.5652830552436694</v>
      </c>
      <c r="G141" s="156"/>
      <c r="J141" s="6">
        <v>0.35098908758946235</v>
      </c>
      <c r="K141" s="6">
        <v>0.35913148403176359</v>
      </c>
      <c r="L141" s="6">
        <v>0.3792251005800294</v>
      </c>
      <c r="M141" s="6">
        <v>0.36939631925775579</v>
      </c>
      <c r="Q141" s="334">
        <v>0.6930704514849606</v>
      </c>
      <c r="R141" s="334">
        <v>0.67904383508795585</v>
      </c>
      <c r="S141" s="334">
        <v>0.66594818227843</v>
      </c>
      <c r="T141" s="334">
        <v>0.66424613941450472</v>
      </c>
      <c r="X141" s="321">
        <v>0.91072694265675036</v>
      </c>
      <c r="Y141" s="321">
        <v>0.99465684629933904</v>
      </c>
      <c r="Z141" s="321">
        <v>0.82937999416500863</v>
      </c>
      <c r="AA141" s="321">
        <v>0.89229088470738682</v>
      </c>
      <c r="AE141" s="321">
        <v>0.83660109377443881</v>
      </c>
      <c r="AF141" s="321">
        <v>0.82170005253126355</v>
      </c>
      <c r="AG141" s="321">
        <v>0.85989391417579131</v>
      </c>
      <c r="AH141" s="321">
        <v>0.85517629221262292</v>
      </c>
      <c r="AL141" s="321">
        <v>0.70699962390440008</v>
      </c>
      <c r="AM141" s="321">
        <v>0.67842793861016659</v>
      </c>
      <c r="AN141" s="321">
        <v>0.66604582732242368</v>
      </c>
      <c r="AO141" s="321">
        <v>0.79001910429022737</v>
      </c>
    </row>
    <row r="142" spans="1:84" s="6" customFormat="1" ht="9.9" customHeight="1" x14ac:dyDescent="0.25">
      <c r="B142" s="154"/>
      <c r="C142" s="154"/>
      <c r="D142" s="155"/>
      <c r="E142" s="156"/>
      <c r="F142" s="156"/>
      <c r="G142" s="156"/>
    </row>
    <row r="143" spans="1:84" s="6" customFormat="1" ht="9.9" customHeight="1" x14ac:dyDescent="0.25">
      <c r="B143" s="154"/>
      <c r="C143" s="154"/>
      <c r="D143" s="155"/>
      <c r="E143" s="156"/>
      <c r="F143" s="156"/>
      <c r="G143" s="156"/>
    </row>
    <row r="144" spans="1:84" s="6" customFormat="1" ht="12" customHeight="1" x14ac:dyDescent="0.25">
      <c r="B144" s="2"/>
      <c r="C144" s="428" t="s">
        <v>313</v>
      </c>
      <c r="J144" s="6" t="s">
        <v>314</v>
      </c>
      <c r="Q144" s="6" t="s">
        <v>325</v>
      </c>
      <c r="X144" s="6" t="s">
        <v>326</v>
      </c>
      <c r="AE144" s="6" t="s">
        <v>327</v>
      </c>
      <c r="AL144" s="6" t="s">
        <v>328</v>
      </c>
      <c r="AT144" s="2"/>
      <c r="AU144" s="2"/>
      <c r="AV144" s="2"/>
      <c r="AW144" s="2"/>
      <c r="AX144" s="2"/>
      <c r="AY144" s="2"/>
      <c r="AZ144" s="2"/>
      <c r="BA144" s="1021"/>
      <c r="BB144" s="1021"/>
      <c r="BC144" s="1021"/>
      <c r="BD144" s="1021"/>
      <c r="BE144" s="1021"/>
      <c r="BF144" s="1021"/>
      <c r="BG144" s="1021"/>
      <c r="BH144" s="1021"/>
      <c r="BI144" s="1021"/>
      <c r="BJ144" s="1021"/>
      <c r="BK144" s="1021"/>
      <c r="BL144" s="1021"/>
      <c r="BM144" s="1021"/>
      <c r="BN144" s="1021"/>
      <c r="BO144" s="1021"/>
      <c r="BP144" s="1021"/>
      <c r="BQ144" s="1021"/>
      <c r="BR144" s="1021"/>
      <c r="BS144" s="1021"/>
      <c r="BT144" s="1021"/>
      <c r="BU144" s="1021"/>
      <c r="BV144" s="1021"/>
      <c r="BW144" s="1021"/>
      <c r="BX144" s="1021"/>
      <c r="BY144" s="1021"/>
      <c r="BZ144" s="1021"/>
      <c r="CA144" s="1021"/>
      <c r="CB144" s="1021"/>
      <c r="CC144" s="1021"/>
      <c r="CD144" s="1021"/>
      <c r="CE144" s="1021"/>
      <c r="CF144" s="1021"/>
    </row>
    <row r="145" spans="1:84" s="6" customFormat="1" ht="9.9" customHeight="1" x14ac:dyDescent="0.25">
      <c r="B145" s="2"/>
      <c r="C145" s="428" t="s">
        <v>242</v>
      </c>
      <c r="D145" s="428" t="s">
        <v>244</v>
      </c>
      <c r="E145" s="428" t="s">
        <v>407</v>
      </c>
      <c r="F145" s="428" t="s">
        <v>430</v>
      </c>
      <c r="G145" s="428"/>
      <c r="I145" s="2"/>
      <c r="J145" s="428" t="s">
        <v>242</v>
      </c>
      <c r="K145" s="428" t="s">
        <v>244</v>
      </c>
      <c r="L145" s="428" t="s">
        <v>407</v>
      </c>
      <c r="M145" s="428" t="s">
        <v>430</v>
      </c>
      <c r="N145" s="428"/>
      <c r="O145" s="131"/>
      <c r="Q145" s="428" t="s">
        <v>242</v>
      </c>
      <c r="R145" s="428" t="s">
        <v>244</v>
      </c>
      <c r="S145" s="428" t="s">
        <v>407</v>
      </c>
      <c r="T145" s="428" t="s">
        <v>430</v>
      </c>
      <c r="U145" s="131"/>
      <c r="V145" s="131"/>
      <c r="X145" s="428" t="s">
        <v>242</v>
      </c>
      <c r="Y145" s="428" t="s">
        <v>244</v>
      </c>
      <c r="Z145" s="428" t="s">
        <v>407</v>
      </c>
      <c r="AA145" s="428" t="s">
        <v>430</v>
      </c>
      <c r="AB145" s="131"/>
      <c r="AC145" s="131"/>
      <c r="AE145" s="428" t="s">
        <v>242</v>
      </c>
      <c r="AF145" s="428" t="s">
        <v>244</v>
      </c>
      <c r="AG145" s="428" t="s">
        <v>407</v>
      </c>
      <c r="AH145" s="428" t="s">
        <v>430</v>
      </c>
      <c r="AI145" s="131"/>
      <c r="AJ145" s="131"/>
      <c r="AL145" s="428" t="s">
        <v>242</v>
      </c>
      <c r="AM145" s="428" t="s">
        <v>244</v>
      </c>
      <c r="AN145" s="428" t="s">
        <v>407</v>
      </c>
      <c r="AO145" s="428" t="s">
        <v>430</v>
      </c>
      <c r="AP145" s="131"/>
      <c r="AQ145" s="131"/>
      <c r="AR145" s="131"/>
      <c r="AS145" s="131"/>
      <c r="AT145" s="160"/>
      <c r="AU145" s="125"/>
      <c r="AV145" s="125"/>
      <c r="AW145" s="125"/>
      <c r="AX145" s="125"/>
      <c r="AY145" s="125"/>
      <c r="AZ145" s="125"/>
      <c r="BB145" s="125"/>
      <c r="BC145" s="125"/>
      <c r="BD145" s="125"/>
      <c r="BE145" s="125"/>
      <c r="BF145" s="125"/>
      <c r="BG145" s="125"/>
      <c r="BH145" s="125"/>
      <c r="BJ145" s="125"/>
      <c r="BK145" s="125"/>
      <c r="BL145" s="125"/>
      <c r="BM145" s="125"/>
      <c r="BN145" s="125"/>
      <c r="BO145" s="125"/>
      <c r="BP145" s="125"/>
      <c r="BR145" s="125"/>
      <c r="BS145" s="125"/>
      <c r="BT145" s="125"/>
      <c r="BU145" s="125"/>
      <c r="BV145" s="125"/>
      <c r="BW145" s="125"/>
      <c r="BX145" s="125"/>
      <c r="BZ145" s="125"/>
      <c r="CA145" s="125"/>
      <c r="CB145" s="125"/>
      <c r="CC145" s="125"/>
      <c r="CD145" s="125"/>
      <c r="CE145" s="125"/>
      <c r="CF145" s="125"/>
    </row>
    <row r="146" spans="1:84" s="6" customFormat="1" ht="14.25" customHeight="1" x14ac:dyDescent="0.25">
      <c r="A146" s="157" t="s">
        <v>357</v>
      </c>
      <c r="B146" s="134"/>
      <c r="C146" s="138">
        <v>29.915878023133548</v>
      </c>
      <c r="D146" s="138">
        <v>31.715857928964482</v>
      </c>
      <c r="E146" s="138">
        <v>30.539215686274513</v>
      </c>
      <c r="F146" s="138">
        <v>30.572941742898411</v>
      </c>
      <c r="G146" s="138"/>
      <c r="I146" s="144"/>
      <c r="J146" s="138">
        <v>53.571428571428569</v>
      </c>
      <c r="K146" s="138">
        <v>64.102564102564102</v>
      </c>
      <c r="L146" s="138">
        <v>60.683760683760681</v>
      </c>
      <c r="M146" s="138">
        <v>62.711864406779661</v>
      </c>
      <c r="N146" s="138"/>
      <c r="O146" s="138"/>
      <c r="Q146" s="331">
        <v>22.64875239923224</v>
      </c>
      <c r="R146" s="331">
        <v>28.729281767955801</v>
      </c>
      <c r="S146" s="331">
        <v>29.15129151291513</v>
      </c>
      <c r="T146" s="331">
        <v>28.028933092224236</v>
      </c>
      <c r="U146" s="138"/>
      <c r="V146" s="138"/>
      <c r="X146" s="331">
        <v>22.310756972111552</v>
      </c>
      <c r="Y146" s="331">
        <v>24.723247232472325</v>
      </c>
      <c r="Z146" s="331">
        <v>23.703703703703706</v>
      </c>
      <c r="AA146" s="331">
        <v>19.413919413919416</v>
      </c>
      <c r="AB146" s="138"/>
      <c r="AC146" s="138"/>
      <c r="AE146" s="331">
        <v>24.264705882352938</v>
      </c>
      <c r="AF146" s="331">
        <v>25.450450450450447</v>
      </c>
      <c r="AG146" s="331">
        <v>20.171673819742487</v>
      </c>
      <c r="AH146" s="331">
        <v>21.627408993576015</v>
      </c>
      <c r="AI146" s="138"/>
      <c r="AJ146" s="138"/>
      <c r="AL146" s="331">
        <v>37.078651685393261</v>
      </c>
      <c r="AM146" s="331">
        <v>34.054054054054056</v>
      </c>
      <c r="AN146" s="331">
        <v>33.513513513513516</v>
      </c>
      <c r="AO146" s="331">
        <v>32.446808510638299</v>
      </c>
      <c r="AP146" s="138"/>
      <c r="AQ146" s="138"/>
      <c r="AR146" s="138"/>
      <c r="AS146" s="138"/>
      <c r="AT146" s="11"/>
      <c r="AU146" s="133"/>
      <c r="AV146" s="133"/>
      <c r="AW146" s="133"/>
      <c r="AX146" s="133"/>
      <c r="AY146" s="133"/>
      <c r="AZ146" s="133"/>
      <c r="BA146" s="134"/>
      <c r="BB146" s="133"/>
      <c r="BC146" s="133"/>
      <c r="BD146" s="133"/>
      <c r="BE146" s="133"/>
      <c r="BF146" s="133"/>
      <c r="BG146" s="133"/>
      <c r="BH146" s="133"/>
      <c r="BI146" s="134"/>
      <c r="BJ146" s="138"/>
      <c r="BK146" s="138"/>
      <c r="BL146" s="138"/>
      <c r="BM146" s="138"/>
      <c r="BN146" s="138"/>
      <c r="BO146" s="138"/>
      <c r="BP146" s="133"/>
      <c r="BQ146" s="134"/>
      <c r="BR146" s="133"/>
      <c r="BS146" s="133"/>
      <c r="BT146" s="138"/>
      <c r="BU146" s="138"/>
      <c r="BV146" s="138"/>
      <c r="BW146" s="133"/>
      <c r="BX146" s="133"/>
      <c r="BY146" s="138"/>
      <c r="BZ146" s="138"/>
      <c r="CA146" s="138"/>
      <c r="CB146" s="138"/>
      <c r="CC146" s="138"/>
      <c r="CD146" s="138"/>
      <c r="CE146" s="133"/>
      <c r="CF146" s="133"/>
    </row>
    <row r="147" spans="1:84" s="6" customFormat="1" ht="9.75" customHeight="1" x14ac:dyDescent="0.25">
      <c r="A147" s="157" t="s">
        <v>367</v>
      </c>
      <c r="B147" s="134"/>
      <c r="C147" s="138">
        <v>40.273396424815978</v>
      </c>
      <c r="D147" s="138">
        <v>42.121060530265133</v>
      </c>
      <c r="E147" s="138">
        <v>42.990196078431367</v>
      </c>
      <c r="F147" s="138">
        <v>43.042850264805011</v>
      </c>
      <c r="G147" s="138"/>
      <c r="I147" s="144"/>
      <c r="J147" s="138">
        <v>33.035714285714292</v>
      </c>
      <c r="K147" s="138">
        <v>18.803418803418804</v>
      </c>
      <c r="L147" s="138">
        <v>23.07692307692308</v>
      </c>
      <c r="M147" s="138">
        <v>22.03389830508474</v>
      </c>
      <c r="N147" s="138"/>
      <c r="O147" s="138"/>
      <c r="Q147" s="331">
        <v>44.33781190019193</v>
      </c>
      <c r="R147" s="331">
        <v>46.777163904235735</v>
      </c>
      <c r="S147" s="331">
        <v>49.630996309963088</v>
      </c>
      <c r="T147" s="331">
        <v>48.4629294755877</v>
      </c>
      <c r="U147" s="138"/>
      <c r="V147" s="138"/>
      <c r="X147" s="331">
        <v>32.270916334661358</v>
      </c>
      <c r="Y147" s="331">
        <v>40.221402214022149</v>
      </c>
      <c r="Z147" s="331">
        <v>40.740740740740733</v>
      </c>
      <c r="AA147" s="331">
        <v>42.124542124542124</v>
      </c>
      <c r="AB147" s="138"/>
      <c r="AC147" s="138"/>
      <c r="AE147" s="331">
        <v>53.676470588235283</v>
      </c>
      <c r="AF147" s="331">
        <v>55.405405405405396</v>
      </c>
      <c r="AG147" s="331">
        <v>56.866952789699567</v>
      </c>
      <c r="AH147" s="331">
        <v>55.460385438972168</v>
      </c>
      <c r="AI147" s="138"/>
      <c r="AJ147" s="138"/>
      <c r="AL147" s="331">
        <v>41.011235955056179</v>
      </c>
      <c r="AM147" s="331">
        <v>44.32432432432433</v>
      </c>
      <c r="AN147" s="331">
        <v>37.837837837837839</v>
      </c>
      <c r="AO147" s="331">
        <v>38.829787234042549</v>
      </c>
      <c r="AP147" s="138"/>
      <c r="AQ147" s="138"/>
      <c r="AR147" s="138"/>
      <c r="AS147" s="138"/>
      <c r="AT147" s="142"/>
      <c r="AU147" s="133"/>
      <c r="AV147" s="133"/>
      <c r="AW147" s="133"/>
      <c r="AX147" s="133"/>
      <c r="AY147" s="133"/>
      <c r="AZ147" s="133"/>
      <c r="BA147" s="134"/>
      <c r="BB147" s="133"/>
      <c r="BC147" s="133"/>
      <c r="BD147" s="133"/>
      <c r="BE147" s="133"/>
      <c r="BF147" s="133"/>
      <c r="BG147" s="133"/>
      <c r="BH147" s="133"/>
      <c r="BI147" s="134"/>
      <c r="BJ147" s="138"/>
      <c r="BK147" s="138"/>
      <c r="BL147" s="138"/>
      <c r="BM147" s="138"/>
      <c r="BN147" s="138"/>
      <c r="BO147" s="138"/>
      <c r="BP147" s="133"/>
      <c r="BQ147" s="134"/>
      <c r="BR147" s="133"/>
      <c r="BS147" s="133"/>
      <c r="BT147" s="138"/>
      <c r="BU147" s="138"/>
      <c r="BV147" s="138"/>
      <c r="BW147" s="133"/>
      <c r="BX147" s="133"/>
      <c r="BY147" s="138"/>
      <c r="BZ147" s="138"/>
      <c r="CA147" s="138"/>
      <c r="CB147" s="138"/>
      <c r="CC147" s="138"/>
      <c r="CD147" s="138"/>
      <c r="CE147" s="133"/>
      <c r="CF147" s="133"/>
    </row>
    <row r="148" spans="1:84" s="6" customFormat="1" ht="9.75" customHeight="1" x14ac:dyDescent="0.25">
      <c r="A148" s="157" t="s">
        <v>358</v>
      </c>
      <c r="B148" s="134"/>
      <c r="C148" s="138">
        <v>29.810725552050478</v>
      </c>
      <c r="D148" s="138">
        <v>26.163081540770385</v>
      </c>
      <c r="E148" s="138">
        <v>26.47058823529412</v>
      </c>
      <c r="F148" s="138">
        <v>26.384207992296581</v>
      </c>
      <c r="G148" s="138"/>
      <c r="I148" s="144"/>
      <c r="J148" s="138">
        <v>13.392857142857139</v>
      </c>
      <c r="K148" s="138">
        <v>17.094017094017094</v>
      </c>
      <c r="L148" s="138">
        <v>16.239316239316238</v>
      </c>
      <c r="M148" s="138">
        <v>15.254237288135592</v>
      </c>
      <c r="N148" s="138"/>
      <c r="O148" s="138"/>
      <c r="Q148" s="331">
        <v>33.013435700575819</v>
      </c>
      <c r="R148" s="331">
        <v>24.493554327808472</v>
      </c>
      <c r="S148" s="331">
        <v>21.217712177121776</v>
      </c>
      <c r="T148" s="331">
        <v>23.508137432188068</v>
      </c>
      <c r="U148" s="138"/>
      <c r="V148" s="138"/>
      <c r="X148" s="331">
        <v>45.418326693227094</v>
      </c>
      <c r="Y148" s="331">
        <v>35.055350553505534</v>
      </c>
      <c r="Z148" s="331">
        <v>35.555555555555557</v>
      </c>
      <c r="AA148" s="331">
        <v>38.46153846153846</v>
      </c>
      <c r="AB148" s="138"/>
      <c r="AC148" s="138"/>
      <c r="AE148" s="331">
        <v>22.058823529411761</v>
      </c>
      <c r="AF148" s="331">
        <v>19.144144144144143</v>
      </c>
      <c r="AG148" s="331">
        <v>22.961373390557934</v>
      </c>
      <c r="AH148" s="331">
        <v>22.912205567451817</v>
      </c>
      <c r="AI148" s="138"/>
      <c r="AJ148" s="138"/>
      <c r="AL148" s="331">
        <v>21.910112359550563</v>
      </c>
      <c r="AM148" s="331">
        <v>21.621621621621621</v>
      </c>
      <c r="AN148" s="331">
        <v>28.648648648648649</v>
      </c>
      <c r="AO148" s="331">
        <v>28.723404255319146</v>
      </c>
      <c r="AP148" s="138"/>
      <c r="AQ148" s="138"/>
      <c r="AR148" s="138"/>
      <c r="AS148" s="138"/>
      <c r="AT148" s="143"/>
      <c r="AU148" s="133"/>
      <c r="AV148" s="133"/>
      <c r="AW148" s="133"/>
      <c r="AX148" s="133"/>
      <c r="AY148" s="133"/>
      <c r="AZ148" s="133"/>
      <c r="BA148" s="134"/>
      <c r="BB148" s="133"/>
      <c r="BC148" s="133"/>
      <c r="BD148" s="133"/>
      <c r="BE148" s="133"/>
      <c r="BF148" s="133"/>
      <c r="BG148" s="133"/>
      <c r="BH148" s="133"/>
      <c r="BI148" s="134"/>
      <c r="BJ148" s="138"/>
      <c r="BK148" s="138"/>
      <c r="BL148" s="138"/>
      <c r="BM148" s="138"/>
      <c r="BN148" s="138"/>
      <c r="BO148" s="138"/>
      <c r="BP148" s="133"/>
      <c r="BQ148" s="134"/>
      <c r="BR148" s="133"/>
      <c r="BS148" s="133"/>
      <c r="BT148" s="138"/>
      <c r="BU148" s="138"/>
      <c r="BV148" s="138"/>
      <c r="BW148" s="133"/>
      <c r="BX148" s="133"/>
      <c r="BY148" s="138"/>
      <c r="BZ148" s="138"/>
      <c r="CA148" s="138"/>
      <c r="CB148" s="138"/>
      <c r="CC148" s="138"/>
      <c r="CD148" s="138"/>
      <c r="CE148" s="133"/>
      <c r="CF148" s="133"/>
    </row>
    <row r="149" spans="1:84" s="6" customFormat="1" ht="9.9" customHeight="1" x14ac:dyDescent="0.25">
      <c r="B149" s="144"/>
      <c r="C149" s="138"/>
      <c r="D149" s="138"/>
      <c r="E149" s="138"/>
      <c r="F149" s="138"/>
      <c r="G149" s="138"/>
      <c r="I149" s="144"/>
      <c r="J149" s="138"/>
      <c r="K149" s="138"/>
      <c r="L149" s="138"/>
      <c r="M149" s="138"/>
      <c r="N149" s="138"/>
      <c r="O149" s="138"/>
      <c r="Q149" s="144"/>
      <c r="R149" s="138"/>
      <c r="S149" s="138"/>
      <c r="T149" s="138"/>
      <c r="U149" s="138"/>
      <c r="V149" s="138"/>
      <c r="X149" s="144"/>
      <c r="Y149" s="138"/>
      <c r="Z149" s="138"/>
      <c r="AA149" s="138"/>
      <c r="AB149" s="138"/>
      <c r="AC149" s="138"/>
      <c r="AE149" s="144"/>
      <c r="AF149" s="138"/>
      <c r="AG149" s="138"/>
      <c r="AH149" s="138"/>
      <c r="AI149" s="138"/>
      <c r="AJ149" s="138"/>
      <c r="AL149" s="144"/>
      <c r="AM149" s="138"/>
      <c r="AN149" s="138"/>
      <c r="AO149" s="138"/>
      <c r="AP149" s="138"/>
      <c r="AQ149" s="138"/>
      <c r="AR149" s="138"/>
      <c r="AS149" s="138"/>
      <c r="AT149" s="138"/>
      <c r="AU149" s="138"/>
      <c r="AV149" s="138"/>
      <c r="AW149" s="138"/>
      <c r="AX149" s="138"/>
      <c r="AY149" s="138"/>
      <c r="AZ149" s="138"/>
      <c r="BA149" s="144"/>
      <c r="BB149" s="133"/>
      <c r="BC149" s="133"/>
      <c r="BD149" s="133"/>
      <c r="BE149" s="133"/>
      <c r="BF149" s="133"/>
      <c r="BG149" s="133"/>
      <c r="BH149" s="133"/>
      <c r="BI149" s="144"/>
      <c r="BJ149" s="133"/>
      <c r="BK149" s="133"/>
      <c r="BL149" s="133"/>
      <c r="BM149" s="133"/>
      <c r="BN149" s="133"/>
      <c r="BO149" s="133"/>
      <c r="BP149" s="133"/>
      <c r="BQ149" s="144"/>
      <c r="BR149" s="133"/>
      <c r="BS149" s="133"/>
      <c r="BT149" s="133"/>
      <c r="BU149" s="133"/>
      <c r="BV149" s="133"/>
      <c r="BW149" s="133"/>
      <c r="BX149" s="133"/>
      <c r="BY149" s="138"/>
      <c r="BZ149" s="138"/>
      <c r="CA149" s="138"/>
      <c r="CB149" s="138"/>
      <c r="CC149" s="138"/>
      <c r="CD149" s="138"/>
      <c r="CE149" s="145"/>
      <c r="CF149" s="145"/>
    </row>
    <row r="150" spans="1:84" s="6" customFormat="1" ht="9.9" customHeight="1" x14ac:dyDescent="0.25">
      <c r="B150" s="144"/>
      <c r="C150" s="145"/>
      <c r="D150" s="145"/>
      <c r="E150" s="145"/>
      <c r="F150" s="145"/>
      <c r="G150" s="145"/>
      <c r="I150" s="144"/>
      <c r="J150" s="145"/>
      <c r="K150" s="145"/>
      <c r="L150" s="145"/>
      <c r="M150" s="145"/>
      <c r="N150" s="145"/>
      <c r="O150" s="145"/>
      <c r="Q150" s="144"/>
      <c r="R150" s="145"/>
      <c r="S150" s="145"/>
      <c r="T150" s="145"/>
      <c r="U150" s="145"/>
      <c r="V150" s="145"/>
      <c r="X150" s="144"/>
      <c r="Y150" s="145"/>
      <c r="Z150" s="145"/>
      <c r="AA150" s="145"/>
      <c r="AB150" s="145"/>
      <c r="AC150" s="145"/>
      <c r="AE150" s="144"/>
      <c r="AF150" s="145"/>
      <c r="AG150" s="145"/>
      <c r="AH150" s="145"/>
      <c r="AI150" s="145"/>
      <c r="AJ150" s="145"/>
      <c r="AL150" s="144"/>
      <c r="AM150" s="145"/>
      <c r="AN150" s="145"/>
      <c r="AO150" s="145"/>
      <c r="AP150" s="145"/>
      <c r="AQ150" s="145"/>
      <c r="AR150" s="145"/>
      <c r="AS150" s="145"/>
      <c r="AT150" s="145"/>
      <c r="AU150" s="145"/>
      <c r="AV150" s="145"/>
      <c r="AW150" s="145"/>
      <c r="AX150" s="145"/>
      <c r="AY150" s="145"/>
      <c r="AZ150" s="145"/>
      <c r="BA150" s="147"/>
      <c r="BB150" s="145"/>
      <c r="BC150" s="145"/>
      <c r="BD150" s="145"/>
      <c r="BE150" s="145"/>
      <c r="BF150" s="145"/>
      <c r="BG150" s="145"/>
      <c r="BH150" s="145"/>
      <c r="BI150" s="147"/>
      <c r="BJ150" s="145"/>
      <c r="BK150" s="145"/>
      <c r="BL150" s="145"/>
      <c r="BM150" s="145"/>
      <c r="BN150" s="145"/>
      <c r="BO150" s="145"/>
      <c r="BP150" s="145"/>
      <c r="BQ150" s="147"/>
      <c r="BR150" s="145"/>
      <c r="BS150" s="145"/>
      <c r="BT150" s="145"/>
      <c r="BU150" s="145"/>
      <c r="BV150" s="145"/>
      <c r="BW150" s="145"/>
      <c r="BX150" s="145"/>
    </row>
    <row r="151" spans="1:84" s="6" customFormat="1" ht="9.9" customHeight="1" x14ac:dyDescent="0.25">
      <c r="B151" s="154"/>
      <c r="C151" s="154"/>
      <c r="D151" s="155"/>
      <c r="E151" s="156"/>
      <c r="F151" s="156"/>
      <c r="G151" s="156"/>
    </row>
    <row r="152" spans="1:84" s="6" customFormat="1" ht="9.9" customHeight="1" x14ac:dyDescent="0.25">
      <c r="B152" s="154"/>
      <c r="C152" s="154"/>
      <c r="D152" s="155"/>
      <c r="E152" s="156"/>
      <c r="F152" s="156"/>
      <c r="G152" s="156"/>
    </row>
    <row r="153" spans="1:84" s="6" customFormat="1" ht="9.9" customHeight="1" x14ac:dyDescent="0.25">
      <c r="B153" s="154"/>
      <c r="C153" s="154"/>
      <c r="D153" s="155"/>
      <c r="E153" s="156"/>
      <c r="F153" s="156"/>
      <c r="G153" s="156"/>
    </row>
    <row r="154" spans="1:84" s="6" customFormat="1" ht="9.9" customHeight="1" x14ac:dyDescent="0.25">
      <c r="B154" s="154"/>
      <c r="C154" s="154"/>
      <c r="D154" s="155"/>
      <c r="E154" s="156"/>
      <c r="F154" s="156"/>
      <c r="G154" s="156"/>
    </row>
    <row r="155" spans="1:84" s="6" customFormat="1" ht="9.9" customHeight="1" x14ac:dyDescent="0.25">
      <c r="B155" s="154"/>
      <c r="C155" s="154"/>
      <c r="D155" s="155"/>
      <c r="E155" s="156"/>
      <c r="F155" s="156"/>
      <c r="G155" s="156"/>
    </row>
    <row r="156" spans="1:84" s="6" customFormat="1" ht="9.9" customHeight="1" x14ac:dyDescent="0.25">
      <c r="B156" s="154"/>
      <c r="C156" s="154"/>
      <c r="D156" s="155"/>
      <c r="E156" s="156"/>
      <c r="F156" s="156"/>
      <c r="G156" s="156"/>
    </row>
    <row r="157" spans="1:84" s="6" customFormat="1" ht="9.9" customHeight="1" x14ac:dyDescent="0.25">
      <c r="B157" s="154"/>
      <c r="C157" s="154"/>
      <c r="D157" s="155"/>
      <c r="E157" s="156"/>
      <c r="F157" s="156"/>
      <c r="G157" s="156"/>
    </row>
    <row r="158" spans="1:84" s="6" customFormat="1" ht="9.9" customHeight="1" x14ac:dyDescent="0.25">
      <c r="B158" s="154"/>
      <c r="C158" s="154"/>
      <c r="D158" s="155"/>
      <c r="E158" s="156"/>
      <c r="F158" s="156"/>
      <c r="G158" s="156"/>
    </row>
    <row r="159" spans="1:84" s="6" customFormat="1" ht="9.9" customHeight="1" x14ac:dyDescent="0.25">
      <c r="B159" s="154"/>
      <c r="C159" s="154"/>
      <c r="D159" s="155"/>
      <c r="E159" s="156"/>
      <c r="F159" s="156"/>
      <c r="G159" s="156"/>
    </row>
    <row r="160" spans="1:84" s="6" customFormat="1" ht="9.9" customHeight="1" x14ac:dyDescent="0.25">
      <c r="B160" s="154"/>
      <c r="C160" s="154"/>
      <c r="D160" s="155"/>
      <c r="E160" s="156"/>
      <c r="F160" s="156"/>
      <c r="G160" s="156"/>
    </row>
    <row r="161" spans="2:7" s="6" customFormat="1" ht="9.9" customHeight="1" x14ac:dyDescent="0.25">
      <c r="B161" s="154"/>
      <c r="C161" s="154"/>
      <c r="D161" s="155"/>
      <c r="E161" s="156"/>
      <c r="F161" s="156"/>
      <c r="G161" s="156"/>
    </row>
    <row r="162" spans="2:7" s="6" customFormat="1" ht="9.9" customHeight="1" x14ac:dyDescent="0.25">
      <c r="B162" s="154"/>
      <c r="C162" s="154"/>
      <c r="D162" s="155"/>
      <c r="E162" s="156"/>
      <c r="F162" s="156"/>
      <c r="G162" s="156"/>
    </row>
    <row r="163" spans="2:7" s="6" customFormat="1" ht="9.9" customHeight="1" x14ac:dyDescent="0.25">
      <c r="B163" s="154"/>
      <c r="C163" s="154"/>
      <c r="D163" s="155"/>
      <c r="E163" s="156"/>
      <c r="F163" s="156"/>
      <c r="G163" s="156"/>
    </row>
    <row r="164" spans="2:7" s="6" customFormat="1" ht="9.9" customHeight="1" x14ac:dyDescent="0.25"/>
    <row r="165" spans="2:7" s="6" customFormat="1" ht="9.9" customHeight="1" x14ac:dyDescent="0.25"/>
    <row r="166" spans="2:7" s="6" customFormat="1" ht="9.9" customHeight="1" x14ac:dyDescent="0.25"/>
    <row r="167" spans="2:7" s="6" customFormat="1" ht="9.9" customHeight="1" x14ac:dyDescent="0.25"/>
    <row r="168" spans="2:7" s="6" customFormat="1" x14ac:dyDescent="0.25"/>
    <row r="169" spans="2:7" s="6" customFormat="1" x14ac:dyDescent="0.25"/>
    <row r="170" spans="2:7" s="6" customFormat="1" x14ac:dyDescent="0.25"/>
    <row r="171" spans="2:7" s="6" customFormat="1" x14ac:dyDescent="0.25"/>
    <row r="172" spans="2:7" s="6" customFormat="1" x14ac:dyDescent="0.25"/>
    <row r="173" spans="2:7" s="6" customFormat="1" x14ac:dyDescent="0.25"/>
    <row r="174" spans="2:7" s="6" customFormat="1" x14ac:dyDescent="0.25"/>
    <row r="175" spans="2:7" s="6" customFormat="1" x14ac:dyDescent="0.25"/>
    <row r="176" spans="2:7" s="6" customFormat="1" x14ac:dyDescent="0.25"/>
    <row r="177" spans="53:60" s="6" customFormat="1" x14ac:dyDescent="0.25"/>
    <row r="178" spans="53:60" s="6" customFormat="1" x14ac:dyDescent="0.25">
      <c r="BB178" s="163"/>
    </row>
    <row r="179" spans="53:60" s="6" customFormat="1" x14ac:dyDescent="0.25">
      <c r="BB179" s="163"/>
    </row>
    <row r="180" spans="53:60" s="6" customFormat="1" x14ac:dyDescent="0.25">
      <c r="BB180" s="163"/>
    </row>
    <row r="181" spans="53:60" s="6" customFormat="1" x14ac:dyDescent="0.25">
      <c r="BB181" s="163"/>
    </row>
    <row r="182" spans="53:60" s="6" customFormat="1" x14ac:dyDescent="0.25">
      <c r="BB182" s="163"/>
    </row>
    <row r="183" spans="53:60" s="6" customFormat="1" x14ac:dyDescent="0.25">
      <c r="BB183" s="163"/>
    </row>
    <row r="184" spans="53:60" s="6" customFormat="1" x14ac:dyDescent="0.25">
      <c r="BB184" s="163"/>
    </row>
    <row r="185" spans="53:60" s="6" customFormat="1" x14ac:dyDescent="0.25">
      <c r="BB185" s="163"/>
    </row>
    <row r="186" spans="53:60" s="6" customFormat="1" x14ac:dyDescent="0.25">
      <c r="BB186" s="163"/>
    </row>
    <row r="187" spans="53:60" s="6" customFormat="1" x14ac:dyDescent="0.25">
      <c r="BB187" s="163"/>
    </row>
    <row r="188" spans="53:60" s="6" customFormat="1" x14ac:dyDescent="0.25">
      <c r="BB188" s="121"/>
    </row>
    <row r="189" spans="53:60" s="6" customFormat="1" x14ac:dyDescent="0.25">
      <c r="BB189" s="163"/>
      <c r="BC189" s="2"/>
    </row>
    <row r="190" spans="53:60" x14ac:dyDescent="0.25">
      <c r="BA190" s="6"/>
      <c r="BB190" s="163"/>
      <c r="BC190" s="6"/>
      <c r="BD190" s="6"/>
      <c r="BE190" s="6"/>
      <c r="BF190" s="6"/>
      <c r="BG190" s="6"/>
      <c r="BH190" s="6"/>
    </row>
    <row r="191" spans="53:60" x14ac:dyDescent="0.25">
      <c r="BA191" s="6"/>
      <c r="BB191" s="163"/>
      <c r="BC191" s="6"/>
      <c r="BD191" s="6"/>
      <c r="BE191" s="6"/>
      <c r="BF191" s="6"/>
      <c r="BG191" s="6"/>
      <c r="BH191" s="6"/>
    </row>
    <row r="192" spans="53:60" x14ac:dyDescent="0.25">
      <c r="BA192" s="6"/>
      <c r="BB192" s="163"/>
      <c r="BC192" s="6"/>
      <c r="BD192" s="6"/>
      <c r="BE192" s="6"/>
      <c r="BF192" s="6"/>
      <c r="BG192" s="6"/>
      <c r="BH192" s="6"/>
    </row>
    <row r="193" spans="53:60" x14ac:dyDescent="0.25">
      <c r="BA193" s="6"/>
      <c r="BB193" s="163"/>
      <c r="BC193" s="6"/>
      <c r="BD193" s="6"/>
      <c r="BE193" s="6"/>
      <c r="BF193" s="6"/>
      <c r="BG193" s="6"/>
      <c r="BH193" s="6"/>
    </row>
    <row r="194" spans="53:60" x14ac:dyDescent="0.25">
      <c r="BA194" s="6"/>
      <c r="BB194" s="163"/>
      <c r="BC194" s="6"/>
      <c r="BD194" s="6"/>
      <c r="BE194" s="6"/>
      <c r="BF194" s="6"/>
      <c r="BG194" s="6"/>
      <c r="BH194" s="6"/>
    </row>
    <row r="195" spans="53:60" x14ac:dyDescent="0.25">
      <c r="BA195" s="6"/>
      <c r="BB195" s="163"/>
      <c r="BC195" s="6"/>
      <c r="BD195" s="6"/>
      <c r="BE195" s="6"/>
      <c r="BF195" s="6"/>
      <c r="BG195" s="6"/>
      <c r="BH195" s="6"/>
    </row>
    <row r="196" spans="53:60" x14ac:dyDescent="0.25">
      <c r="BA196" s="6"/>
      <c r="BB196" s="163"/>
      <c r="BC196" s="6"/>
      <c r="BD196" s="6"/>
      <c r="BE196" s="6"/>
      <c r="BF196" s="6"/>
      <c r="BG196" s="6"/>
      <c r="BH196" s="6"/>
    </row>
    <row r="197" spans="53:60" x14ac:dyDescent="0.25">
      <c r="BA197" s="6"/>
      <c r="BB197" s="163"/>
      <c r="BC197" s="6"/>
      <c r="BD197" s="6"/>
      <c r="BE197" s="6"/>
      <c r="BF197" s="6"/>
      <c r="BG197" s="6"/>
      <c r="BH197" s="6"/>
    </row>
    <row r="198" spans="53:60" x14ac:dyDescent="0.25">
      <c r="BA198" s="6"/>
      <c r="BB198" s="163"/>
      <c r="BC198" s="6"/>
      <c r="BD198" s="6"/>
      <c r="BE198" s="6"/>
      <c r="BF198" s="6"/>
      <c r="BG198" s="6"/>
      <c r="BH198" s="6"/>
    </row>
    <row r="199" spans="53:60" x14ac:dyDescent="0.25">
      <c r="BA199" s="6"/>
      <c r="BB199" s="163"/>
      <c r="BC199" s="6"/>
      <c r="BD199" s="6"/>
      <c r="BE199" s="6"/>
      <c r="BF199" s="6"/>
      <c r="BG199" s="6"/>
      <c r="BH199" s="6"/>
    </row>
    <row r="200" spans="53:60" x14ac:dyDescent="0.25">
      <c r="BA200" s="6"/>
      <c r="BB200" s="163"/>
      <c r="BC200" s="6"/>
      <c r="BD200" s="6"/>
      <c r="BE200" s="6"/>
      <c r="BF200" s="6"/>
      <c r="BG200" s="6"/>
      <c r="BH200" s="6"/>
    </row>
    <row r="201" spans="53:60" x14ac:dyDescent="0.25">
      <c r="BA201" s="6"/>
      <c r="BB201" s="163"/>
      <c r="BC201" s="6"/>
      <c r="BD201" s="6"/>
      <c r="BE201" s="6"/>
      <c r="BF201" s="6"/>
      <c r="BG201" s="6"/>
      <c r="BH201" s="6"/>
    </row>
    <row r="202" spans="53:60" x14ac:dyDescent="0.25">
      <c r="BA202" s="6"/>
      <c r="BB202" s="163"/>
      <c r="BC202" s="6"/>
      <c r="BD202" s="6"/>
      <c r="BE202" s="6"/>
      <c r="BF202" s="6"/>
      <c r="BG202" s="6"/>
      <c r="BH202" s="6"/>
    </row>
    <row r="203" spans="53:60" x14ac:dyDescent="0.25">
      <c r="BA203" s="6"/>
      <c r="BB203" s="163"/>
      <c r="BC203" s="6"/>
      <c r="BD203" s="6"/>
      <c r="BE203" s="6"/>
      <c r="BF203" s="6"/>
      <c r="BG203" s="6"/>
      <c r="BH203" s="6"/>
    </row>
    <row r="204" spans="53:60" x14ac:dyDescent="0.25">
      <c r="BA204" s="6"/>
      <c r="BB204" s="163"/>
      <c r="BC204" s="6"/>
      <c r="BD204" s="6"/>
      <c r="BE204" s="6"/>
      <c r="BF204" s="6"/>
      <c r="BG204" s="6"/>
      <c r="BH204" s="6"/>
    </row>
    <row r="205" spans="53:60" x14ac:dyDescent="0.25">
      <c r="BA205" s="6"/>
      <c r="BB205" s="163"/>
      <c r="BC205" s="6"/>
      <c r="BD205" s="6"/>
      <c r="BE205" s="6"/>
      <c r="BF205" s="6"/>
      <c r="BG205" s="6"/>
      <c r="BH205" s="6"/>
    </row>
    <row r="206" spans="53:60" x14ac:dyDescent="0.25">
      <c r="BA206" s="6"/>
      <c r="BB206" s="121"/>
      <c r="BC206" s="6"/>
      <c r="BD206" s="6"/>
      <c r="BE206" s="6"/>
      <c r="BF206" s="6"/>
      <c r="BG206" s="6"/>
      <c r="BH206" s="6"/>
    </row>
    <row r="207" spans="53:60" x14ac:dyDescent="0.25">
      <c r="BA207" s="6"/>
      <c r="BB207" s="163"/>
      <c r="BC207" s="2"/>
      <c r="BD207" s="6"/>
      <c r="BE207" s="6"/>
      <c r="BF207" s="6"/>
      <c r="BG207" s="6"/>
      <c r="BH207" s="6"/>
    </row>
    <row r="208" spans="53:60" x14ac:dyDescent="0.25">
      <c r="BA208" s="6"/>
      <c r="BB208" s="163"/>
      <c r="BC208" s="6"/>
      <c r="BD208" s="6"/>
      <c r="BE208" s="6"/>
      <c r="BF208" s="6"/>
      <c r="BG208" s="6"/>
      <c r="BH208" s="6"/>
    </row>
    <row r="209" spans="53:60" x14ac:dyDescent="0.25">
      <c r="BA209" s="6"/>
      <c r="BB209" s="163"/>
      <c r="BC209" s="6"/>
      <c r="BD209" s="6"/>
      <c r="BE209" s="6"/>
      <c r="BF209" s="6"/>
      <c r="BG209" s="6"/>
      <c r="BH209" s="6"/>
    </row>
    <row r="210" spans="53:60" x14ac:dyDescent="0.25">
      <c r="BA210" s="6"/>
      <c r="BB210" s="163"/>
      <c r="BC210" s="6"/>
      <c r="BD210" s="6"/>
      <c r="BE210" s="6"/>
      <c r="BF210" s="6"/>
      <c r="BG210" s="6"/>
      <c r="BH210" s="6"/>
    </row>
    <row r="211" spans="53:60" x14ac:dyDescent="0.25">
      <c r="BA211" s="6"/>
      <c r="BB211" s="163"/>
      <c r="BC211" s="6"/>
      <c r="BD211" s="6"/>
      <c r="BE211" s="6"/>
      <c r="BF211" s="6"/>
      <c r="BG211" s="6"/>
      <c r="BH211" s="6"/>
    </row>
    <row r="212" spans="53:60" x14ac:dyDescent="0.25">
      <c r="BA212" s="6"/>
      <c r="BB212" s="163"/>
      <c r="BC212" s="6"/>
      <c r="BD212" s="6"/>
      <c r="BE212" s="6"/>
      <c r="BF212" s="6"/>
      <c r="BG212" s="6"/>
      <c r="BH212" s="6"/>
    </row>
    <row r="213" spans="53:60" x14ac:dyDescent="0.25">
      <c r="BA213" s="6"/>
      <c r="BB213" s="163"/>
      <c r="BC213" s="6"/>
      <c r="BD213" s="6"/>
      <c r="BE213" s="6"/>
      <c r="BF213" s="6"/>
      <c r="BG213" s="6"/>
      <c r="BH213" s="6"/>
    </row>
    <row r="214" spans="53:60" x14ac:dyDescent="0.25">
      <c r="BA214" s="6"/>
      <c r="BB214" s="163"/>
      <c r="BC214" s="6"/>
      <c r="BD214" s="6"/>
      <c r="BE214" s="6"/>
      <c r="BF214" s="6"/>
      <c r="BG214" s="6"/>
      <c r="BH214" s="6"/>
    </row>
    <row r="215" spans="53:60" x14ac:dyDescent="0.25">
      <c r="BA215" s="6"/>
      <c r="BB215" s="163"/>
      <c r="BC215" s="6"/>
      <c r="BD215" s="6"/>
      <c r="BE215" s="6"/>
      <c r="BF215" s="6"/>
      <c r="BG215" s="6"/>
      <c r="BH215" s="6"/>
    </row>
    <row r="216" spans="53:60" x14ac:dyDescent="0.25">
      <c r="BA216" s="6"/>
      <c r="BB216" s="163"/>
      <c r="BC216" s="6"/>
      <c r="BD216" s="6"/>
      <c r="BE216" s="6"/>
      <c r="BF216" s="6"/>
      <c r="BG216" s="6"/>
      <c r="BH216" s="6"/>
    </row>
    <row r="217" spans="53:60" x14ac:dyDescent="0.25">
      <c r="BA217" s="6"/>
      <c r="BB217" s="163"/>
      <c r="BC217" s="6"/>
      <c r="BD217" s="6"/>
      <c r="BE217" s="6"/>
      <c r="BF217" s="6"/>
      <c r="BG217" s="6"/>
      <c r="BH217" s="6"/>
    </row>
    <row r="218" spans="53:60" x14ac:dyDescent="0.25">
      <c r="BA218" s="6"/>
      <c r="BB218" s="163"/>
      <c r="BC218" s="6"/>
      <c r="BD218" s="6"/>
      <c r="BE218" s="6"/>
      <c r="BF218" s="6"/>
      <c r="BG218" s="6"/>
      <c r="BH218" s="6"/>
    </row>
    <row r="219" spans="53:60" x14ac:dyDescent="0.25">
      <c r="BA219" s="6"/>
      <c r="BB219" s="163"/>
      <c r="BC219" s="6"/>
      <c r="BD219" s="6"/>
      <c r="BE219" s="6"/>
      <c r="BF219" s="6"/>
      <c r="BG219" s="6"/>
      <c r="BH219" s="6"/>
    </row>
    <row r="220" spans="53:60" x14ac:dyDescent="0.25">
      <c r="BA220" s="6"/>
      <c r="BB220" s="6"/>
      <c r="BC220" s="6"/>
      <c r="BD220" s="6"/>
      <c r="BE220" s="6"/>
      <c r="BF220" s="6"/>
      <c r="BG220" s="6"/>
      <c r="BH220" s="6"/>
    </row>
    <row r="221" spans="53:60" x14ac:dyDescent="0.25">
      <c r="BA221" s="6"/>
      <c r="BB221" s="6"/>
      <c r="BC221" s="6"/>
      <c r="BD221" s="6"/>
      <c r="BE221" s="6"/>
      <c r="BF221" s="6"/>
      <c r="BG221" s="6"/>
      <c r="BH221" s="6"/>
    </row>
    <row r="222" spans="53:60" x14ac:dyDescent="0.25">
      <c r="BA222" s="6"/>
      <c r="BB222" s="6"/>
      <c r="BC222" s="6"/>
      <c r="BD222" s="6"/>
      <c r="BE222" s="6"/>
      <c r="BF222" s="6"/>
      <c r="BG222" s="6"/>
      <c r="BH222" s="6"/>
    </row>
    <row r="223" spans="53:60" x14ac:dyDescent="0.25">
      <c r="BA223" s="6"/>
      <c r="BB223" s="6"/>
      <c r="BC223" s="6"/>
      <c r="BD223" s="6"/>
      <c r="BE223" s="6"/>
      <c r="BF223" s="6"/>
      <c r="BG223" s="6"/>
      <c r="BH223" s="6"/>
    </row>
    <row r="224" spans="53:60" x14ac:dyDescent="0.25">
      <c r="BA224" s="6"/>
      <c r="BB224" s="121"/>
      <c r="BC224" s="121"/>
      <c r="BD224" s="6"/>
      <c r="BE224" s="6"/>
      <c r="BF224" s="6"/>
      <c r="BG224" s="6"/>
      <c r="BH224" s="6"/>
    </row>
    <row r="225" spans="53:60" x14ac:dyDescent="0.25">
      <c r="BA225" s="6"/>
      <c r="BB225" s="121"/>
      <c r="BC225" s="121"/>
      <c r="BD225" s="6"/>
      <c r="BE225" s="6"/>
      <c r="BF225" s="6"/>
      <c r="BG225" s="6"/>
      <c r="BH225" s="6"/>
    </row>
  </sheetData>
  <mergeCells count="74">
    <mergeCell ref="BY3:CF3"/>
    <mergeCell ref="BY122:CF122"/>
    <mergeCell ref="AD50:AI57"/>
    <mergeCell ref="AK20:AP28"/>
    <mergeCell ref="W29:AP29"/>
    <mergeCell ref="W5:AB5"/>
    <mergeCell ref="AD5:AI5"/>
    <mergeCell ref="AK5:AP5"/>
    <mergeCell ref="AK50:AP57"/>
    <mergeCell ref="W88:AP88"/>
    <mergeCell ref="W2:AP2"/>
    <mergeCell ref="W89:AB89"/>
    <mergeCell ref="AD89:AI89"/>
    <mergeCell ref="AD20:AI28"/>
    <mergeCell ref="AK89:AP89"/>
    <mergeCell ref="W50:AB57"/>
    <mergeCell ref="W60:AB60"/>
    <mergeCell ref="AK30:AP30"/>
    <mergeCell ref="AD60:AI60"/>
    <mergeCell ref="AD30:AI30"/>
    <mergeCell ref="BI3:BP3"/>
    <mergeCell ref="W20:AB28"/>
    <mergeCell ref="BQ3:BX3"/>
    <mergeCell ref="BQ122:BX122"/>
    <mergeCell ref="W82:AB87"/>
    <mergeCell ref="AD82:AI87"/>
    <mergeCell ref="AK82:AP87"/>
    <mergeCell ref="BA3:BH3"/>
    <mergeCell ref="W111:AB118"/>
    <mergeCell ref="BY144:CF144"/>
    <mergeCell ref="BQ144:BX144"/>
    <mergeCell ref="AD111:AI118"/>
    <mergeCell ref="AK111:AP118"/>
    <mergeCell ref="BI144:BP144"/>
    <mergeCell ref="BI122:BP122"/>
    <mergeCell ref="BA122:BH122"/>
    <mergeCell ref="BA144:BH144"/>
    <mergeCell ref="B1:U1"/>
    <mergeCell ref="B5:G5"/>
    <mergeCell ref="I5:N5"/>
    <mergeCell ref="P5:U5"/>
    <mergeCell ref="A2:U2"/>
    <mergeCell ref="A5:A28"/>
    <mergeCell ref="P20:U28"/>
    <mergeCell ref="B20:G28"/>
    <mergeCell ref="B111:G118"/>
    <mergeCell ref="Z131:AA131"/>
    <mergeCell ref="I20:N28"/>
    <mergeCell ref="W59:AP59"/>
    <mergeCell ref="P60:U60"/>
    <mergeCell ref="P50:U57"/>
    <mergeCell ref="AK60:AP60"/>
    <mergeCell ref="W30:AB30"/>
    <mergeCell ref="I111:N118"/>
    <mergeCell ref="A59:U59"/>
    <mergeCell ref="B82:G87"/>
    <mergeCell ref="I82:N87"/>
    <mergeCell ref="A29:U29"/>
    <mergeCell ref="B30:G30"/>
    <mergeCell ref="P30:U30"/>
    <mergeCell ref="I30:N30"/>
    <mergeCell ref="A30:A57"/>
    <mergeCell ref="I50:N57"/>
    <mergeCell ref="B50:G57"/>
    <mergeCell ref="A88:U88"/>
    <mergeCell ref="A89:A118"/>
    <mergeCell ref="P82:U87"/>
    <mergeCell ref="B60:G60"/>
    <mergeCell ref="I60:N60"/>
    <mergeCell ref="B89:G89"/>
    <mergeCell ref="I89:N89"/>
    <mergeCell ref="P89:U89"/>
    <mergeCell ref="P111:U118"/>
    <mergeCell ref="A60:A87"/>
  </mergeCells>
  <phoneticPr fontId="0" type="noConversion"/>
  <printOptions horizontalCentered="1"/>
  <pageMargins left="0.39370078740157483" right="0.39370078740157483" top="0.39370078740157483" bottom="0.39370078740157483" header="3.937007874015748E-2" footer="0"/>
  <pageSetup paperSize="9" scale="79" orientation="landscape" r:id="rId1"/>
  <headerFooter alignWithMargins="0"/>
  <rowBreaks count="1" manualBreakCount="1">
    <brk id="58" max="16383" man="1"/>
  </rowBreaks>
  <colBreaks count="2" manualBreakCount="2">
    <brk id="21" max="1048575" man="1"/>
    <brk id="42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59"/>
  <sheetViews>
    <sheetView workbookViewId="0">
      <selection activeCell="P3" sqref="P3"/>
    </sheetView>
  </sheetViews>
  <sheetFormatPr defaultColWidth="9.33203125" defaultRowHeight="13.2" x14ac:dyDescent="0.25"/>
  <cols>
    <col min="1" max="1" width="6.77734375" style="194" customWidth="1"/>
    <col min="2" max="2" width="43.33203125" style="194" customWidth="1"/>
    <col min="3" max="3" width="6.77734375" style="194" customWidth="1"/>
    <col min="4" max="13" width="10.77734375" style="194" customWidth="1"/>
    <col min="14" max="28" width="7.77734375" style="194" customWidth="1"/>
    <col min="29" max="16384" width="9.33203125" style="194"/>
  </cols>
  <sheetData>
    <row r="1" spans="1:18" x14ac:dyDescent="0.25">
      <c r="B1" s="195" t="s">
        <v>128</v>
      </c>
      <c r="C1" s="195"/>
      <c r="H1" s="196"/>
      <c r="L1" s="197"/>
      <c r="M1" s="197"/>
      <c r="N1" s="197"/>
    </row>
    <row r="2" spans="1:18" x14ac:dyDescent="0.25">
      <c r="B2" s="195"/>
      <c r="C2" s="195"/>
      <c r="L2" s="197"/>
      <c r="M2" s="197"/>
      <c r="N2" s="197"/>
    </row>
    <row r="3" spans="1:18" x14ac:dyDescent="0.25">
      <c r="A3" s="505"/>
      <c r="B3" s="506"/>
      <c r="C3" s="506"/>
      <c r="D3" s="196"/>
      <c r="E3" s="196"/>
      <c r="F3" s="196"/>
      <c r="G3" s="196"/>
      <c r="H3" s="196"/>
      <c r="I3" s="196"/>
      <c r="J3" s="196"/>
      <c r="K3" s="196"/>
      <c r="L3" s="197"/>
      <c r="M3" s="197"/>
      <c r="N3" s="197"/>
    </row>
    <row r="4" spans="1:18" x14ac:dyDescent="0.25">
      <c r="A4" s="204"/>
      <c r="B4" s="205"/>
      <c r="C4" s="205"/>
      <c r="D4" s="206"/>
      <c r="E4" s="206"/>
      <c r="F4" s="206"/>
      <c r="G4" s="206"/>
      <c r="H4" s="206"/>
      <c r="I4" s="196"/>
      <c r="J4" s="196"/>
      <c r="K4" s="196"/>
      <c r="L4" s="196"/>
      <c r="M4" s="196"/>
      <c r="N4" s="196"/>
      <c r="O4" s="196"/>
      <c r="P4" s="197"/>
      <c r="Q4" s="197"/>
      <c r="R4" s="197"/>
    </row>
    <row r="5" spans="1:18" x14ac:dyDescent="0.25">
      <c r="A5" s="507">
        <v>10</v>
      </c>
      <c r="B5" s="508" t="s">
        <v>129</v>
      </c>
      <c r="C5" s="211"/>
      <c r="D5" s="509"/>
      <c r="E5" s="509"/>
      <c r="F5" s="509"/>
      <c r="G5" s="509"/>
      <c r="H5" s="509"/>
      <c r="I5" s="196"/>
      <c r="J5" s="196"/>
      <c r="K5" s="196"/>
      <c r="L5" s="196"/>
      <c r="M5" s="196"/>
      <c r="N5" s="196"/>
      <c r="O5" s="196"/>
      <c r="P5" s="197"/>
      <c r="Q5" s="197"/>
      <c r="R5" s="197"/>
    </row>
    <row r="6" spans="1:18" ht="12.75" customHeight="1" x14ac:dyDescent="0.25">
      <c r="A6" s="212"/>
      <c r="B6" s="608"/>
      <c r="C6" s="610" t="s">
        <v>130</v>
      </c>
      <c r="D6" s="510" t="s">
        <v>238</v>
      </c>
      <c r="E6" s="510" t="s">
        <v>241</v>
      </c>
      <c r="F6" s="510" t="s">
        <v>243</v>
      </c>
      <c r="G6" s="510" t="s">
        <v>404</v>
      </c>
      <c r="H6" s="510" t="s">
        <v>410</v>
      </c>
      <c r="I6" s="511"/>
      <c r="J6" s="512"/>
      <c r="K6" s="512"/>
      <c r="L6" s="511"/>
    </row>
    <row r="7" spans="1:18" x14ac:dyDescent="0.25">
      <c r="A7" s="212"/>
      <c r="B7" s="609"/>
      <c r="C7" s="611"/>
      <c r="D7" s="214" t="s">
        <v>90</v>
      </c>
      <c r="E7" s="214" t="s">
        <v>90</v>
      </c>
      <c r="F7" s="214" t="s">
        <v>90</v>
      </c>
      <c r="G7" s="214" t="s">
        <v>90</v>
      </c>
      <c r="H7" s="214" t="s">
        <v>90</v>
      </c>
      <c r="J7" s="513"/>
      <c r="K7" s="513"/>
    </row>
    <row r="8" spans="1:18" x14ac:dyDescent="0.25">
      <c r="A8" s="212"/>
      <c r="B8" s="514" t="s">
        <v>131</v>
      </c>
      <c r="C8" s="507">
        <v>1</v>
      </c>
      <c r="D8" s="217">
        <v>78.2</v>
      </c>
      <c r="E8" s="217">
        <v>79.56</v>
      </c>
      <c r="F8" s="217">
        <v>79.709999999999994</v>
      </c>
      <c r="G8" s="217">
        <v>80.290000000000006</v>
      </c>
      <c r="H8" s="217"/>
      <c r="I8" s="515"/>
      <c r="J8" s="513"/>
      <c r="K8" s="513"/>
    </row>
    <row r="9" spans="1:18" x14ac:dyDescent="0.25">
      <c r="A9" s="212"/>
      <c r="B9" s="212"/>
      <c r="C9" s="218"/>
      <c r="D9" s="219"/>
      <c r="E9" s="219"/>
      <c r="F9" s="219"/>
      <c r="G9" s="219"/>
      <c r="H9" s="219"/>
      <c r="I9" s="515"/>
      <c r="J9" s="513"/>
      <c r="K9" s="513"/>
    </row>
    <row r="10" spans="1:18" x14ac:dyDescent="0.25">
      <c r="A10" s="204"/>
      <c r="B10" s="205"/>
      <c r="C10" s="205"/>
      <c r="D10" s="206"/>
      <c r="E10" s="206"/>
      <c r="F10" s="206"/>
      <c r="G10" s="206"/>
      <c r="H10" s="206"/>
    </row>
    <row r="11" spans="1:18" x14ac:dyDescent="0.25">
      <c r="A11" s="507">
        <v>11</v>
      </c>
      <c r="B11" s="508" t="s">
        <v>132</v>
      </c>
      <c r="C11" s="211"/>
      <c r="D11" s="509"/>
      <c r="E11" s="509"/>
      <c r="F11" s="509"/>
      <c r="G11" s="509"/>
      <c r="H11" s="509"/>
    </row>
    <row r="12" spans="1:18" ht="12.75" customHeight="1" x14ac:dyDescent="0.25">
      <c r="A12" s="212"/>
      <c r="B12" s="608"/>
      <c r="C12" s="610" t="s">
        <v>130</v>
      </c>
      <c r="D12" s="510" t="s">
        <v>238</v>
      </c>
      <c r="E12" s="510" t="s">
        <v>241</v>
      </c>
      <c r="F12" s="510" t="s">
        <v>243</v>
      </c>
      <c r="G12" s="510" t="s">
        <v>404</v>
      </c>
      <c r="H12" s="510" t="s">
        <v>410</v>
      </c>
    </row>
    <row r="13" spans="1:18" x14ac:dyDescent="0.25">
      <c r="A13" s="212"/>
      <c r="B13" s="609"/>
      <c r="C13" s="611"/>
      <c r="D13" s="214" t="s">
        <v>90</v>
      </c>
      <c r="E13" s="214" t="s">
        <v>90</v>
      </c>
      <c r="F13" s="214" t="s">
        <v>90</v>
      </c>
      <c r="G13" s="214" t="s">
        <v>90</v>
      </c>
      <c r="H13" s="214" t="s">
        <v>90</v>
      </c>
    </row>
    <row r="14" spans="1:18" x14ac:dyDescent="0.25">
      <c r="A14" s="212"/>
      <c r="B14" s="514" t="s">
        <v>131</v>
      </c>
      <c r="C14" s="507">
        <v>1</v>
      </c>
      <c r="D14" s="217">
        <v>14.04</v>
      </c>
      <c r="E14" s="217">
        <v>17.22</v>
      </c>
      <c r="F14" s="217">
        <v>16.64</v>
      </c>
      <c r="G14" s="217">
        <v>16.86</v>
      </c>
      <c r="H14" s="217"/>
    </row>
    <row r="15" spans="1:18" x14ac:dyDescent="0.25">
      <c r="A15" s="212"/>
      <c r="B15" s="212"/>
      <c r="C15" s="218"/>
      <c r="D15" s="219"/>
      <c r="E15" s="219"/>
      <c r="F15" s="219"/>
      <c r="G15" s="219"/>
      <c r="H15" s="219"/>
    </row>
    <row r="16" spans="1:18" x14ac:dyDescent="0.25">
      <c r="A16" s="204"/>
      <c r="B16" s="205"/>
      <c r="C16" s="205"/>
      <c r="D16" s="206"/>
      <c r="E16" s="206"/>
      <c r="F16" s="206"/>
      <c r="G16" s="206"/>
      <c r="H16" s="206"/>
    </row>
    <row r="17" spans="1:8" x14ac:dyDescent="0.25">
      <c r="A17" s="507">
        <v>12</v>
      </c>
      <c r="B17" s="508" t="s">
        <v>133</v>
      </c>
      <c r="C17" s="211"/>
      <c r="D17" s="509"/>
      <c r="E17" s="509"/>
      <c r="F17" s="509"/>
      <c r="G17" s="509"/>
      <c r="H17" s="509"/>
    </row>
    <row r="18" spans="1:8" ht="21" x14ac:dyDescent="0.25">
      <c r="A18" s="212"/>
      <c r="B18" s="608"/>
      <c r="C18" s="610" t="s">
        <v>130</v>
      </c>
      <c r="D18" s="510" t="s">
        <v>238</v>
      </c>
      <c r="E18" s="510" t="s">
        <v>241</v>
      </c>
      <c r="F18" s="510" t="s">
        <v>243</v>
      </c>
      <c r="G18" s="510" t="s">
        <v>404</v>
      </c>
      <c r="H18" s="510" t="s">
        <v>410</v>
      </c>
    </row>
    <row r="19" spans="1:8" x14ac:dyDescent="0.25">
      <c r="A19" s="212"/>
      <c r="B19" s="609"/>
      <c r="C19" s="611"/>
      <c r="D19" s="214" t="s">
        <v>90</v>
      </c>
      <c r="E19" s="214" t="s">
        <v>90</v>
      </c>
      <c r="F19" s="214" t="s">
        <v>90</v>
      </c>
      <c r="G19" s="214" t="s">
        <v>90</v>
      </c>
      <c r="H19" s="214" t="s">
        <v>90</v>
      </c>
    </row>
    <row r="20" spans="1:8" x14ac:dyDescent="0.25">
      <c r="A20" s="212"/>
      <c r="B20" s="514" t="s">
        <v>134</v>
      </c>
      <c r="C20" s="507">
        <v>1</v>
      </c>
      <c r="D20" s="217">
        <v>6.08</v>
      </c>
      <c r="E20" s="217">
        <v>5.92</v>
      </c>
      <c r="F20" s="217">
        <v>6.69</v>
      </c>
      <c r="G20" s="217">
        <v>7</v>
      </c>
      <c r="H20" s="217"/>
    </row>
    <row r="21" spans="1:8" x14ac:dyDescent="0.25">
      <c r="A21" s="212"/>
      <c r="B21" s="212"/>
      <c r="C21" s="218"/>
      <c r="D21" s="219"/>
      <c r="E21" s="219"/>
      <c r="F21" s="219"/>
      <c r="G21" s="219"/>
      <c r="H21" s="219"/>
    </row>
    <row r="22" spans="1:8" x14ac:dyDescent="0.25">
      <c r="A22" s="204"/>
      <c r="B22" s="205"/>
      <c r="C22" s="205"/>
      <c r="D22" s="206"/>
      <c r="E22" s="206"/>
      <c r="F22" s="206"/>
      <c r="G22" s="206"/>
      <c r="H22" s="206"/>
    </row>
    <row r="23" spans="1:8" x14ac:dyDescent="0.25">
      <c r="A23" s="507">
        <v>13</v>
      </c>
      <c r="B23" s="508" t="s">
        <v>135</v>
      </c>
      <c r="C23" s="211"/>
      <c r="D23" s="509"/>
      <c r="E23" s="509"/>
      <c r="F23" s="509"/>
      <c r="G23" s="509"/>
      <c r="H23" s="509"/>
    </row>
    <row r="24" spans="1:8" ht="21" x14ac:dyDescent="0.25">
      <c r="A24" s="212"/>
      <c r="B24" s="608"/>
      <c r="C24" s="610" t="s">
        <v>130</v>
      </c>
      <c r="D24" s="510" t="s">
        <v>238</v>
      </c>
      <c r="E24" s="510" t="s">
        <v>241</v>
      </c>
      <c r="F24" s="510" t="s">
        <v>243</v>
      </c>
      <c r="G24" s="510" t="s">
        <v>404</v>
      </c>
      <c r="H24" s="510" t="s">
        <v>410</v>
      </c>
    </row>
    <row r="25" spans="1:8" x14ac:dyDescent="0.25">
      <c r="A25" s="212"/>
      <c r="B25" s="609"/>
      <c r="C25" s="611"/>
      <c r="D25" s="214" t="s">
        <v>90</v>
      </c>
      <c r="E25" s="214" t="s">
        <v>90</v>
      </c>
      <c r="F25" s="214" t="s">
        <v>90</v>
      </c>
      <c r="G25" s="214" t="s">
        <v>90</v>
      </c>
      <c r="H25" s="214" t="s">
        <v>90</v>
      </c>
    </row>
    <row r="26" spans="1:8" x14ac:dyDescent="0.25">
      <c r="A26" s="212"/>
      <c r="B26" s="514" t="s">
        <v>134</v>
      </c>
      <c r="C26" s="507">
        <v>1</v>
      </c>
      <c r="D26" s="217">
        <v>49.13</v>
      </c>
      <c r="E26" s="217">
        <v>50.41</v>
      </c>
      <c r="F26" s="217">
        <v>52.88</v>
      </c>
      <c r="G26" s="217">
        <v>56.2</v>
      </c>
      <c r="H26" s="217"/>
    </row>
    <row r="27" spans="1:8" x14ac:dyDescent="0.25">
      <c r="A27" s="212"/>
      <c r="B27" s="212"/>
      <c r="C27" s="218"/>
      <c r="D27" s="219"/>
      <c r="E27" s="219"/>
      <c r="F27" s="219"/>
      <c r="G27" s="219"/>
      <c r="H27" s="219"/>
    </row>
    <row r="28" spans="1:8" x14ac:dyDescent="0.25">
      <c r="A28" s="204"/>
      <c r="B28" s="205"/>
      <c r="C28" s="205"/>
      <c r="D28" s="206"/>
      <c r="E28" s="206"/>
      <c r="F28" s="206"/>
      <c r="G28" s="206"/>
      <c r="H28" s="206"/>
    </row>
    <row r="29" spans="1:8" x14ac:dyDescent="0.25">
      <c r="A29" s="507">
        <v>14</v>
      </c>
      <c r="B29" s="508" t="s">
        <v>136</v>
      </c>
      <c r="C29" s="211"/>
      <c r="D29" s="509"/>
      <c r="E29" s="509"/>
      <c r="F29" s="509"/>
      <c r="G29" s="509"/>
      <c r="H29" s="509"/>
    </row>
    <row r="30" spans="1:8" ht="21" x14ac:dyDescent="0.25">
      <c r="A30" s="212"/>
      <c r="B30" s="608"/>
      <c r="C30" s="610" t="s">
        <v>130</v>
      </c>
      <c r="D30" s="510" t="s">
        <v>238</v>
      </c>
      <c r="E30" s="510" t="s">
        <v>241</v>
      </c>
      <c r="F30" s="510" t="s">
        <v>243</v>
      </c>
      <c r="G30" s="510" t="s">
        <v>404</v>
      </c>
      <c r="H30" s="510" t="s">
        <v>410</v>
      </c>
    </row>
    <row r="31" spans="1:8" x14ac:dyDescent="0.25">
      <c r="A31" s="212"/>
      <c r="B31" s="609"/>
      <c r="C31" s="611"/>
      <c r="D31" s="214" t="s">
        <v>90</v>
      </c>
      <c r="E31" s="214" t="s">
        <v>90</v>
      </c>
      <c r="F31" s="214" t="s">
        <v>90</v>
      </c>
      <c r="G31" s="214" t="s">
        <v>90</v>
      </c>
      <c r="H31" s="214" t="s">
        <v>90</v>
      </c>
    </row>
    <row r="32" spans="1:8" x14ac:dyDescent="0.25">
      <c r="A32" s="212"/>
      <c r="B32" s="514" t="s">
        <v>134</v>
      </c>
      <c r="C32" s="507">
        <v>1</v>
      </c>
      <c r="D32" s="217">
        <v>3.26</v>
      </c>
      <c r="E32" s="217">
        <v>4.28</v>
      </c>
      <c r="F32" s="217">
        <v>4.21</v>
      </c>
      <c r="G32" s="217">
        <v>3.73</v>
      </c>
      <c r="H32" s="217"/>
    </row>
    <row r="33" spans="1:8" x14ac:dyDescent="0.25">
      <c r="A33" s="212"/>
      <c r="B33" s="212"/>
      <c r="C33" s="218"/>
      <c r="D33" s="219"/>
      <c r="E33" s="219"/>
      <c r="F33" s="219"/>
      <c r="G33" s="219"/>
      <c r="H33" s="219"/>
    </row>
    <row r="34" spans="1:8" x14ac:dyDescent="0.25">
      <c r="A34" s="204"/>
      <c r="B34" s="205"/>
      <c r="C34" s="205"/>
      <c r="D34" s="206"/>
      <c r="E34" s="206"/>
      <c r="F34" s="206"/>
      <c r="G34" s="206"/>
      <c r="H34" s="206"/>
    </row>
    <row r="35" spans="1:8" x14ac:dyDescent="0.25">
      <c r="A35" s="507">
        <v>15</v>
      </c>
      <c r="B35" s="508" t="s">
        <v>137</v>
      </c>
      <c r="C35" s="211"/>
      <c r="D35" s="509"/>
      <c r="E35" s="509"/>
      <c r="F35" s="509"/>
      <c r="G35" s="509"/>
      <c r="H35" s="509"/>
    </row>
    <row r="36" spans="1:8" ht="21" x14ac:dyDescent="0.25">
      <c r="A36" s="212"/>
      <c r="B36" s="608"/>
      <c r="C36" s="610" t="s">
        <v>130</v>
      </c>
      <c r="D36" s="510" t="s">
        <v>238</v>
      </c>
      <c r="E36" s="510" t="s">
        <v>241</v>
      </c>
      <c r="F36" s="510" t="s">
        <v>243</v>
      </c>
      <c r="G36" s="510" t="s">
        <v>404</v>
      </c>
      <c r="H36" s="510" t="s">
        <v>410</v>
      </c>
    </row>
    <row r="37" spans="1:8" x14ac:dyDescent="0.25">
      <c r="A37" s="212"/>
      <c r="B37" s="609"/>
      <c r="C37" s="611"/>
      <c r="D37" s="214" t="s">
        <v>90</v>
      </c>
      <c r="E37" s="214" t="s">
        <v>90</v>
      </c>
      <c r="F37" s="214" t="s">
        <v>90</v>
      </c>
      <c r="G37" s="214" t="s">
        <v>90</v>
      </c>
      <c r="H37" s="214" t="s">
        <v>90</v>
      </c>
    </row>
    <row r="38" spans="1:8" x14ac:dyDescent="0.25">
      <c r="A38" s="212"/>
      <c r="B38" s="514" t="s">
        <v>134</v>
      </c>
      <c r="C38" s="507">
        <v>1</v>
      </c>
      <c r="D38" s="217">
        <v>3.41</v>
      </c>
      <c r="E38" s="217">
        <v>3.99</v>
      </c>
      <c r="F38" s="217">
        <v>4.07</v>
      </c>
      <c r="G38" s="217">
        <v>4.38</v>
      </c>
      <c r="H38" s="217"/>
    </row>
    <row r="39" spans="1:8" x14ac:dyDescent="0.25">
      <c r="A39" s="212"/>
      <c r="B39" s="212"/>
      <c r="C39" s="218"/>
      <c r="D39" s="219"/>
      <c r="E39" s="219"/>
      <c r="F39" s="219"/>
      <c r="G39" s="219"/>
      <c r="H39" s="219"/>
    </row>
    <row r="40" spans="1:8" x14ac:dyDescent="0.25">
      <c r="A40" s="204"/>
      <c r="B40" s="205"/>
      <c r="C40" s="205"/>
      <c r="D40" s="206"/>
      <c r="E40" s="206"/>
      <c r="F40" s="206"/>
      <c r="G40" s="206"/>
      <c r="H40" s="206"/>
    </row>
    <row r="41" spans="1:8" x14ac:dyDescent="0.25">
      <c r="A41" s="507">
        <v>16</v>
      </c>
      <c r="B41" s="508" t="s">
        <v>138</v>
      </c>
      <c r="C41" s="211"/>
      <c r="D41" s="509"/>
      <c r="E41" s="509"/>
      <c r="F41" s="509"/>
      <c r="G41" s="509"/>
      <c r="H41" s="509"/>
    </row>
    <row r="42" spans="1:8" ht="21" x14ac:dyDescent="0.25">
      <c r="A42" s="212"/>
      <c r="B42" s="608"/>
      <c r="C42" s="610" t="s">
        <v>130</v>
      </c>
      <c r="D42" s="510" t="s">
        <v>238</v>
      </c>
      <c r="E42" s="510" t="s">
        <v>241</v>
      </c>
      <c r="F42" s="510" t="s">
        <v>243</v>
      </c>
      <c r="G42" s="510" t="s">
        <v>404</v>
      </c>
      <c r="H42" s="510" t="s">
        <v>410</v>
      </c>
    </row>
    <row r="43" spans="1:8" x14ac:dyDescent="0.25">
      <c r="A43" s="212"/>
      <c r="B43" s="609"/>
      <c r="C43" s="611"/>
      <c r="D43" s="214" t="s">
        <v>90</v>
      </c>
      <c r="E43" s="214" t="s">
        <v>90</v>
      </c>
      <c r="F43" s="214" t="s">
        <v>90</v>
      </c>
      <c r="G43" s="214" t="s">
        <v>90</v>
      </c>
      <c r="H43" s="214" t="s">
        <v>90</v>
      </c>
    </row>
    <row r="44" spans="1:8" x14ac:dyDescent="0.25">
      <c r="A44" s="212"/>
      <c r="B44" s="514" t="s">
        <v>134</v>
      </c>
      <c r="C44" s="507">
        <v>1</v>
      </c>
      <c r="D44" s="217">
        <v>46.86</v>
      </c>
      <c r="E44" s="217">
        <v>43.72</v>
      </c>
      <c r="F44" s="217">
        <v>41.56</v>
      </c>
      <c r="G44" s="217">
        <v>38.97</v>
      </c>
      <c r="H44" s="217"/>
    </row>
    <row r="45" spans="1:8" x14ac:dyDescent="0.25">
      <c r="A45" s="212"/>
      <c r="B45" s="212"/>
      <c r="C45" s="218"/>
      <c r="D45" s="219"/>
      <c r="E45" s="219"/>
      <c r="F45" s="219"/>
      <c r="G45" s="219"/>
      <c r="H45" s="219"/>
    </row>
    <row r="46" spans="1:8" x14ac:dyDescent="0.25">
      <c r="A46" s="204"/>
      <c r="B46" s="205"/>
      <c r="C46" s="205"/>
      <c r="D46" s="206"/>
      <c r="E46" s="206"/>
      <c r="F46" s="206"/>
      <c r="G46" s="206"/>
      <c r="H46" s="206"/>
    </row>
    <row r="47" spans="1:8" x14ac:dyDescent="0.25">
      <c r="A47" s="507">
        <v>17</v>
      </c>
      <c r="B47" s="508" t="s">
        <v>139</v>
      </c>
      <c r="C47" s="211"/>
      <c r="D47" s="509"/>
      <c r="E47" s="509"/>
      <c r="F47" s="509"/>
      <c r="G47" s="509"/>
      <c r="H47" s="509"/>
    </row>
    <row r="48" spans="1:8" ht="21" x14ac:dyDescent="0.25">
      <c r="A48" s="212"/>
      <c r="B48" s="608"/>
      <c r="C48" s="610" t="s">
        <v>130</v>
      </c>
      <c r="D48" s="510" t="s">
        <v>238</v>
      </c>
      <c r="E48" s="510" t="s">
        <v>241</v>
      </c>
      <c r="F48" s="510" t="s">
        <v>243</v>
      </c>
      <c r="G48" s="510" t="s">
        <v>404</v>
      </c>
      <c r="H48" s="510" t="s">
        <v>410</v>
      </c>
    </row>
    <row r="49" spans="1:8" x14ac:dyDescent="0.25">
      <c r="A49" s="212"/>
      <c r="B49" s="609"/>
      <c r="C49" s="611"/>
      <c r="D49" s="214" t="s">
        <v>90</v>
      </c>
      <c r="E49" s="214" t="s">
        <v>90</v>
      </c>
      <c r="F49" s="214" t="s">
        <v>90</v>
      </c>
      <c r="G49" s="214" t="s">
        <v>90</v>
      </c>
      <c r="H49" s="214" t="s">
        <v>140</v>
      </c>
    </row>
    <row r="50" spans="1:8" x14ac:dyDescent="0.25">
      <c r="A50" s="212"/>
      <c r="B50" s="514" t="s">
        <v>105</v>
      </c>
      <c r="C50" s="507">
        <v>1</v>
      </c>
      <c r="D50" s="217">
        <v>4.0999999999999996</v>
      </c>
      <c r="E50" s="217">
        <v>4.28</v>
      </c>
      <c r="F50" s="217">
        <v>4.3</v>
      </c>
      <c r="G50" s="217">
        <v>4.38</v>
      </c>
      <c r="H50" s="217">
        <v>2.67</v>
      </c>
    </row>
    <row r="51" spans="1:8" x14ac:dyDescent="0.25">
      <c r="A51" s="212"/>
      <c r="B51" s="514" t="s">
        <v>141</v>
      </c>
      <c r="C51" s="507">
        <v>0</v>
      </c>
      <c r="D51" s="217">
        <v>9.64</v>
      </c>
      <c r="E51" s="217">
        <v>9.48</v>
      </c>
      <c r="F51" s="217">
        <v>9.49</v>
      </c>
      <c r="G51" s="217">
        <v>10.36</v>
      </c>
      <c r="H51" s="217">
        <v>8.48</v>
      </c>
    </row>
    <row r="52" spans="1:8" x14ac:dyDescent="0.25">
      <c r="A52" s="212"/>
      <c r="B52" s="514" t="s">
        <v>142</v>
      </c>
      <c r="C52" s="507">
        <v>-1</v>
      </c>
      <c r="D52" s="217">
        <v>4.0999999999999996</v>
      </c>
      <c r="E52" s="217">
        <v>3.13</v>
      </c>
      <c r="F52" s="217">
        <v>2.52</v>
      </c>
      <c r="G52" s="217">
        <v>3.18</v>
      </c>
      <c r="H52" s="217">
        <v>1.98</v>
      </c>
    </row>
    <row r="53" spans="1:8" x14ac:dyDescent="0.25">
      <c r="A53" s="212"/>
      <c r="B53" s="514" t="s">
        <v>143</v>
      </c>
      <c r="C53" s="507">
        <v>-2</v>
      </c>
      <c r="D53" s="217">
        <v>81.81</v>
      </c>
      <c r="E53" s="217">
        <v>82.97</v>
      </c>
      <c r="F53" s="217">
        <v>83.22</v>
      </c>
      <c r="G53" s="217">
        <v>82.04</v>
      </c>
      <c r="H53" s="217">
        <v>80.33</v>
      </c>
    </row>
    <row r="54" spans="1:8" x14ac:dyDescent="0.25">
      <c r="A54" s="212"/>
      <c r="B54" s="514" t="s">
        <v>109</v>
      </c>
      <c r="C54" s="507">
        <v>-3</v>
      </c>
      <c r="D54" s="217">
        <v>0.35</v>
      </c>
      <c r="E54" s="217">
        <v>0.14000000000000001</v>
      </c>
      <c r="F54" s="217">
        <v>0.47</v>
      </c>
      <c r="G54" s="217">
        <v>0.05</v>
      </c>
      <c r="H54" s="217">
        <v>6.54</v>
      </c>
    </row>
    <row r="55" spans="1:8" x14ac:dyDescent="0.25">
      <c r="A55" s="212"/>
      <c r="B55" s="212"/>
      <c r="C55" s="218"/>
      <c r="D55" s="219"/>
      <c r="E55" s="219"/>
      <c r="F55" s="219"/>
      <c r="G55" s="219"/>
      <c r="H55" s="219"/>
    </row>
    <row r="56" spans="1:8" x14ac:dyDescent="0.25">
      <c r="A56" s="204"/>
      <c r="B56" s="205"/>
      <c r="C56" s="205"/>
      <c r="D56" s="206"/>
      <c r="E56" s="206"/>
      <c r="F56" s="206"/>
      <c r="G56" s="206"/>
      <c r="H56" s="206"/>
    </row>
    <row r="57" spans="1:8" x14ac:dyDescent="0.25">
      <c r="A57" s="507">
        <v>18</v>
      </c>
      <c r="B57" s="508" t="s">
        <v>144</v>
      </c>
      <c r="C57" s="211"/>
      <c r="D57" s="509"/>
      <c r="E57" s="509"/>
      <c r="F57" s="509"/>
      <c r="G57" s="509"/>
      <c r="H57" s="509"/>
    </row>
    <row r="58" spans="1:8" ht="21" x14ac:dyDescent="0.25">
      <c r="A58" s="212"/>
      <c r="B58" s="608"/>
      <c r="C58" s="610" t="s">
        <v>130</v>
      </c>
      <c r="D58" s="510" t="s">
        <v>238</v>
      </c>
      <c r="E58" s="510" t="s">
        <v>241</v>
      </c>
      <c r="F58" s="510" t="s">
        <v>243</v>
      </c>
      <c r="G58" s="510" t="s">
        <v>404</v>
      </c>
      <c r="H58" s="510" t="s">
        <v>410</v>
      </c>
    </row>
    <row r="59" spans="1:8" x14ac:dyDescent="0.25">
      <c r="A59" s="212"/>
      <c r="B59" s="609"/>
      <c r="C59" s="611"/>
      <c r="D59" s="214" t="s">
        <v>140</v>
      </c>
      <c r="E59" s="214" t="s">
        <v>140</v>
      </c>
      <c r="F59" s="214" t="s">
        <v>140</v>
      </c>
      <c r="G59" s="214" t="s">
        <v>140</v>
      </c>
      <c r="H59" s="214" t="s">
        <v>140</v>
      </c>
    </row>
    <row r="60" spans="1:8" x14ac:dyDescent="0.25">
      <c r="A60" s="212"/>
      <c r="B60" s="514" t="s">
        <v>145</v>
      </c>
      <c r="C60" s="507">
        <v>1</v>
      </c>
      <c r="D60" s="217">
        <v>30.24</v>
      </c>
      <c r="E60" s="217">
        <v>29.31</v>
      </c>
      <c r="F60" s="217">
        <v>30.25</v>
      </c>
      <c r="G60" s="217">
        <v>31.32</v>
      </c>
      <c r="H60" s="217">
        <v>30.26</v>
      </c>
    </row>
    <row r="61" spans="1:8" x14ac:dyDescent="0.25">
      <c r="A61" s="212"/>
      <c r="B61" s="514" t="s">
        <v>146</v>
      </c>
      <c r="C61" s="507">
        <v>0</v>
      </c>
      <c r="D61" s="217">
        <v>58.83</v>
      </c>
      <c r="E61" s="217">
        <v>60.85</v>
      </c>
      <c r="F61" s="217">
        <v>59.16</v>
      </c>
      <c r="G61" s="217">
        <v>60.26</v>
      </c>
      <c r="H61" s="217">
        <v>60.66</v>
      </c>
    </row>
    <row r="62" spans="1:8" x14ac:dyDescent="0.25">
      <c r="A62" s="212"/>
      <c r="B62" s="514" t="s">
        <v>147</v>
      </c>
      <c r="C62" s="507">
        <v>-1</v>
      </c>
      <c r="D62" s="217">
        <v>10.93</v>
      </c>
      <c r="E62" s="217">
        <v>9.84</v>
      </c>
      <c r="F62" s="217">
        <v>10.58</v>
      </c>
      <c r="G62" s="217">
        <v>8.42</v>
      </c>
      <c r="H62" s="217">
        <v>9.07</v>
      </c>
    </row>
    <row r="63" spans="1:8" x14ac:dyDescent="0.25">
      <c r="A63" s="212"/>
      <c r="B63" s="212"/>
      <c r="C63" s="218"/>
      <c r="D63" s="219"/>
      <c r="E63" s="219"/>
      <c r="F63" s="219"/>
      <c r="G63" s="219"/>
      <c r="H63" s="219"/>
    </row>
    <row r="64" spans="1:8" x14ac:dyDescent="0.25">
      <c r="A64" s="204"/>
      <c r="B64" s="205"/>
      <c r="C64" s="205"/>
      <c r="D64" s="206"/>
      <c r="E64" s="206"/>
      <c r="F64" s="206"/>
      <c r="G64" s="206"/>
      <c r="H64" s="206"/>
    </row>
    <row r="65" spans="1:8" x14ac:dyDescent="0.25">
      <c r="A65" s="507">
        <v>19</v>
      </c>
      <c r="B65" s="508" t="s">
        <v>148</v>
      </c>
      <c r="C65" s="211"/>
      <c r="D65" s="509"/>
      <c r="E65" s="509"/>
      <c r="F65" s="509"/>
      <c r="G65" s="509"/>
      <c r="H65" s="509"/>
    </row>
    <row r="66" spans="1:8" ht="21" x14ac:dyDescent="0.25">
      <c r="A66" s="212"/>
      <c r="B66" s="608"/>
      <c r="C66" s="610" t="s">
        <v>130</v>
      </c>
      <c r="D66" s="510" t="s">
        <v>238</v>
      </c>
      <c r="E66" s="510" t="s">
        <v>241</v>
      </c>
      <c r="F66" s="510" t="s">
        <v>243</v>
      </c>
      <c r="G66" s="510" t="s">
        <v>404</v>
      </c>
      <c r="H66" s="510" t="s">
        <v>410</v>
      </c>
    </row>
    <row r="67" spans="1:8" x14ac:dyDescent="0.25">
      <c r="A67" s="212"/>
      <c r="B67" s="609"/>
      <c r="C67" s="611"/>
      <c r="D67" s="214" t="s">
        <v>140</v>
      </c>
      <c r="E67" s="214" t="s">
        <v>140</v>
      </c>
      <c r="F67" s="214" t="s">
        <v>140</v>
      </c>
      <c r="G67" s="214" t="s">
        <v>140</v>
      </c>
      <c r="H67" s="214" t="s">
        <v>140</v>
      </c>
    </row>
    <row r="68" spans="1:8" x14ac:dyDescent="0.25">
      <c r="A68" s="212"/>
      <c r="B68" s="514" t="s">
        <v>145</v>
      </c>
      <c r="C68" s="507">
        <v>1</v>
      </c>
      <c r="D68" s="217">
        <v>23.22</v>
      </c>
      <c r="E68" s="217">
        <v>22.69</v>
      </c>
      <c r="F68" s="217">
        <v>24.72</v>
      </c>
      <c r="G68" s="217">
        <v>25.67</v>
      </c>
      <c r="H68" s="217">
        <v>25.79</v>
      </c>
    </row>
    <row r="69" spans="1:8" x14ac:dyDescent="0.25">
      <c r="A69" s="212"/>
      <c r="B69" s="514" t="s">
        <v>146</v>
      </c>
      <c r="C69" s="507">
        <v>0</v>
      </c>
      <c r="D69" s="217">
        <v>61.48</v>
      </c>
      <c r="E69" s="217">
        <v>62.14</v>
      </c>
      <c r="F69" s="217">
        <v>58.63</v>
      </c>
      <c r="G69" s="217">
        <v>61.24</v>
      </c>
      <c r="H69" s="217">
        <v>60.99</v>
      </c>
    </row>
    <row r="70" spans="1:8" x14ac:dyDescent="0.25">
      <c r="A70" s="212"/>
      <c r="B70" s="514" t="s">
        <v>147</v>
      </c>
      <c r="C70" s="507">
        <v>-1</v>
      </c>
      <c r="D70" s="217">
        <v>14.79</v>
      </c>
      <c r="E70" s="217">
        <v>13.99</v>
      </c>
      <c r="F70" s="217">
        <v>15.1</v>
      </c>
      <c r="G70" s="217">
        <v>11.03</v>
      </c>
      <c r="H70" s="217">
        <v>11.75</v>
      </c>
    </row>
    <row r="71" spans="1:8" x14ac:dyDescent="0.25">
      <c r="A71" s="212"/>
      <c r="B71" s="212"/>
      <c r="C71" s="218"/>
      <c r="D71" s="219"/>
      <c r="E71" s="219"/>
      <c r="F71" s="219"/>
      <c r="G71" s="219"/>
      <c r="H71" s="219"/>
    </row>
    <row r="72" spans="1:8" x14ac:dyDescent="0.25">
      <c r="A72" s="204"/>
      <c r="B72" s="205"/>
      <c r="C72" s="205"/>
      <c r="D72" s="206"/>
      <c r="E72" s="206"/>
      <c r="F72" s="206"/>
      <c r="G72" s="206"/>
      <c r="H72" s="206"/>
    </row>
    <row r="73" spans="1:8" x14ac:dyDescent="0.25">
      <c r="A73" s="507">
        <v>20</v>
      </c>
      <c r="B73" s="508" t="s">
        <v>149</v>
      </c>
      <c r="C73" s="211"/>
      <c r="D73" s="509"/>
      <c r="E73" s="509"/>
      <c r="F73" s="509"/>
      <c r="G73" s="509"/>
      <c r="H73" s="509"/>
    </row>
    <row r="74" spans="1:8" ht="21" x14ac:dyDescent="0.25">
      <c r="A74" s="212"/>
      <c r="B74" s="608"/>
      <c r="C74" s="610" t="s">
        <v>130</v>
      </c>
      <c r="D74" s="510" t="s">
        <v>238</v>
      </c>
      <c r="E74" s="510" t="s">
        <v>241</v>
      </c>
      <c r="F74" s="510" t="s">
        <v>243</v>
      </c>
      <c r="G74" s="510" t="s">
        <v>404</v>
      </c>
      <c r="H74" s="510" t="s">
        <v>410</v>
      </c>
    </row>
    <row r="75" spans="1:8" x14ac:dyDescent="0.25">
      <c r="A75" s="212"/>
      <c r="B75" s="609"/>
      <c r="C75" s="611"/>
      <c r="D75" s="214" t="s">
        <v>90</v>
      </c>
      <c r="E75" s="214" t="s">
        <v>90</v>
      </c>
      <c r="F75" s="214" t="s">
        <v>90</v>
      </c>
      <c r="G75" s="214" t="s">
        <v>90</v>
      </c>
      <c r="H75" s="214" t="s">
        <v>90</v>
      </c>
    </row>
    <row r="76" spans="1:8" x14ac:dyDescent="0.25">
      <c r="A76" s="212"/>
      <c r="B76" s="514" t="s">
        <v>150</v>
      </c>
      <c r="C76" s="507">
        <v>1</v>
      </c>
      <c r="D76" s="217">
        <v>87.49</v>
      </c>
      <c r="E76" s="217">
        <v>88.07</v>
      </c>
      <c r="F76" s="217">
        <v>88.5</v>
      </c>
      <c r="G76" s="217">
        <v>89.31</v>
      </c>
      <c r="H76" s="217"/>
    </row>
    <row r="77" spans="1:8" x14ac:dyDescent="0.25">
      <c r="A77" s="212"/>
      <c r="B77" s="514" t="s">
        <v>147</v>
      </c>
      <c r="C77" s="507">
        <v>-1</v>
      </c>
      <c r="D77" s="217">
        <v>12.06</v>
      </c>
      <c r="E77" s="217">
        <v>11.54</v>
      </c>
      <c r="F77" s="217">
        <v>10.94</v>
      </c>
      <c r="G77" s="217">
        <v>10.130000000000001</v>
      </c>
      <c r="H77" s="217"/>
    </row>
    <row r="78" spans="1:8" x14ac:dyDescent="0.25">
      <c r="A78" s="212"/>
      <c r="B78" s="212"/>
      <c r="C78" s="218"/>
      <c r="D78" s="219"/>
      <c r="E78" s="219"/>
      <c r="F78" s="219"/>
      <c r="G78" s="219"/>
      <c r="H78" s="219"/>
    </row>
    <row r="79" spans="1:8" x14ac:dyDescent="0.25">
      <c r="A79" s="204"/>
      <c r="B79" s="205"/>
      <c r="C79" s="205"/>
      <c r="D79" s="206"/>
      <c r="E79" s="206"/>
      <c r="F79" s="206"/>
      <c r="G79" s="206"/>
      <c r="H79" s="206"/>
    </row>
    <row r="80" spans="1:8" x14ac:dyDescent="0.25">
      <c r="A80" s="507">
        <v>21</v>
      </c>
      <c r="B80" s="508" t="s">
        <v>151</v>
      </c>
      <c r="C80" s="211"/>
      <c r="D80" s="509"/>
      <c r="E80" s="509"/>
      <c r="F80" s="509"/>
      <c r="G80" s="509"/>
      <c r="H80" s="509"/>
    </row>
    <row r="81" spans="1:8" ht="21" x14ac:dyDescent="0.25">
      <c r="A81" s="212"/>
      <c r="B81" s="608"/>
      <c r="C81" s="610" t="s">
        <v>130</v>
      </c>
      <c r="D81" s="510" t="s">
        <v>238</v>
      </c>
      <c r="E81" s="510" t="s">
        <v>241</v>
      </c>
      <c r="F81" s="510" t="s">
        <v>243</v>
      </c>
      <c r="G81" s="510" t="s">
        <v>404</v>
      </c>
      <c r="H81" s="510" t="s">
        <v>410</v>
      </c>
    </row>
    <row r="82" spans="1:8" x14ac:dyDescent="0.25">
      <c r="A82" s="212"/>
      <c r="B82" s="609"/>
      <c r="C82" s="611"/>
      <c r="D82" s="214" t="s">
        <v>90</v>
      </c>
      <c r="E82" s="214" t="s">
        <v>90</v>
      </c>
      <c r="F82" s="214" t="s">
        <v>90</v>
      </c>
      <c r="G82" s="214" t="s">
        <v>90</v>
      </c>
      <c r="H82" s="214" t="s">
        <v>90</v>
      </c>
    </row>
    <row r="83" spans="1:8" x14ac:dyDescent="0.25">
      <c r="A83" s="212"/>
      <c r="B83" s="514" t="s">
        <v>152</v>
      </c>
      <c r="C83" s="507">
        <v>1</v>
      </c>
      <c r="D83" s="217">
        <v>40.729999999999997</v>
      </c>
      <c r="E83" s="217">
        <v>41.94</v>
      </c>
      <c r="F83" s="217">
        <v>41.23</v>
      </c>
      <c r="G83" s="217">
        <v>40.67</v>
      </c>
      <c r="H83" s="217"/>
    </row>
    <row r="84" spans="1:8" x14ac:dyDescent="0.25">
      <c r="A84" s="212"/>
      <c r="B84" s="514" t="s">
        <v>153</v>
      </c>
      <c r="C84" s="507">
        <v>-1</v>
      </c>
      <c r="D84" s="217">
        <v>55.61</v>
      </c>
      <c r="E84" s="217">
        <v>55.99</v>
      </c>
      <c r="F84" s="217">
        <v>55.35</v>
      </c>
      <c r="G84" s="217">
        <v>57.62</v>
      </c>
      <c r="H84" s="217"/>
    </row>
    <row r="85" spans="1:8" x14ac:dyDescent="0.25">
      <c r="A85" s="212"/>
      <c r="B85" s="212"/>
      <c r="C85" s="218"/>
      <c r="D85" s="219"/>
      <c r="E85" s="219"/>
      <c r="F85" s="219"/>
      <c r="G85" s="219"/>
      <c r="H85" s="219"/>
    </row>
    <row r="86" spans="1:8" x14ac:dyDescent="0.25">
      <c r="A86" s="204"/>
      <c r="B86" s="205"/>
      <c r="C86" s="205"/>
      <c r="D86" s="206"/>
      <c r="E86" s="206"/>
      <c r="F86" s="206"/>
      <c r="G86" s="206"/>
      <c r="H86" s="206"/>
    </row>
    <row r="87" spans="1:8" x14ac:dyDescent="0.25">
      <c r="A87" s="507">
        <v>22</v>
      </c>
      <c r="B87" s="508" t="s">
        <v>154</v>
      </c>
      <c r="C87" s="211"/>
      <c r="D87" s="509"/>
      <c r="E87" s="509"/>
      <c r="F87" s="509"/>
      <c r="G87" s="509"/>
      <c r="H87" s="509"/>
    </row>
    <row r="88" spans="1:8" ht="21" x14ac:dyDescent="0.25">
      <c r="A88" s="212"/>
      <c r="B88" s="608"/>
      <c r="C88" s="610" t="s">
        <v>130</v>
      </c>
      <c r="D88" s="510" t="s">
        <v>238</v>
      </c>
      <c r="E88" s="510" t="s">
        <v>241</v>
      </c>
      <c r="F88" s="510" t="s">
        <v>243</v>
      </c>
      <c r="G88" s="510" t="s">
        <v>404</v>
      </c>
      <c r="H88" s="510" t="s">
        <v>410</v>
      </c>
    </row>
    <row r="89" spans="1:8" x14ac:dyDescent="0.25">
      <c r="A89" s="212"/>
      <c r="B89" s="609"/>
      <c r="C89" s="611"/>
      <c r="D89" s="214" t="s">
        <v>90</v>
      </c>
      <c r="E89" s="214" t="s">
        <v>90</v>
      </c>
      <c r="F89" s="214" t="s">
        <v>90</v>
      </c>
      <c r="G89" s="214" t="s">
        <v>90</v>
      </c>
      <c r="H89" s="214" t="s">
        <v>90</v>
      </c>
    </row>
    <row r="90" spans="1:8" x14ac:dyDescent="0.25">
      <c r="A90" s="212"/>
      <c r="B90" s="514" t="s">
        <v>150</v>
      </c>
      <c r="C90" s="507">
        <v>1</v>
      </c>
      <c r="D90" s="217">
        <v>14.78</v>
      </c>
      <c r="E90" s="217">
        <v>18.37</v>
      </c>
      <c r="F90" s="217">
        <v>17.059999999999999</v>
      </c>
      <c r="G90" s="217">
        <v>18.75</v>
      </c>
      <c r="H90" s="217"/>
    </row>
    <row r="91" spans="1:8" x14ac:dyDescent="0.25">
      <c r="A91" s="212"/>
      <c r="B91" s="514" t="s">
        <v>147</v>
      </c>
      <c r="C91" s="507">
        <v>-1</v>
      </c>
      <c r="D91" s="217">
        <v>1.68</v>
      </c>
      <c r="E91" s="217">
        <v>2.0699999999999998</v>
      </c>
      <c r="F91" s="217">
        <v>1.78</v>
      </c>
      <c r="G91" s="217">
        <v>1.61</v>
      </c>
      <c r="H91" s="217"/>
    </row>
    <row r="92" spans="1:8" x14ac:dyDescent="0.25">
      <c r="A92" s="212"/>
      <c r="B92" s="212"/>
      <c r="C92" s="218"/>
      <c r="D92" s="219"/>
      <c r="E92" s="219"/>
      <c r="F92" s="219"/>
      <c r="G92" s="219"/>
      <c r="H92" s="219"/>
    </row>
    <row r="93" spans="1:8" x14ac:dyDescent="0.25">
      <c r="A93" s="204"/>
      <c r="B93" s="205"/>
      <c r="C93" s="205"/>
      <c r="D93" s="206"/>
      <c r="E93" s="206"/>
      <c r="F93" s="206"/>
      <c r="G93" s="206"/>
      <c r="H93" s="206"/>
    </row>
    <row r="94" spans="1:8" x14ac:dyDescent="0.25">
      <c r="A94" s="507">
        <v>23</v>
      </c>
      <c r="B94" s="508" t="s">
        <v>155</v>
      </c>
      <c r="C94" s="211"/>
      <c r="D94" s="509"/>
      <c r="E94" s="509"/>
      <c r="F94" s="509"/>
      <c r="G94" s="509"/>
      <c r="H94" s="509"/>
    </row>
    <row r="95" spans="1:8" ht="21" x14ac:dyDescent="0.25">
      <c r="A95" s="212"/>
      <c r="B95" s="608"/>
      <c r="C95" s="610" t="s">
        <v>130</v>
      </c>
      <c r="D95" s="510" t="s">
        <v>238</v>
      </c>
      <c r="E95" s="510" t="s">
        <v>241</v>
      </c>
      <c r="F95" s="510" t="s">
        <v>243</v>
      </c>
      <c r="G95" s="510" t="s">
        <v>404</v>
      </c>
      <c r="H95" s="510" t="s">
        <v>410</v>
      </c>
    </row>
    <row r="96" spans="1:8" x14ac:dyDescent="0.25">
      <c r="A96" s="212"/>
      <c r="B96" s="609"/>
      <c r="C96" s="611"/>
      <c r="D96" s="214" t="s">
        <v>90</v>
      </c>
      <c r="E96" s="214" t="s">
        <v>90</v>
      </c>
      <c r="F96" s="214" t="s">
        <v>90</v>
      </c>
      <c r="G96" s="214" t="s">
        <v>90</v>
      </c>
      <c r="H96" s="214" t="s">
        <v>90</v>
      </c>
    </row>
    <row r="97" spans="1:8" x14ac:dyDescent="0.25">
      <c r="A97" s="212"/>
      <c r="B97" s="514" t="s">
        <v>83</v>
      </c>
      <c r="C97" s="507" t="s">
        <v>119</v>
      </c>
      <c r="D97" s="217">
        <v>13.93</v>
      </c>
      <c r="E97" s="217">
        <v>13.61</v>
      </c>
      <c r="F97" s="217">
        <v>12.92</v>
      </c>
      <c r="G97" s="217">
        <v>13.85</v>
      </c>
      <c r="H97" s="217"/>
    </row>
    <row r="98" spans="1:8" x14ac:dyDescent="0.25">
      <c r="A98" s="212"/>
      <c r="B98" s="514" t="s">
        <v>78</v>
      </c>
      <c r="C98" s="507" t="s">
        <v>120</v>
      </c>
      <c r="D98" s="217">
        <v>15.56</v>
      </c>
      <c r="E98" s="217">
        <v>15.05</v>
      </c>
      <c r="F98" s="217">
        <v>13.28</v>
      </c>
      <c r="G98" s="217">
        <v>14.38</v>
      </c>
      <c r="H98" s="217"/>
    </row>
    <row r="99" spans="1:8" x14ac:dyDescent="0.25">
      <c r="A99" s="212"/>
      <c r="B99" s="514" t="s">
        <v>84</v>
      </c>
      <c r="C99" s="507" t="s">
        <v>121</v>
      </c>
      <c r="D99" s="217">
        <v>14.61</v>
      </c>
      <c r="E99" s="217">
        <v>14.75</v>
      </c>
      <c r="F99" s="217">
        <v>14.31</v>
      </c>
      <c r="G99" s="217">
        <v>13.33</v>
      </c>
      <c r="H99" s="217"/>
    </row>
    <row r="100" spans="1:8" ht="26.4" x14ac:dyDescent="0.25">
      <c r="A100" s="212"/>
      <c r="B100" s="514" t="s">
        <v>117</v>
      </c>
      <c r="C100" s="507" t="s">
        <v>239</v>
      </c>
      <c r="D100" s="217">
        <v>16.46</v>
      </c>
      <c r="E100" s="217">
        <v>16.3</v>
      </c>
      <c r="F100" s="217">
        <v>15.85</v>
      </c>
      <c r="G100" s="217">
        <v>14.87</v>
      </c>
      <c r="H100" s="217"/>
    </row>
    <row r="101" spans="1:8" x14ac:dyDescent="0.25">
      <c r="A101" s="212"/>
      <c r="B101" s="514" t="s">
        <v>77</v>
      </c>
      <c r="C101" s="507" t="s">
        <v>122</v>
      </c>
      <c r="D101" s="217">
        <v>15.39</v>
      </c>
      <c r="E101" s="217">
        <v>15.87</v>
      </c>
      <c r="F101" s="217">
        <v>15.11</v>
      </c>
      <c r="G101" s="217">
        <v>15.08</v>
      </c>
      <c r="H101" s="217"/>
    </row>
    <row r="102" spans="1:8" ht="26.4" x14ac:dyDescent="0.25">
      <c r="A102" s="212"/>
      <c r="B102" s="514" t="s">
        <v>156</v>
      </c>
      <c r="C102" s="507" t="s">
        <v>123</v>
      </c>
      <c r="D102" s="217">
        <v>14.87</v>
      </c>
      <c r="E102" s="217">
        <v>14.94</v>
      </c>
      <c r="F102" s="217">
        <v>14.67</v>
      </c>
      <c r="G102" s="217">
        <v>14.25</v>
      </c>
      <c r="H102" s="217"/>
    </row>
    <row r="103" spans="1:8" x14ac:dyDescent="0.25">
      <c r="A103" s="212"/>
      <c r="B103" s="514" t="s">
        <v>113</v>
      </c>
      <c r="C103" s="507" t="s">
        <v>124</v>
      </c>
      <c r="D103" s="217">
        <v>18</v>
      </c>
      <c r="E103" s="217">
        <v>15.75</v>
      </c>
      <c r="F103" s="217">
        <v>13.06</v>
      </c>
      <c r="G103" s="217">
        <v>13.89</v>
      </c>
      <c r="H103" s="217"/>
    </row>
    <row r="104" spans="1:8" x14ac:dyDescent="0.25">
      <c r="A104" s="212"/>
      <c r="B104" s="514" t="s">
        <v>114</v>
      </c>
      <c r="C104" s="507" t="s">
        <v>125</v>
      </c>
      <c r="D104" s="217">
        <v>15.34</v>
      </c>
      <c r="E104" s="217">
        <v>13.08</v>
      </c>
      <c r="F104" s="217">
        <v>15.23</v>
      </c>
      <c r="G104" s="217">
        <v>14.58</v>
      </c>
      <c r="H104" s="217"/>
    </row>
    <row r="105" spans="1:8" ht="26.4" x14ac:dyDescent="0.25">
      <c r="A105" s="212"/>
      <c r="B105" s="514" t="s">
        <v>115</v>
      </c>
      <c r="C105" s="507" t="s">
        <v>126</v>
      </c>
      <c r="D105" s="217">
        <v>13.89</v>
      </c>
      <c r="E105" s="217">
        <v>16.54</v>
      </c>
      <c r="F105" s="217">
        <v>15.43</v>
      </c>
      <c r="G105" s="217">
        <v>14.16</v>
      </c>
      <c r="H105" s="217"/>
    </row>
    <row r="106" spans="1:8" x14ac:dyDescent="0.25">
      <c r="A106" s="212"/>
      <c r="B106" s="514" t="s">
        <v>116</v>
      </c>
      <c r="C106" s="507" t="s">
        <v>240</v>
      </c>
      <c r="D106" s="217"/>
      <c r="E106" s="217"/>
      <c r="F106" s="217"/>
      <c r="G106" s="217"/>
      <c r="H106" s="217"/>
    </row>
    <row r="107" spans="1:8" ht="26.4" x14ac:dyDescent="0.25">
      <c r="A107" s="212"/>
      <c r="B107" s="514" t="s">
        <v>111</v>
      </c>
      <c r="C107" s="507" t="s">
        <v>127</v>
      </c>
      <c r="D107" s="217"/>
      <c r="E107" s="217"/>
      <c r="F107" s="217"/>
      <c r="G107" s="217"/>
      <c r="H107" s="217"/>
    </row>
    <row r="108" spans="1:8" x14ac:dyDescent="0.25">
      <c r="A108" s="212"/>
      <c r="B108" s="514" t="s">
        <v>118</v>
      </c>
      <c r="C108" s="507"/>
      <c r="D108" s="217">
        <v>14.88</v>
      </c>
      <c r="E108" s="217">
        <v>14.96</v>
      </c>
      <c r="F108" s="217">
        <v>14.57</v>
      </c>
      <c r="G108" s="217">
        <v>14.08</v>
      </c>
      <c r="H108" s="217"/>
    </row>
    <row r="109" spans="1:8" x14ac:dyDescent="0.25">
      <c r="A109" s="212"/>
      <c r="B109" s="514" t="s">
        <v>112</v>
      </c>
      <c r="C109" s="507"/>
      <c r="D109" s="217">
        <v>14.88</v>
      </c>
      <c r="E109" s="217">
        <v>14.96</v>
      </c>
      <c r="F109" s="217">
        <v>14.57</v>
      </c>
      <c r="G109" s="217">
        <v>14.08</v>
      </c>
      <c r="H109" s="217"/>
    </row>
    <row r="110" spans="1:8" x14ac:dyDescent="0.25">
      <c r="A110" s="212"/>
      <c r="B110" s="514" t="s">
        <v>72</v>
      </c>
      <c r="C110" s="507"/>
      <c r="D110" s="217">
        <v>14.88</v>
      </c>
      <c r="E110" s="217">
        <v>14.96</v>
      </c>
      <c r="F110" s="217">
        <v>14.57</v>
      </c>
      <c r="G110" s="217">
        <v>14.08</v>
      </c>
      <c r="H110" s="217"/>
    </row>
    <row r="111" spans="1:8" x14ac:dyDescent="0.25">
      <c r="A111" s="212"/>
      <c r="B111" s="212"/>
      <c r="C111" s="218"/>
      <c r="D111" s="219"/>
      <c r="E111" s="219"/>
      <c r="F111" s="219"/>
      <c r="G111" s="219"/>
      <c r="H111" s="219"/>
    </row>
    <row r="112" spans="1:8" x14ac:dyDescent="0.25">
      <c r="A112" s="204"/>
      <c r="B112" s="205"/>
      <c r="C112" s="205"/>
      <c r="D112" s="206"/>
      <c r="E112" s="206"/>
      <c r="F112" s="206"/>
      <c r="G112" s="206"/>
      <c r="H112" s="206"/>
    </row>
    <row r="113" spans="1:8" x14ac:dyDescent="0.25">
      <c r="A113" s="507">
        <v>24</v>
      </c>
      <c r="B113" s="508" t="s">
        <v>157</v>
      </c>
      <c r="C113" s="211"/>
      <c r="D113" s="509"/>
      <c r="E113" s="509"/>
      <c r="F113" s="509"/>
      <c r="G113" s="509"/>
      <c r="H113" s="509"/>
    </row>
    <row r="114" spans="1:8" ht="21" x14ac:dyDescent="0.25">
      <c r="A114" s="212"/>
      <c r="B114" s="608"/>
      <c r="C114" s="610" t="s">
        <v>130</v>
      </c>
      <c r="D114" s="510" t="s">
        <v>238</v>
      </c>
      <c r="E114" s="510" t="s">
        <v>241</v>
      </c>
      <c r="F114" s="510" t="s">
        <v>243</v>
      </c>
      <c r="G114" s="510" t="s">
        <v>404</v>
      </c>
      <c r="H114" s="510" t="s">
        <v>410</v>
      </c>
    </row>
    <row r="115" spans="1:8" x14ac:dyDescent="0.25">
      <c r="A115" s="212"/>
      <c r="B115" s="609"/>
      <c r="C115" s="611"/>
      <c r="D115" s="214" t="s">
        <v>90</v>
      </c>
      <c r="E115" s="214" t="s">
        <v>90</v>
      </c>
      <c r="F115" s="214" t="s">
        <v>90</v>
      </c>
      <c r="G115" s="214" t="s">
        <v>90</v>
      </c>
      <c r="H115" s="214" t="s">
        <v>90</v>
      </c>
    </row>
    <row r="116" spans="1:8" x14ac:dyDescent="0.25">
      <c r="A116" s="212"/>
      <c r="B116" s="514" t="s">
        <v>83</v>
      </c>
      <c r="C116" s="507" t="s">
        <v>119</v>
      </c>
      <c r="D116" s="217">
        <v>15.43</v>
      </c>
      <c r="E116" s="217">
        <v>14.8</v>
      </c>
      <c r="F116" s="217">
        <v>18.7</v>
      </c>
      <c r="G116" s="217">
        <v>18.05</v>
      </c>
      <c r="H116" s="217"/>
    </row>
    <row r="117" spans="1:8" x14ac:dyDescent="0.25">
      <c r="A117" s="212"/>
      <c r="B117" s="514" t="s">
        <v>78</v>
      </c>
      <c r="C117" s="507" t="s">
        <v>120</v>
      </c>
      <c r="D117" s="217">
        <v>14</v>
      </c>
      <c r="E117" s="217">
        <v>18.399999999999999</v>
      </c>
      <c r="F117" s="217">
        <v>13.33</v>
      </c>
      <c r="G117" s="217">
        <v>13.4</v>
      </c>
      <c r="H117" s="217"/>
    </row>
    <row r="118" spans="1:8" x14ac:dyDescent="0.25">
      <c r="A118" s="212"/>
      <c r="B118" s="514" t="s">
        <v>84</v>
      </c>
      <c r="C118" s="507" t="s">
        <v>121</v>
      </c>
      <c r="D118" s="217">
        <v>19.260000000000002</v>
      </c>
      <c r="E118" s="217">
        <v>19.64</v>
      </c>
      <c r="F118" s="217">
        <v>19.420000000000002</v>
      </c>
      <c r="G118" s="217">
        <v>18.899999999999999</v>
      </c>
      <c r="H118" s="217"/>
    </row>
    <row r="119" spans="1:8" ht="26.4" x14ac:dyDescent="0.25">
      <c r="A119" s="212"/>
      <c r="B119" s="514" t="s">
        <v>117</v>
      </c>
      <c r="C119" s="507" t="s">
        <v>239</v>
      </c>
      <c r="D119" s="217">
        <v>12</v>
      </c>
      <c r="E119" s="217">
        <v>13.22</v>
      </c>
      <c r="F119" s="217">
        <v>9.76</v>
      </c>
      <c r="G119" s="217">
        <v>9.41</v>
      </c>
      <c r="H119" s="217"/>
    </row>
    <row r="120" spans="1:8" x14ac:dyDescent="0.25">
      <c r="A120" s="212"/>
      <c r="B120" s="514" t="s">
        <v>77</v>
      </c>
      <c r="C120" s="507" t="s">
        <v>122</v>
      </c>
      <c r="D120" s="217">
        <v>18.510000000000002</v>
      </c>
      <c r="E120" s="217">
        <v>18.059999999999999</v>
      </c>
      <c r="F120" s="217">
        <v>16.38</v>
      </c>
      <c r="G120" s="217">
        <v>15.49</v>
      </c>
      <c r="H120" s="217"/>
    </row>
    <row r="121" spans="1:8" ht="26.4" x14ac:dyDescent="0.25">
      <c r="A121" s="212"/>
      <c r="B121" s="514" t="s">
        <v>156</v>
      </c>
      <c r="C121" s="507" t="s">
        <v>123</v>
      </c>
      <c r="D121" s="217">
        <v>15.31</v>
      </c>
      <c r="E121" s="217">
        <v>14.65</v>
      </c>
      <c r="F121" s="217">
        <v>12.75</v>
      </c>
      <c r="G121" s="217">
        <v>15.22</v>
      </c>
      <c r="H121" s="217"/>
    </row>
    <row r="122" spans="1:8" x14ac:dyDescent="0.25">
      <c r="A122" s="212"/>
      <c r="B122" s="514" t="s">
        <v>113</v>
      </c>
      <c r="C122" s="507" t="s">
        <v>124</v>
      </c>
      <c r="D122" s="217">
        <v>2</v>
      </c>
      <c r="E122" s="217">
        <v>61</v>
      </c>
      <c r="F122" s="217">
        <v>42.75</v>
      </c>
      <c r="G122" s="217">
        <v>43.29</v>
      </c>
      <c r="H122" s="217"/>
    </row>
    <row r="123" spans="1:8" x14ac:dyDescent="0.25">
      <c r="A123" s="212"/>
      <c r="B123" s="514" t="s">
        <v>114</v>
      </c>
      <c r="C123" s="507" t="s">
        <v>125</v>
      </c>
      <c r="D123" s="217">
        <v>17.64</v>
      </c>
      <c r="E123" s="217">
        <v>20.81</v>
      </c>
      <c r="F123" s="217">
        <v>27.23</v>
      </c>
      <c r="G123" s="217">
        <v>26.9</v>
      </c>
      <c r="H123" s="217"/>
    </row>
    <row r="124" spans="1:8" ht="26.4" x14ac:dyDescent="0.25">
      <c r="A124" s="212"/>
      <c r="B124" s="514" t="s">
        <v>115</v>
      </c>
      <c r="C124" s="507" t="s">
        <v>126</v>
      </c>
      <c r="D124" s="217">
        <v>33</v>
      </c>
      <c r="E124" s="217">
        <v>24.88</v>
      </c>
      <c r="F124" s="217">
        <v>40</v>
      </c>
      <c r="G124" s="217">
        <v>32.479999999999997</v>
      </c>
      <c r="H124" s="217"/>
    </row>
    <row r="125" spans="1:8" x14ac:dyDescent="0.25">
      <c r="A125" s="212"/>
      <c r="B125" s="514" t="s">
        <v>116</v>
      </c>
      <c r="C125" s="507" t="s">
        <v>240</v>
      </c>
      <c r="D125" s="217"/>
      <c r="E125" s="217"/>
      <c r="F125" s="217"/>
      <c r="G125" s="217"/>
      <c r="H125" s="217"/>
    </row>
    <row r="126" spans="1:8" ht="26.4" x14ac:dyDescent="0.25">
      <c r="A126" s="212"/>
      <c r="B126" s="514" t="s">
        <v>111</v>
      </c>
      <c r="C126" s="507" t="s">
        <v>127</v>
      </c>
      <c r="D126" s="217"/>
      <c r="E126" s="217"/>
      <c r="F126" s="217"/>
      <c r="G126" s="217"/>
      <c r="H126" s="217"/>
    </row>
    <row r="127" spans="1:8" x14ac:dyDescent="0.25">
      <c r="A127" s="212"/>
      <c r="B127" s="514" t="s">
        <v>118</v>
      </c>
      <c r="C127" s="507"/>
      <c r="D127" s="217">
        <v>17.510000000000002</v>
      </c>
      <c r="E127" s="217">
        <v>17.649999999999999</v>
      </c>
      <c r="F127" s="217">
        <v>16.95</v>
      </c>
      <c r="G127" s="217">
        <v>17.88</v>
      </c>
      <c r="H127" s="217"/>
    </row>
    <row r="128" spans="1:8" x14ac:dyDescent="0.25">
      <c r="A128" s="212"/>
      <c r="B128" s="514" t="s">
        <v>112</v>
      </c>
      <c r="C128" s="507"/>
      <c r="D128" s="217">
        <v>17.510000000000002</v>
      </c>
      <c r="E128" s="217">
        <v>17.649999999999999</v>
      </c>
      <c r="F128" s="217">
        <v>16.95</v>
      </c>
      <c r="G128" s="217">
        <v>17.88</v>
      </c>
      <c r="H128" s="217"/>
    </row>
    <row r="129" spans="1:8" x14ac:dyDescent="0.25">
      <c r="A129" s="212"/>
      <c r="B129" s="514" t="s">
        <v>72</v>
      </c>
      <c r="C129" s="507"/>
      <c r="D129" s="217">
        <v>17.510000000000002</v>
      </c>
      <c r="E129" s="217">
        <v>17.649999999999999</v>
      </c>
      <c r="F129" s="217">
        <v>16.95</v>
      </c>
      <c r="G129" s="217">
        <v>17.88</v>
      </c>
      <c r="H129" s="217"/>
    </row>
    <row r="130" spans="1:8" x14ac:dyDescent="0.25">
      <c r="A130" s="212"/>
      <c r="B130" s="212"/>
      <c r="C130" s="218"/>
      <c r="D130" s="219"/>
      <c r="E130" s="219"/>
      <c r="F130" s="219"/>
      <c r="G130" s="219"/>
      <c r="H130" s="219"/>
    </row>
    <row r="131" spans="1:8" x14ac:dyDescent="0.25">
      <c r="A131" s="204"/>
      <c r="B131" s="205"/>
      <c r="C131" s="205"/>
      <c r="D131" s="206"/>
      <c r="E131" s="206"/>
      <c r="F131" s="206"/>
      <c r="G131" s="206"/>
      <c r="H131" s="206"/>
    </row>
    <row r="132" spans="1:8" x14ac:dyDescent="0.25">
      <c r="A132" s="507">
        <v>25</v>
      </c>
      <c r="B132" s="508" t="s">
        <v>158</v>
      </c>
      <c r="C132" s="211"/>
      <c r="D132" s="509"/>
      <c r="E132" s="509"/>
      <c r="F132" s="509"/>
      <c r="G132" s="509"/>
      <c r="H132" s="509"/>
    </row>
    <row r="133" spans="1:8" ht="21" x14ac:dyDescent="0.25">
      <c r="A133" s="212"/>
      <c r="B133" s="608"/>
      <c r="C133" s="610" t="s">
        <v>130</v>
      </c>
      <c r="D133" s="510" t="s">
        <v>238</v>
      </c>
      <c r="E133" s="510" t="s">
        <v>241</v>
      </c>
      <c r="F133" s="510" t="s">
        <v>243</v>
      </c>
      <c r="G133" s="510" t="s">
        <v>404</v>
      </c>
      <c r="H133" s="510" t="s">
        <v>410</v>
      </c>
    </row>
    <row r="134" spans="1:8" x14ac:dyDescent="0.25">
      <c r="A134" s="212"/>
      <c r="B134" s="609"/>
      <c r="C134" s="611"/>
      <c r="D134" s="214" t="s">
        <v>90</v>
      </c>
      <c r="E134" s="214" t="s">
        <v>90</v>
      </c>
      <c r="F134" s="214" t="s">
        <v>90</v>
      </c>
      <c r="G134" s="214" t="s">
        <v>90</v>
      </c>
      <c r="H134" s="214" t="s">
        <v>90</v>
      </c>
    </row>
    <row r="135" spans="1:8" x14ac:dyDescent="0.25">
      <c r="A135" s="212"/>
      <c r="B135" s="514" t="s">
        <v>83</v>
      </c>
      <c r="C135" s="507" t="s">
        <v>119</v>
      </c>
      <c r="D135" s="217">
        <v>13.88</v>
      </c>
      <c r="E135" s="217">
        <v>16.5</v>
      </c>
      <c r="F135" s="217">
        <v>14</v>
      </c>
      <c r="G135" s="217">
        <v>13.5</v>
      </c>
      <c r="H135" s="217"/>
    </row>
    <row r="136" spans="1:8" x14ac:dyDescent="0.25">
      <c r="A136" s="212"/>
      <c r="B136" s="514" t="s">
        <v>78</v>
      </c>
      <c r="C136" s="507" t="s">
        <v>120</v>
      </c>
      <c r="D136" s="217">
        <v>12.05</v>
      </c>
      <c r="E136" s="217">
        <v>10.210000000000001</v>
      </c>
      <c r="F136" s="217">
        <v>10.5</v>
      </c>
      <c r="G136" s="217">
        <v>10.76</v>
      </c>
      <c r="H136" s="217"/>
    </row>
    <row r="137" spans="1:8" x14ac:dyDescent="0.25">
      <c r="A137" s="212"/>
      <c r="B137" s="514" t="s">
        <v>84</v>
      </c>
      <c r="C137" s="507" t="s">
        <v>121</v>
      </c>
      <c r="D137" s="217">
        <v>12.33</v>
      </c>
      <c r="E137" s="217">
        <v>13.06</v>
      </c>
      <c r="F137" s="217">
        <v>12.44</v>
      </c>
      <c r="G137" s="217">
        <v>11.83</v>
      </c>
      <c r="H137" s="217"/>
    </row>
    <row r="138" spans="1:8" ht="26.4" x14ac:dyDescent="0.25">
      <c r="A138" s="212"/>
      <c r="B138" s="514" t="s">
        <v>117</v>
      </c>
      <c r="C138" s="507" t="s">
        <v>239</v>
      </c>
      <c r="D138" s="217">
        <v>18</v>
      </c>
      <c r="E138" s="217">
        <v>11</v>
      </c>
      <c r="F138" s="217">
        <v>12</v>
      </c>
      <c r="G138" s="217">
        <v>11.24</v>
      </c>
      <c r="H138" s="217"/>
    </row>
    <row r="139" spans="1:8" x14ac:dyDescent="0.25">
      <c r="A139" s="212"/>
      <c r="B139" s="514" t="s">
        <v>77</v>
      </c>
      <c r="C139" s="507" t="s">
        <v>122</v>
      </c>
      <c r="D139" s="217">
        <v>13.53</v>
      </c>
      <c r="E139" s="217">
        <v>12.9</v>
      </c>
      <c r="F139" s="217">
        <v>12.73</v>
      </c>
      <c r="G139" s="217">
        <v>11.95</v>
      </c>
      <c r="H139" s="217"/>
    </row>
    <row r="140" spans="1:8" ht="26.4" x14ac:dyDescent="0.25">
      <c r="A140" s="212"/>
      <c r="B140" s="514" t="s">
        <v>156</v>
      </c>
      <c r="C140" s="507" t="s">
        <v>123</v>
      </c>
      <c r="D140" s="217">
        <v>14.69</v>
      </c>
      <c r="E140" s="217">
        <v>13.77</v>
      </c>
      <c r="F140" s="217">
        <v>12.95</v>
      </c>
      <c r="G140" s="217">
        <v>13.41</v>
      </c>
      <c r="H140" s="217"/>
    </row>
    <row r="141" spans="1:8" x14ac:dyDescent="0.25">
      <c r="A141" s="212"/>
      <c r="B141" s="514" t="s">
        <v>113</v>
      </c>
      <c r="C141" s="507" t="s">
        <v>124</v>
      </c>
      <c r="D141" s="217">
        <v>15</v>
      </c>
      <c r="E141" s="217"/>
      <c r="F141" s="217"/>
      <c r="G141" s="217">
        <v>10</v>
      </c>
      <c r="H141" s="217"/>
    </row>
    <row r="142" spans="1:8" x14ac:dyDescent="0.25">
      <c r="A142" s="212"/>
      <c r="B142" s="514" t="s">
        <v>114</v>
      </c>
      <c r="C142" s="507" t="s">
        <v>125</v>
      </c>
      <c r="D142" s="217">
        <v>17</v>
      </c>
      <c r="E142" s="217">
        <v>16.5</v>
      </c>
      <c r="F142" s="217">
        <v>10.67</v>
      </c>
      <c r="G142" s="217">
        <v>9.7899999999999991</v>
      </c>
      <c r="H142" s="217"/>
    </row>
    <row r="143" spans="1:8" ht="26.4" x14ac:dyDescent="0.25">
      <c r="A143" s="212"/>
      <c r="B143" s="514" t="s">
        <v>115</v>
      </c>
      <c r="C143" s="507" t="s">
        <v>126</v>
      </c>
      <c r="D143" s="217">
        <v>13.75</v>
      </c>
      <c r="E143" s="217">
        <v>16</v>
      </c>
      <c r="F143" s="217">
        <v>11.83</v>
      </c>
      <c r="G143" s="217">
        <v>11.47</v>
      </c>
      <c r="H143" s="217"/>
    </row>
    <row r="144" spans="1:8" x14ac:dyDescent="0.25">
      <c r="A144" s="212"/>
      <c r="B144" s="514" t="s">
        <v>116</v>
      </c>
      <c r="C144" s="507" t="s">
        <v>240</v>
      </c>
      <c r="D144" s="217"/>
      <c r="E144" s="217"/>
      <c r="F144" s="217"/>
      <c r="G144" s="217"/>
      <c r="H144" s="217"/>
    </row>
    <row r="145" spans="1:8" ht="26.4" x14ac:dyDescent="0.25">
      <c r="A145" s="212"/>
      <c r="B145" s="514" t="s">
        <v>111</v>
      </c>
      <c r="C145" s="507" t="s">
        <v>127</v>
      </c>
      <c r="D145" s="217"/>
      <c r="E145" s="217"/>
      <c r="F145" s="217"/>
      <c r="G145" s="217"/>
      <c r="H145" s="217"/>
    </row>
    <row r="146" spans="1:8" x14ac:dyDescent="0.25">
      <c r="A146" s="212"/>
      <c r="B146" s="514" t="s">
        <v>118</v>
      </c>
      <c r="C146" s="507"/>
      <c r="D146" s="217">
        <v>13.55</v>
      </c>
      <c r="E146" s="217">
        <v>13.28</v>
      </c>
      <c r="F146" s="217">
        <v>12.29</v>
      </c>
      <c r="G146" s="217">
        <v>12.05</v>
      </c>
      <c r="H146" s="217"/>
    </row>
    <row r="147" spans="1:8" x14ac:dyDescent="0.25">
      <c r="A147" s="212"/>
      <c r="B147" s="514" t="s">
        <v>112</v>
      </c>
      <c r="C147" s="507"/>
      <c r="D147" s="217">
        <v>13.55</v>
      </c>
      <c r="E147" s="217">
        <v>13.28</v>
      </c>
      <c r="F147" s="217">
        <v>12.29</v>
      </c>
      <c r="G147" s="217">
        <v>12.05</v>
      </c>
      <c r="H147" s="217"/>
    </row>
    <row r="148" spans="1:8" x14ac:dyDescent="0.25">
      <c r="A148" s="212"/>
      <c r="B148" s="514" t="s">
        <v>72</v>
      </c>
      <c r="C148" s="507"/>
      <c r="D148" s="217">
        <v>13.55</v>
      </c>
      <c r="E148" s="217">
        <v>13.28</v>
      </c>
      <c r="F148" s="217">
        <v>12.29</v>
      </c>
      <c r="G148" s="217">
        <v>12.05</v>
      </c>
      <c r="H148" s="217"/>
    </row>
    <row r="149" spans="1:8" x14ac:dyDescent="0.25">
      <c r="A149" s="212"/>
      <c r="B149" s="212"/>
      <c r="C149" s="218"/>
      <c r="D149" s="219"/>
      <c r="E149" s="219"/>
      <c r="F149" s="219"/>
      <c r="G149" s="219"/>
      <c r="H149" s="219"/>
    </row>
    <row r="150" spans="1:8" x14ac:dyDescent="0.25">
      <c r="A150" s="204"/>
      <c r="B150" s="205"/>
      <c r="C150" s="205"/>
      <c r="D150" s="206"/>
      <c r="E150" s="206"/>
      <c r="F150" s="206"/>
      <c r="G150" s="206"/>
      <c r="H150" s="206"/>
    </row>
    <row r="151" spans="1:8" x14ac:dyDescent="0.25">
      <c r="A151" s="507">
        <v>26</v>
      </c>
      <c r="B151" s="508" t="s">
        <v>159</v>
      </c>
      <c r="C151" s="211"/>
      <c r="D151" s="509"/>
      <c r="E151" s="509"/>
      <c r="F151" s="509"/>
      <c r="G151" s="509"/>
      <c r="H151" s="509"/>
    </row>
    <row r="152" spans="1:8" ht="21" x14ac:dyDescent="0.25">
      <c r="A152" s="212"/>
      <c r="B152" s="608"/>
      <c r="C152" s="610" t="s">
        <v>130</v>
      </c>
      <c r="D152" s="510" t="s">
        <v>238</v>
      </c>
      <c r="E152" s="510" t="s">
        <v>241</v>
      </c>
      <c r="F152" s="510" t="s">
        <v>243</v>
      </c>
      <c r="G152" s="510" t="s">
        <v>404</v>
      </c>
      <c r="H152" s="510" t="s">
        <v>410</v>
      </c>
    </row>
    <row r="153" spans="1:8" x14ac:dyDescent="0.25">
      <c r="A153" s="212"/>
      <c r="B153" s="609"/>
      <c r="C153" s="611"/>
      <c r="D153" s="214" t="s">
        <v>90</v>
      </c>
      <c r="E153" s="214" t="s">
        <v>90</v>
      </c>
      <c r="F153" s="214" t="s">
        <v>90</v>
      </c>
      <c r="G153" s="214" t="s">
        <v>90</v>
      </c>
      <c r="H153" s="214" t="s">
        <v>90</v>
      </c>
    </row>
    <row r="154" spans="1:8" x14ac:dyDescent="0.25">
      <c r="A154" s="212"/>
      <c r="B154" s="514" t="s">
        <v>83</v>
      </c>
      <c r="C154" s="507" t="s">
        <v>119</v>
      </c>
      <c r="D154" s="217">
        <v>10</v>
      </c>
      <c r="E154" s="217">
        <v>48</v>
      </c>
      <c r="F154" s="217">
        <v>24</v>
      </c>
      <c r="G154" s="217">
        <v>78</v>
      </c>
      <c r="H154" s="217"/>
    </row>
    <row r="155" spans="1:8" x14ac:dyDescent="0.25">
      <c r="A155" s="212"/>
      <c r="B155" s="514" t="s">
        <v>78</v>
      </c>
      <c r="C155" s="507" t="s">
        <v>120</v>
      </c>
      <c r="D155" s="217">
        <v>16.670000000000002</v>
      </c>
      <c r="E155" s="217">
        <v>30.89</v>
      </c>
      <c r="F155" s="217">
        <v>28.88</v>
      </c>
      <c r="G155" s="217">
        <v>32.799999999999997</v>
      </c>
      <c r="H155" s="217"/>
    </row>
    <row r="156" spans="1:8" x14ac:dyDescent="0.25">
      <c r="A156" s="212"/>
      <c r="B156" s="514" t="s">
        <v>84</v>
      </c>
      <c r="C156" s="507" t="s">
        <v>121</v>
      </c>
      <c r="D156" s="217">
        <v>31.57</v>
      </c>
      <c r="E156" s="217">
        <v>28.26</v>
      </c>
      <c r="F156" s="217">
        <v>30.94</v>
      </c>
      <c r="G156" s="217">
        <v>24.44</v>
      </c>
      <c r="H156" s="217"/>
    </row>
    <row r="157" spans="1:8" ht="26.4" x14ac:dyDescent="0.25">
      <c r="A157" s="212"/>
      <c r="B157" s="514" t="s">
        <v>117</v>
      </c>
      <c r="C157" s="507" t="s">
        <v>239</v>
      </c>
      <c r="D157" s="217">
        <v>6</v>
      </c>
      <c r="E157" s="217">
        <v>9</v>
      </c>
      <c r="F157" s="217">
        <v>12</v>
      </c>
      <c r="G157" s="217">
        <v>24</v>
      </c>
      <c r="H157" s="217"/>
    </row>
    <row r="158" spans="1:8" x14ac:dyDescent="0.25">
      <c r="A158" s="212"/>
      <c r="B158" s="514" t="s">
        <v>77</v>
      </c>
      <c r="C158" s="507" t="s">
        <v>122</v>
      </c>
      <c r="D158" s="217">
        <v>24.63</v>
      </c>
      <c r="E158" s="217">
        <v>20.8</v>
      </c>
      <c r="F158" s="217">
        <v>15.09</v>
      </c>
      <c r="G158" s="217">
        <v>21.4</v>
      </c>
      <c r="H158" s="217"/>
    </row>
    <row r="159" spans="1:8" ht="26.4" x14ac:dyDescent="0.25">
      <c r="A159" s="212"/>
      <c r="B159" s="514" t="s">
        <v>156</v>
      </c>
      <c r="C159" s="507" t="s">
        <v>123</v>
      </c>
      <c r="D159" s="217">
        <v>19.11</v>
      </c>
      <c r="E159" s="217">
        <v>18.64</v>
      </c>
      <c r="F159" s="217">
        <v>19.309999999999999</v>
      </c>
      <c r="G159" s="217">
        <v>17.670000000000002</v>
      </c>
      <c r="H159" s="217"/>
    </row>
    <row r="160" spans="1:8" x14ac:dyDescent="0.25">
      <c r="A160" s="212"/>
      <c r="B160" s="514" t="s">
        <v>113</v>
      </c>
      <c r="C160" s="507" t="s">
        <v>124</v>
      </c>
      <c r="D160" s="217">
        <v>120</v>
      </c>
      <c r="E160" s="217"/>
      <c r="F160" s="217"/>
      <c r="G160" s="217">
        <v>36</v>
      </c>
      <c r="H160" s="217"/>
    </row>
    <row r="161" spans="1:8" x14ac:dyDescent="0.25">
      <c r="A161" s="212"/>
      <c r="B161" s="514" t="s">
        <v>114</v>
      </c>
      <c r="C161" s="507" t="s">
        <v>125</v>
      </c>
      <c r="D161" s="217">
        <v>40.33</v>
      </c>
      <c r="E161" s="217">
        <v>24.2</v>
      </c>
      <c r="F161" s="217">
        <v>42.5</v>
      </c>
      <c r="G161" s="217">
        <v>42.08</v>
      </c>
      <c r="H161" s="217"/>
    </row>
    <row r="162" spans="1:8" ht="26.4" x14ac:dyDescent="0.25">
      <c r="A162" s="212"/>
      <c r="B162" s="514" t="s">
        <v>115</v>
      </c>
      <c r="C162" s="507" t="s">
        <v>126</v>
      </c>
      <c r="D162" s="217">
        <v>36.5</v>
      </c>
      <c r="E162" s="217">
        <v>48</v>
      </c>
      <c r="F162" s="217">
        <v>24</v>
      </c>
      <c r="G162" s="217">
        <v>39</v>
      </c>
      <c r="H162" s="217"/>
    </row>
    <row r="163" spans="1:8" x14ac:dyDescent="0.25">
      <c r="A163" s="212"/>
      <c r="B163" s="514" t="s">
        <v>116</v>
      </c>
      <c r="C163" s="507" t="s">
        <v>240</v>
      </c>
      <c r="D163" s="217"/>
      <c r="E163" s="217"/>
      <c r="F163" s="217"/>
      <c r="G163" s="217"/>
      <c r="H163" s="217"/>
    </row>
    <row r="164" spans="1:8" ht="26.4" x14ac:dyDescent="0.25">
      <c r="A164" s="212"/>
      <c r="B164" s="514" t="s">
        <v>111</v>
      </c>
      <c r="C164" s="507" t="s">
        <v>127</v>
      </c>
      <c r="D164" s="217"/>
      <c r="E164" s="217"/>
      <c r="F164" s="217"/>
      <c r="G164" s="217"/>
      <c r="H164" s="217"/>
    </row>
    <row r="165" spans="1:8" x14ac:dyDescent="0.25">
      <c r="A165" s="212"/>
      <c r="B165" s="514" t="s">
        <v>118</v>
      </c>
      <c r="C165" s="507"/>
      <c r="D165" s="217">
        <v>26.39</v>
      </c>
      <c r="E165" s="217">
        <v>25.16</v>
      </c>
      <c r="F165" s="217">
        <v>26</v>
      </c>
      <c r="G165" s="217">
        <v>26.2</v>
      </c>
      <c r="H165" s="217"/>
    </row>
    <row r="166" spans="1:8" x14ac:dyDescent="0.25">
      <c r="A166" s="212"/>
      <c r="B166" s="514" t="s">
        <v>112</v>
      </c>
      <c r="C166" s="507"/>
      <c r="D166" s="217">
        <v>26.39</v>
      </c>
      <c r="E166" s="217">
        <v>25.16</v>
      </c>
      <c r="F166" s="217">
        <v>26</v>
      </c>
      <c r="G166" s="217">
        <v>26.2</v>
      </c>
      <c r="H166" s="217"/>
    </row>
    <row r="167" spans="1:8" x14ac:dyDescent="0.25">
      <c r="A167" s="212"/>
      <c r="B167" s="514" t="s">
        <v>72</v>
      </c>
      <c r="C167" s="507"/>
      <c r="D167" s="217">
        <v>26.39</v>
      </c>
      <c r="E167" s="217">
        <v>25.16</v>
      </c>
      <c r="F167" s="217">
        <v>26</v>
      </c>
      <c r="G167" s="217">
        <v>26.2</v>
      </c>
      <c r="H167" s="217"/>
    </row>
    <row r="168" spans="1:8" x14ac:dyDescent="0.25">
      <c r="A168" s="212"/>
      <c r="B168" s="212"/>
      <c r="C168" s="218"/>
      <c r="D168" s="219"/>
      <c r="E168" s="219"/>
      <c r="F168" s="219"/>
      <c r="G168" s="219"/>
      <c r="H168" s="219"/>
    </row>
    <row r="169" spans="1:8" x14ac:dyDescent="0.25">
      <c r="A169" s="204"/>
      <c r="B169" s="205"/>
      <c r="C169" s="205"/>
      <c r="D169" s="206"/>
      <c r="E169" s="206"/>
      <c r="F169" s="206"/>
      <c r="G169" s="206"/>
      <c r="H169" s="206"/>
    </row>
    <row r="170" spans="1:8" x14ac:dyDescent="0.25">
      <c r="A170" s="507">
        <v>27</v>
      </c>
      <c r="B170" s="508" t="s">
        <v>160</v>
      </c>
      <c r="C170" s="211"/>
      <c r="D170" s="509"/>
      <c r="E170" s="509"/>
      <c r="F170" s="509"/>
      <c r="G170" s="509"/>
      <c r="H170" s="509"/>
    </row>
    <row r="171" spans="1:8" ht="21" x14ac:dyDescent="0.25">
      <c r="A171" s="212"/>
      <c r="B171" s="608"/>
      <c r="C171" s="610" t="s">
        <v>130</v>
      </c>
      <c r="D171" s="510" t="s">
        <v>238</v>
      </c>
      <c r="E171" s="510" t="s">
        <v>241</v>
      </c>
      <c r="F171" s="510" t="s">
        <v>243</v>
      </c>
      <c r="G171" s="510" t="s">
        <v>404</v>
      </c>
      <c r="H171" s="510" t="s">
        <v>410</v>
      </c>
    </row>
    <row r="172" spans="1:8" x14ac:dyDescent="0.25">
      <c r="A172" s="212"/>
      <c r="B172" s="609"/>
      <c r="C172" s="611"/>
      <c r="D172" s="214" t="s">
        <v>140</v>
      </c>
      <c r="E172" s="214" t="s">
        <v>140</v>
      </c>
      <c r="F172" s="214" t="s">
        <v>140</v>
      </c>
      <c r="G172" s="214" t="s">
        <v>140</v>
      </c>
      <c r="H172" s="214" t="s">
        <v>140</v>
      </c>
    </row>
    <row r="173" spans="1:8" x14ac:dyDescent="0.25">
      <c r="A173" s="212"/>
      <c r="B173" s="514" t="s">
        <v>83</v>
      </c>
      <c r="C173" s="507" t="s">
        <v>119</v>
      </c>
      <c r="D173" s="217">
        <v>9.43</v>
      </c>
      <c r="E173" s="217">
        <v>9.27</v>
      </c>
      <c r="F173" s="217">
        <v>8.86</v>
      </c>
      <c r="G173" s="217">
        <v>9.1300000000000008</v>
      </c>
      <c r="H173" s="217">
        <v>8.9600000000000009</v>
      </c>
    </row>
    <row r="174" spans="1:8" x14ac:dyDescent="0.25">
      <c r="A174" s="212"/>
      <c r="B174" s="514" t="s">
        <v>78</v>
      </c>
      <c r="C174" s="507" t="s">
        <v>120</v>
      </c>
      <c r="D174" s="217">
        <v>11.71</v>
      </c>
      <c r="E174" s="217">
        <v>12.03</v>
      </c>
      <c r="F174" s="217">
        <v>10.85</v>
      </c>
      <c r="G174" s="217">
        <v>10.81</v>
      </c>
      <c r="H174" s="217">
        <v>11.52</v>
      </c>
    </row>
    <row r="175" spans="1:8" x14ac:dyDescent="0.25">
      <c r="A175" s="212"/>
      <c r="B175" s="514" t="s">
        <v>84</v>
      </c>
      <c r="C175" s="507" t="s">
        <v>121</v>
      </c>
      <c r="D175" s="217">
        <v>10.24</v>
      </c>
      <c r="E175" s="217">
        <v>10.35</v>
      </c>
      <c r="F175" s="217">
        <v>9.89</v>
      </c>
      <c r="G175" s="217">
        <v>9.83</v>
      </c>
      <c r="H175" s="217">
        <v>9.8800000000000008</v>
      </c>
    </row>
    <row r="176" spans="1:8" ht="26.4" x14ac:dyDescent="0.25">
      <c r="A176" s="212"/>
      <c r="B176" s="514" t="s">
        <v>117</v>
      </c>
      <c r="C176" s="507" t="s">
        <v>239</v>
      </c>
      <c r="D176" s="217">
        <v>12.26</v>
      </c>
      <c r="E176" s="217">
        <v>11.53</v>
      </c>
      <c r="F176" s="217">
        <v>11.47</v>
      </c>
      <c r="G176" s="217">
        <v>12.16</v>
      </c>
      <c r="H176" s="217">
        <v>10.77</v>
      </c>
    </row>
    <row r="177" spans="1:8" x14ac:dyDescent="0.25">
      <c r="A177" s="212"/>
      <c r="B177" s="514" t="s">
        <v>77</v>
      </c>
      <c r="C177" s="507" t="s">
        <v>122</v>
      </c>
      <c r="D177" s="217">
        <v>11.58</v>
      </c>
      <c r="E177" s="217">
        <v>11.75</v>
      </c>
      <c r="F177" s="217">
        <v>11.29</v>
      </c>
      <c r="G177" s="217">
        <v>11.03</v>
      </c>
      <c r="H177" s="217">
        <v>11.07</v>
      </c>
    </row>
    <row r="178" spans="1:8" ht="26.4" x14ac:dyDescent="0.25">
      <c r="A178" s="212"/>
      <c r="B178" s="514" t="s">
        <v>156</v>
      </c>
      <c r="C178" s="507" t="s">
        <v>123</v>
      </c>
      <c r="D178" s="217">
        <v>11.1</v>
      </c>
      <c r="E178" s="217">
        <v>10.85</v>
      </c>
      <c r="F178" s="217">
        <v>10.89</v>
      </c>
      <c r="G178" s="217">
        <v>10.69</v>
      </c>
      <c r="H178" s="217">
        <v>10.72</v>
      </c>
    </row>
    <row r="179" spans="1:8" x14ac:dyDescent="0.25">
      <c r="A179" s="212"/>
      <c r="B179" s="514" t="s">
        <v>113</v>
      </c>
      <c r="C179" s="507" t="s">
        <v>124</v>
      </c>
      <c r="D179" s="217">
        <v>9.5</v>
      </c>
      <c r="E179" s="217">
        <v>9.0299999999999994</v>
      </c>
      <c r="F179" s="217">
        <v>10.42</v>
      </c>
      <c r="G179" s="217">
        <v>10.130000000000001</v>
      </c>
      <c r="H179" s="217">
        <v>9.06</v>
      </c>
    </row>
    <row r="180" spans="1:8" x14ac:dyDescent="0.25">
      <c r="A180" s="212"/>
      <c r="B180" s="514" t="s">
        <v>114</v>
      </c>
      <c r="C180" s="507" t="s">
        <v>125</v>
      </c>
      <c r="D180" s="217">
        <v>10.17</v>
      </c>
      <c r="E180" s="217">
        <v>10.07</v>
      </c>
      <c r="F180" s="217">
        <v>10.67</v>
      </c>
      <c r="G180" s="217">
        <v>10.06</v>
      </c>
      <c r="H180" s="217">
        <v>10.11</v>
      </c>
    </row>
    <row r="181" spans="1:8" ht="26.4" x14ac:dyDescent="0.25">
      <c r="A181" s="212"/>
      <c r="B181" s="514" t="s">
        <v>115</v>
      </c>
      <c r="C181" s="507" t="s">
        <v>126</v>
      </c>
      <c r="D181" s="217">
        <v>9.9499999999999993</v>
      </c>
      <c r="E181" s="217">
        <v>10.119999999999999</v>
      </c>
      <c r="F181" s="217">
        <v>10.23</v>
      </c>
      <c r="G181" s="217">
        <v>10.029999999999999</v>
      </c>
      <c r="H181" s="217">
        <v>10.28</v>
      </c>
    </row>
    <row r="182" spans="1:8" x14ac:dyDescent="0.25">
      <c r="A182" s="212"/>
      <c r="B182" s="514" t="s">
        <v>116</v>
      </c>
      <c r="C182" s="507" t="s">
        <v>240</v>
      </c>
      <c r="D182" s="217">
        <v>6</v>
      </c>
      <c r="E182" s="217">
        <v>5</v>
      </c>
      <c r="F182" s="217"/>
      <c r="G182" s="217"/>
      <c r="H182" s="217">
        <v>9.5</v>
      </c>
    </row>
    <row r="183" spans="1:8" ht="26.4" x14ac:dyDescent="0.25">
      <c r="A183" s="212"/>
      <c r="B183" s="514" t="s">
        <v>111</v>
      </c>
      <c r="C183" s="507" t="s">
        <v>127</v>
      </c>
      <c r="D183" s="217">
        <v>5</v>
      </c>
      <c r="E183" s="217"/>
      <c r="F183" s="217">
        <v>3</v>
      </c>
      <c r="G183" s="217"/>
      <c r="H183" s="217">
        <v>12</v>
      </c>
    </row>
    <row r="184" spans="1:8" x14ac:dyDescent="0.25">
      <c r="A184" s="212"/>
      <c r="B184" s="514" t="s">
        <v>118</v>
      </c>
      <c r="C184" s="507"/>
      <c r="D184" s="217">
        <v>10.67</v>
      </c>
      <c r="E184" s="217">
        <v>10.63</v>
      </c>
      <c r="F184" s="217">
        <v>10.45</v>
      </c>
      <c r="G184" s="217">
        <v>10.35</v>
      </c>
      <c r="H184" s="217">
        <v>10.34</v>
      </c>
    </row>
    <row r="185" spans="1:8" x14ac:dyDescent="0.25">
      <c r="A185" s="212"/>
      <c r="B185" s="514" t="s">
        <v>112</v>
      </c>
      <c r="C185" s="507"/>
      <c r="D185" s="217">
        <v>10.67</v>
      </c>
      <c r="E185" s="217">
        <v>10.63</v>
      </c>
      <c r="F185" s="217">
        <v>10.45</v>
      </c>
      <c r="G185" s="217">
        <v>10.35</v>
      </c>
      <c r="H185" s="217">
        <v>10.34</v>
      </c>
    </row>
    <row r="186" spans="1:8" x14ac:dyDescent="0.25">
      <c r="A186" s="212"/>
      <c r="B186" s="514" t="s">
        <v>72</v>
      </c>
      <c r="C186" s="507"/>
      <c r="D186" s="217">
        <v>10.67</v>
      </c>
      <c r="E186" s="217">
        <v>10.63</v>
      </c>
      <c r="F186" s="217">
        <v>10.45</v>
      </c>
      <c r="G186" s="217">
        <v>10.35</v>
      </c>
      <c r="H186" s="217">
        <v>10.34</v>
      </c>
    </row>
    <row r="187" spans="1:8" x14ac:dyDescent="0.25">
      <c r="A187" s="212"/>
      <c r="B187" s="212"/>
      <c r="C187" s="218"/>
      <c r="D187" s="219"/>
      <c r="E187" s="219"/>
      <c r="F187" s="219"/>
      <c r="G187" s="219"/>
      <c r="H187" s="219"/>
    </row>
    <row r="188" spans="1:8" x14ac:dyDescent="0.25">
      <c r="A188" s="204"/>
      <c r="B188" s="205"/>
      <c r="C188" s="205"/>
      <c r="D188" s="206"/>
      <c r="E188" s="206"/>
      <c r="F188" s="206"/>
      <c r="G188" s="206"/>
      <c r="H188" s="206"/>
    </row>
    <row r="189" spans="1:8" x14ac:dyDescent="0.25">
      <c r="A189" s="507">
        <v>28</v>
      </c>
      <c r="B189" s="508" t="s">
        <v>161</v>
      </c>
      <c r="C189" s="211"/>
      <c r="D189" s="509"/>
      <c r="E189" s="509"/>
      <c r="F189" s="509"/>
      <c r="G189" s="509"/>
      <c r="H189" s="509"/>
    </row>
    <row r="190" spans="1:8" ht="21" x14ac:dyDescent="0.25">
      <c r="A190" s="212"/>
      <c r="B190" s="608"/>
      <c r="C190" s="610" t="s">
        <v>130</v>
      </c>
      <c r="D190" s="510" t="s">
        <v>238</v>
      </c>
      <c r="E190" s="510" t="s">
        <v>241</v>
      </c>
      <c r="F190" s="510" t="s">
        <v>243</v>
      </c>
      <c r="G190" s="510" t="s">
        <v>404</v>
      </c>
      <c r="H190" s="510" t="s">
        <v>410</v>
      </c>
    </row>
    <row r="191" spans="1:8" x14ac:dyDescent="0.25">
      <c r="A191" s="212"/>
      <c r="B191" s="609"/>
      <c r="C191" s="611"/>
      <c r="D191" s="214" t="s">
        <v>140</v>
      </c>
      <c r="E191" s="214" t="s">
        <v>140</v>
      </c>
      <c r="F191" s="214" t="s">
        <v>140</v>
      </c>
      <c r="G191" s="214" t="s">
        <v>140</v>
      </c>
      <c r="H191" s="214" t="s">
        <v>140</v>
      </c>
    </row>
    <row r="192" spans="1:8" x14ac:dyDescent="0.25">
      <c r="A192" s="212"/>
      <c r="B192" s="514" t="s">
        <v>83</v>
      </c>
      <c r="C192" s="507" t="s">
        <v>119</v>
      </c>
      <c r="D192" s="217">
        <v>29.28</v>
      </c>
      <c r="E192" s="217">
        <v>27.23</v>
      </c>
      <c r="F192" s="217">
        <v>31.14</v>
      </c>
      <c r="G192" s="217">
        <v>32.130000000000003</v>
      </c>
      <c r="H192" s="217">
        <v>31.29</v>
      </c>
    </row>
    <row r="193" spans="1:8" x14ac:dyDescent="0.25">
      <c r="A193" s="212"/>
      <c r="B193" s="514" t="s">
        <v>78</v>
      </c>
      <c r="C193" s="507" t="s">
        <v>120</v>
      </c>
      <c r="D193" s="217">
        <v>25.91</v>
      </c>
      <c r="E193" s="217">
        <v>26.48</v>
      </c>
      <c r="F193" s="217">
        <v>29.78</v>
      </c>
      <c r="G193" s="217">
        <v>29.51</v>
      </c>
      <c r="H193" s="217">
        <v>32.5</v>
      </c>
    </row>
    <row r="194" spans="1:8" x14ac:dyDescent="0.25">
      <c r="A194" s="212"/>
      <c r="B194" s="514" t="s">
        <v>84</v>
      </c>
      <c r="C194" s="507" t="s">
        <v>121</v>
      </c>
      <c r="D194" s="217">
        <v>34.75</v>
      </c>
      <c r="E194" s="217">
        <v>33.229999999999997</v>
      </c>
      <c r="F194" s="217">
        <v>32.99</v>
      </c>
      <c r="G194" s="217">
        <v>33.6</v>
      </c>
      <c r="H194" s="217">
        <v>33.590000000000003</v>
      </c>
    </row>
    <row r="195" spans="1:8" ht="26.4" x14ac:dyDescent="0.25">
      <c r="A195" s="212"/>
      <c r="B195" s="514" t="s">
        <v>117</v>
      </c>
      <c r="C195" s="507" t="s">
        <v>239</v>
      </c>
      <c r="D195" s="217">
        <v>29.91</v>
      </c>
      <c r="E195" s="217">
        <v>38.380000000000003</v>
      </c>
      <c r="F195" s="217">
        <v>32.51</v>
      </c>
      <c r="G195" s="217">
        <v>30.88</v>
      </c>
      <c r="H195" s="217">
        <v>38.79</v>
      </c>
    </row>
    <row r="196" spans="1:8" x14ac:dyDescent="0.25">
      <c r="A196" s="212"/>
      <c r="B196" s="514" t="s">
        <v>77</v>
      </c>
      <c r="C196" s="507" t="s">
        <v>122</v>
      </c>
      <c r="D196" s="217">
        <v>25.78</v>
      </c>
      <c r="E196" s="217">
        <v>23.02</v>
      </c>
      <c r="F196" s="217">
        <v>24.07</v>
      </c>
      <c r="G196" s="217">
        <v>23.78</v>
      </c>
      <c r="H196" s="217">
        <v>23.91</v>
      </c>
    </row>
    <row r="197" spans="1:8" ht="26.4" x14ac:dyDescent="0.25">
      <c r="A197" s="212"/>
      <c r="B197" s="514" t="s">
        <v>156</v>
      </c>
      <c r="C197" s="507" t="s">
        <v>123</v>
      </c>
      <c r="D197" s="217">
        <v>27.94</v>
      </c>
      <c r="E197" s="217">
        <v>30.74</v>
      </c>
      <c r="F197" s="217">
        <v>27.14</v>
      </c>
      <c r="G197" s="217">
        <v>27.87</v>
      </c>
      <c r="H197" s="217">
        <v>26.87</v>
      </c>
    </row>
    <row r="198" spans="1:8" x14ac:dyDescent="0.25">
      <c r="A198" s="212"/>
      <c r="B198" s="514" t="s">
        <v>113</v>
      </c>
      <c r="C198" s="507" t="s">
        <v>124</v>
      </c>
      <c r="D198" s="217">
        <v>36.53</v>
      </c>
      <c r="E198" s="217">
        <v>42.68</v>
      </c>
      <c r="F198" s="217">
        <v>47.25</v>
      </c>
      <c r="G198" s="217">
        <v>45.63</v>
      </c>
      <c r="H198" s="217">
        <v>45.5</v>
      </c>
    </row>
    <row r="199" spans="1:8" x14ac:dyDescent="0.25">
      <c r="A199" s="212"/>
      <c r="B199" s="514" t="s">
        <v>114</v>
      </c>
      <c r="C199" s="507" t="s">
        <v>125</v>
      </c>
      <c r="D199" s="217">
        <v>39.22</v>
      </c>
      <c r="E199" s="217">
        <v>34.130000000000003</v>
      </c>
      <c r="F199" s="217">
        <v>38.14</v>
      </c>
      <c r="G199" s="217">
        <v>33.53</v>
      </c>
      <c r="H199" s="217">
        <v>36.39</v>
      </c>
    </row>
    <row r="200" spans="1:8" ht="26.4" x14ac:dyDescent="0.25">
      <c r="A200" s="212"/>
      <c r="B200" s="514" t="s">
        <v>115</v>
      </c>
      <c r="C200" s="507" t="s">
        <v>126</v>
      </c>
      <c r="D200" s="217">
        <v>38.57</v>
      </c>
      <c r="E200" s="217">
        <v>41.88</v>
      </c>
      <c r="F200" s="217">
        <v>37.51</v>
      </c>
      <c r="G200" s="217">
        <v>41.28</v>
      </c>
      <c r="H200" s="217">
        <v>47.83</v>
      </c>
    </row>
    <row r="201" spans="1:8" x14ac:dyDescent="0.25">
      <c r="A201" s="212"/>
      <c r="B201" s="514" t="s">
        <v>116</v>
      </c>
      <c r="C201" s="507" t="s">
        <v>240</v>
      </c>
      <c r="D201" s="217">
        <v>14.5</v>
      </c>
      <c r="E201" s="217">
        <v>24</v>
      </c>
      <c r="F201" s="217"/>
      <c r="G201" s="217"/>
      <c r="H201" s="217">
        <v>36</v>
      </c>
    </row>
    <row r="202" spans="1:8" ht="26.4" x14ac:dyDescent="0.25">
      <c r="A202" s="212"/>
      <c r="B202" s="514" t="s">
        <v>111</v>
      </c>
      <c r="C202" s="507" t="s">
        <v>127</v>
      </c>
      <c r="D202" s="217">
        <v>12</v>
      </c>
      <c r="E202" s="217"/>
      <c r="F202" s="217">
        <v>12</v>
      </c>
      <c r="G202" s="217"/>
      <c r="H202" s="217">
        <v>36</v>
      </c>
    </row>
    <row r="203" spans="1:8" x14ac:dyDescent="0.25">
      <c r="A203" s="212"/>
      <c r="B203" s="514" t="s">
        <v>118</v>
      </c>
      <c r="C203" s="507"/>
      <c r="D203" s="217">
        <v>31.36</v>
      </c>
      <c r="E203" s="217">
        <v>31.46</v>
      </c>
      <c r="F203" s="217">
        <v>30.75</v>
      </c>
      <c r="G203" s="217">
        <v>30.94</v>
      </c>
      <c r="H203" s="217">
        <v>31.51</v>
      </c>
    </row>
    <row r="204" spans="1:8" x14ac:dyDescent="0.25">
      <c r="A204" s="212"/>
      <c r="B204" s="514" t="s">
        <v>112</v>
      </c>
      <c r="C204" s="507"/>
      <c r="D204" s="217">
        <v>31.36</v>
      </c>
      <c r="E204" s="217">
        <v>31.46</v>
      </c>
      <c r="F204" s="217">
        <v>30.75</v>
      </c>
      <c r="G204" s="217">
        <v>30.94</v>
      </c>
      <c r="H204" s="217">
        <v>31.51</v>
      </c>
    </row>
    <row r="205" spans="1:8" x14ac:dyDescent="0.25">
      <c r="A205" s="212"/>
      <c r="B205" s="514" t="s">
        <v>72</v>
      </c>
      <c r="C205" s="507"/>
      <c r="D205" s="217">
        <v>31.36</v>
      </c>
      <c r="E205" s="217">
        <v>31.46</v>
      </c>
      <c r="F205" s="217">
        <v>30.75</v>
      </c>
      <c r="G205" s="217">
        <v>30.94</v>
      </c>
      <c r="H205" s="217">
        <v>31.51</v>
      </c>
    </row>
    <row r="206" spans="1:8" x14ac:dyDescent="0.25">
      <c r="A206" s="212"/>
      <c r="B206" s="212"/>
      <c r="C206" s="218"/>
      <c r="D206" s="219"/>
      <c r="E206" s="219"/>
      <c r="F206" s="219"/>
      <c r="G206" s="219"/>
      <c r="H206" s="219"/>
    </row>
    <row r="207" spans="1:8" x14ac:dyDescent="0.25">
      <c r="A207" s="204"/>
      <c r="B207" s="205"/>
      <c r="C207" s="205"/>
      <c r="D207" s="206"/>
      <c r="E207" s="206"/>
      <c r="F207" s="206"/>
      <c r="G207" s="206"/>
      <c r="H207" s="206"/>
    </row>
    <row r="208" spans="1:8" x14ac:dyDescent="0.25">
      <c r="A208" s="507">
        <v>29</v>
      </c>
      <c r="B208" s="508" t="s">
        <v>162</v>
      </c>
      <c r="C208" s="211"/>
      <c r="D208" s="509"/>
      <c r="E208" s="509"/>
      <c r="F208" s="509"/>
      <c r="G208" s="509"/>
      <c r="H208" s="509"/>
    </row>
    <row r="209" spans="1:8" ht="21" x14ac:dyDescent="0.25">
      <c r="A209" s="212"/>
      <c r="B209" s="608"/>
      <c r="C209" s="610" t="s">
        <v>130</v>
      </c>
      <c r="D209" s="510" t="s">
        <v>238</v>
      </c>
      <c r="E209" s="510" t="s">
        <v>241</v>
      </c>
      <c r="F209" s="510" t="s">
        <v>243</v>
      </c>
      <c r="G209" s="510" t="s">
        <v>404</v>
      </c>
      <c r="H209" s="510" t="s">
        <v>410</v>
      </c>
    </row>
    <row r="210" spans="1:8" x14ac:dyDescent="0.25">
      <c r="A210" s="212"/>
      <c r="B210" s="609"/>
      <c r="C210" s="611"/>
      <c r="D210" s="214" t="s">
        <v>140</v>
      </c>
      <c r="E210" s="214" t="s">
        <v>140</v>
      </c>
      <c r="F210" s="214" t="s">
        <v>140</v>
      </c>
      <c r="G210" s="214" t="s">
        <v>140</v>
      </c>
      <c r="H210" s="214" t="s">
        <v>140</v>
      </c>
    </row>
    <row r="211" spans="1:8" x14ac:dyDescent="0.25">
      <c r="A211" s="212"/>
      <c r="B211" s="514" t="s">
        <v>83</v>
      </c>
      <c r="C211" s="507" t="s">
        <v>119</v>
      </c>
      <c r="D211" s="217">
        <v>7.74</v>
      </c>
      <c r="E211" s="217">
        <v>7.23</v>
      </c>
      <c r="F211" s="217">
        <v>7.82</v>
      </c>
      <c r="G211" s="217">
        <v>6.64</v>
      </c>
      <c r="H211" s="217">
        <v>6.93</v>
      </c>
    </row>
    <row r="212" spans="1:8" x14ac:dyDescent="0.25">
      <c r="A212" s="212"/>
      <c r="B212" s="514" t="s">
        <v>78</v>
      </c>
      <c r="C212" s="507" t="s">
        <v>120</v>
      </c>
      <c r="D212" s="217">
        <v>9.48</v>
      </c>
      <c r="E212" s="217">
        <v>9.25</v>
      </c>
      <c r="F212" s="217">
        <v>8.5500000000000007</v>
      </c>
      <c r="G212" s="217">
        <v>8.5</v>
      </c>
      <c r="H212" s="217">
        <v>8.7899999999999991</v>
      </c>
    </row>
    <row r="213" spans="1:8" x14ac:dyDescent="0.25">
      <c r="A213" s="212"/>
      <c r="B213" s="514" t="s">
        <v>84</v>
      </c>
      <c r="C213" s="507" t="s">
        <v>121</v>
      </c>
      <c r="D213" s="217">
        <v>8.6300000000000008</v>
      </c>
      <c r="E213" s="217">
        <v>9.09</v>
      </c>
      <c r="F213" s="217">
        <v>8.59</v>
      </c>
      <c r="G213" s="217">
        <v>8.59</v>
      </c>
      <c r="H213" s="217">
        <v>8.34</v>
      </c>
    </row>
    <row r="214" spans="1:8" ht="26.4" x14ac:dyDescent="0.25">
      <c r="A214" s="212"/>
      <c r="B214" s="514" t="s">
        <v>117</v>
      </c>
      <c r="C214" s="507" t="s">
        <v>239</v>
      </c>
      <c r="D214" s="217">
        <v>8.58</v>
      </c>
      <c r="E214" s="217">
        <v>8.9700000000000006</v>
      </c>
      <c r="F214" s="217">
        <v>7.46</v>
      </c>
      <c r="G214" s="217">
        <v>8</v>
      </c>
      <c r="H214" s="217">
        <v>7.55</v>
      </c>
    </row>
    <row r="215" spans="1:8" x14ac:dyDescent="0.25">
      <c r="A215" s="212"/>
      <c r="B215" s="514" t="s">
        <v>77</v>
      </c>
      <c r="C215" s="507" t="s">
        <v>122</v>
      </c>
      <c r="D215" s="217">
        <v>9.59</v>
      </c>
      <c r="E215" s="217">
        <v>10.81</v>
      </c>
      <c r="F215" s="217">
        <v>9.3800000000000008</v>
      </c>
      <c r="G215" s="217">
        <v>9.3800000000000008</v>
      </c>
      <c r="H215" s="217">
        <v>9.51</v>
      </c>
    </row>
    <row r="216" spans="1:8" ht="26.4" x14ac:dyDescent="0.25">
      <c r="A216" s="212"/>
      <c r="B216" s="514" t="s">
        <v>156</v>
      </c>
      <c r="C216" s="507" t="s">
        <v>123</v>
      </c>
      <c r="D216" s="217">
        <v>9.7799999999999994</v>
      </c>
      <c r="E216" s="217">
        <v>8.8699999999999992</v>
      </c>
      <c r="F216" s="217">
        <v>9.4499999999999993</v>
      </c>
      <c r="G216" s="217">
        <v>9.36</v>
      </c>
      <c r="H216" s="217">
        <v>9.3699999999999992</v>
      </c>
    </row>
    <row r="217" spans="1:8" x14ac:dyDescent="0.25">
      <c r="A217" s="212"/>
      <c r="B217" s="514" t="s">
        <v>113</v>
      </c>
      <c r="C217" s="507" t="s">
        <v>124</v>
      </c>
      <c r="D217" s="217">
        <v>9.31</v>
      </c>
      <c r="E217" s="217">
        <v>7.94</v>
      </c>
      <c r="F217" s="217">
        <v>8.44</v>
      </c>
      <c r="G217" s="217">
        <v>8.1199999999999992</v>
      </c>
      <c r="H217" s="217">
        <v>7.45</v>
      </c>
    </row>
    <row r="218" spans="1:8" x14ac:dyDescent="0.25">
      <c r="A218" s="212"/>
      <c r="B218" s="514" t="s">
        <v>114</v>
      </c>
      <c r="C218" s="507" t="s">
        <v>125</v>
      </c>
      <c r="D218" s="217">
        <v>8.5500000000000007</v>
      </c>
      <c r="E218" s="217">
        <v>8.39</v>
      </c>
      <c r="F218" s="217">
        <v>8.74</v>
      </c>
      <c r="G218" s="217">
        <v>8.1999999999999993</v>
      </c>
      <c r="H218" s="217">
        <v>8.92</v>
      </c>
    </row>
    <row r="219" spans="1:8" ht="26.4" x14ac:dyDescent="0.25">
      <c r="A219" s="212"/>
      <c r="B219" s="514" t="s">
        <v>115</v>
      </c>
      <c r="C219" s="507" t="s">
        <v>126</v>
      </c>
      <c r="D219" s="217">
        <v>8.8800000000000008</v>
      </c>
      <c r="E219" s="217">
        <v>8.81</v>
      </c>
      <c r="F219" s="217">
        <v>9.16</v>
      </c>
      <c r="G219" s="217">
        <v>8.99</v>
      </c>
      <c r="H219" s="217">
        <v>8.65</v>
      </c>
    </row>
    <row r="220" spans="1:8" x14ac:dyDescent="0.25">
      <c r="A220" s="212"/>
      <c r="B220" s="514" t="s">
        <v>116</v>
      </c>
      <c r="C220" s="507" t="s">
        <v>240</v>
      </c>
      <c r="D220" s="217">
        <v>7</v>
      </c>
      <c r="E220" s="217">
        <v>4</v>
      </c>
      <c r="F220" s="217"/>
      <c r="G220" s="217"/>
      <c r="H220" s="217">
        <v>10</v>
      </c>
    </row>
    <row r="221" spans="1:8" ht="26.4" x14ac:dyDescent="0.25">
      <c r="A221" s="212"/>
      <c r="B221" s="514" t="s">
        <v>111</v>
      </c>
      <c r="C221" s="507" t="s">
        <v>127</v>
      </c>
      <c r="D221" s="217"/>
      <c r="E221" s="217"/>
      <c r="F221" s="217"/>
      <c r="G221" s="217"/>
      <c r="H221" s="217">
        <v>10</v>
      </c>
    </row>
    <row r="222" spans="1:8" x14ac:dyDescent="0.25">
      <c r="A222" s="212"/>
      <c r="B222" s="514" t="s">
        <v>118</v>
      </c>
      <c r="C222" s="507"/>
      <c r="D222" s="217">
        <v>9.0299999999999994</v>
      </c>
      <c r="E222" s="217">
        <v>9.0399999999999991</v>
      </c>
      <c r="F222" s="217">
        <v>8.84</v>
      </c>
      <c r="G222" s="217">
        <v>8.73</v>
      </c>
      <c r="H222" s="217">
        <v>8.76</v>
      </c>
    </row>
    <row r="223" spans="1:8" x14ac:dyDescent="0.25">
      <c r="A223" s="212"/>
      <c r="B223" s="514" t="s">
        <v>112</v>
      </c>
      <c r="C223" s="507"/>
      <c r="D223" s="217">
        <v>9.0299999999999994</v>
      </c>
      <c r="E223" s="217">
        <v>9.0399999999999991</v>
      </c>
      <c r="F223" s="217">
        <v>8.84</v>
      </c>
      <c r="G223" s="217">
        <v>8.73</v>
      </c>
      <c r="H223" s="217">
        <v>8.76</v>
      </c>
    </row>
    <row r="224" spans="1:8" x14ac:dyDescent="0.25">
      <c r="A224" s="212"/>
      <c r="B224" s="514" t="s">
        <v>72</v>
      </c>
      <c r="C224" s="507"/>
      <c r="D224" s="217">
        <v>9.0299999999999994</v>
      </c>
      <c r="E224" s="217">
        <v>9.0399999999999991</v>
      </c>
      <c r="F224" s="217">
        <v>8.84</v>
      </c>
      <c r="G224" s="217">
        <v>8.73</v>
      </c>
      <c r="H224" s="217">
        <v>8.76</v>
      </c>
    </row>
    <row r="225" spans="1:8" x14ac:dyDescent="0.25">
      <c r="A225" s="212"/>
      <c r="B225" s="212"/>
      <c r="C225" s="218"/>
      <c r="D225" s="219"/>
      <c r="E225" s="219"/>
      <c r="F225" s="219"/>
      <c r="G225" s="219"/>
      <c r="H225" s="219"/>
    </row>
    <row r="226" spans="1:8" x14ac:dyDescent="0.25">
      <c r="A226" s="204"/>
      <c r="B226" s="205"/>
      <c r="C226" s="205"/>
      <c r="D226" s="206"/>
      <c r="E226" s="206"/>
      <c r="F226" s="206"/>
      <c r="G226" s="206"/>
      <c r="H226" s="206"/>
    </row>
    <row r="227" spans="1:8" x14ac:dyDescent="0.25">
      <c r="A227" s="507">
        <v>30</v>
      </c>
      <c r="B227" s="508" t="s">
        <v>163</v>
      </c>
      <c r="C227" s="211"/>
      <c r="D227" s="509"/>
      <c r="E227" s="509"/>
      <c r="F227" s="509"/>
      <c r="G227" s="509"/>
      <c r="H227" s="509"/>
    </row>
    <row r="228" spans="1:8" ht="21" x14ac:dyDescent="0.25">
      <c r="A228" s="212"/>
      <c r="B228" s="608"/>
      <c r="C228" s="610" t="s">
        <v>130</v>
      </c>
      <c r="D228" s="510" t="s">
        <v>238</v>
      </c>
      <c r="E228" s="510" t="s">
        <v>241</v>
      </c>
      <c r="F228" s="510" t="s">
        <v>243</v>
      </c>
      <c r="G228" s="510" t="s">
        <v>404</v>
      </c>
      <c r="H228" s="510" t="s">
        <v>410</v>
      </c>
    </row>
    <row r="229" spans="1:8" x14ac:dyDescent="0.25">
      <c r="A229" s="212"/>
      <c r="B229" s="609"/>
      <c r="C229" s="611"/>
      <c r="D229" s="214" t="s">
        <v>140</v>
      </c>
      <c r="E229" s="214" t="s">
        <v>140</v>
      </c>
      <c r="F229" s="214" t="s">
        <v>140</v>
      </c>
      <c r="G229" s="214" t="s">
        <v>140</v>
      </c>
      <c r="H229" s="214" t="s">
        <v>140</v>
      </c>
    </row>
    <row r="230" spans="1:8" x14ac:dyDescent="0.25">
      <c r="A230" s="212"/>
      <c r="B230" s="514" t="s">
        <v>83</v>
      </c>
      <c r="C230" s="507" t="s">
        <v>119</v>
      </c>
      <c r="D230" s="217">
        <v>39.43</v>
      </c>
      <c r="E230" s="217">
        <v>37</v>
      </c>
      <c r="F230" s="217">
        <v>38.18</v>
      </c>
      <c r="G230" s="217">
        <v>40</v>
      </c>
      <c r="H230" s="217">
        <v>38.4</v>
      </c>
    </row>
    <row r="231" spans="1:8" x14ac:dyDescent="0.25">
      <c r="A231" s="212"/>
      <c r="B231" s="514" t="s">
        <v>78</v>
      </c>
      <c r="C231" s="507" t="s">
        <v>120</v>
      </c>
      <c r="D231" s="217">
        <v>26.21</v>
      </c>
      <c r="E231" s="217">
        <v>27.71</v>
      </c>
      <c r="F231" s="217">
        <v>31.82</v>
      </c>
      <c r="G231" s="217">
        <v>31.61</v>
      </c>
      <c r="H231" s="217">
        <v>29.33</v>
      </c>
    </row>
    <row r="232" spans="1:8" x14ac:dyDescent="0.25">
      <c r="A232" s="212"/>
      <c r="B232" s="514" t="s">
        <v>84</v>
      </c>
      <c r="C232" s="507" t="s">
        <v>121</v>
      </c>
      <c r="D232" s="217">
        <v>35.630000000000003</v>
      </c>
      <c r="E232" s="217">
        <v>35.04</v>
      </c>
      <c r="F232" s="217">
        <v>34.06</v>
      </c>
      <c r="G232" s="217">
        <v>36.03</v>
      </c>
      <c r="H232" s="217">
        <v>37.64</v>
      </c>
    </row>
    <row r="233" spans="1:8" ht="26.4" x14ac:dyDescent="0.25">
      <c r="A233" s="212"/>
      <c r="B233" s="514" t="s">
        <v>117</v>
      </c>
      <c r="C233" s="507" t="s">
        <v>239</v>
      </c>
      <c r="D233" s="217">
        <v>46</v>
      </c>
      <c r="E233" s="217">
        <v>59.63</v>
      </c>
      <c r="F233" s="217">
        <v>52.15</v>
      </c>
      <c r="G233" s="217">
        <v>47.2</v>
      </c>
      <c r="H233" s="217">
        <v>68</v>
      </c>
    </row>
    <row r="234" spans="1:8" x14ac:dyDescent="0.25">
      <c r="A234" s="212"/>
      <c r="B234" s="514" t="s">
        <v>77</v>
      </c>
      <c r="C234" s="507" t="s">
        <v>122</v>
      </c>
      <c r="D234" s="217">
        <v>27.19</v>
      </c>
      <c r="E234" s="217">
        <v>28.91</v>
      </c>
      <c r="F234" s="217">
        <v>27.08</v>
      </c>
      <c r="G234" s="217">
        <v>25.2</v>
      </c>
      <c r="H234" s="217">
        <v>25.91</v>
      </c>
    </row>
    <row r="235" spans="1:8" ht="26.4" x14ac:dyDescent="0.25">
      <c r="A235" s="212"/>
      <c r="B235" s="514" t="s">
        <v>156</v>
      </c>
      <c r="C235" s="507" t="s">
        <v>123</v>
      </c>
      <c r="D235" s="217">
        <v>26.91</v>
      </c>
      <c r="E235" s="217">
        <v>33.479999999999997</v>
      </c>
      <c r="F235" s="217">
        <v>28.3</v>
      </c>
      <c r="G235" s="217">
        <v>32.47</v>
      </c>
      <c r="H235" s="217">
        <v>28.74</v>
      </c>
    </row>
    <row r="236" spans="1:8" x14ac:dyDescent="0.25">
      <c r="A236" s="212"/>
      <c r="B236" s="514" t="s">
        <v>113</v>
      </c>
      <c r="C236" s="507" t="s">
        <v>124</v>
      </c>
      <c r="D236" s="217">
        <v>39</v>
      </c>
      <c r="E236" s="217">
        <v>40.33</v>
      </c>
      <c r="F236" s="217">
        <v>48</v>
      </c>
      <c r="G236" s="217">
        <v>44</v>
      </c>
      <c r="H236" s="217">
        <v>53.45</v>
      </c>
    </row>
    <row r="237" spans="1:8" x14ac:dyDescent="0.25">
      <c r="A237" s="212"/>
      <c r="B237" s="514" t="s">
        <v>114</v>
      </c>
      <c r="C237" s="507" t="s">
        <v>125</v>
      </c>
      <c r="D237" s="217">
        <v>45.06</v>
      </c>
      <c r="E237" s="217">
        <v>53.58</v>
      </c>
      <c r="F237" s="217">
        <v>47.66</v>
      </c>
      <c r="G237" s="217">
        <v>45</v>
      </c>
      <c r="H237" s="217">
        <v>36.79</v>
      </c>
    </row>
    <row r="238" spans="1:8" ht="26.4" x14ac:dyDescent="0.25">
      <c r="A238" s="212"/>
      <c r="B238" s="514" t="s">
        <v>115</v>
      </c>
      <c r="C238" s="507" t="s">
        <v>126</v>
      </c>
      <c r="D238" s="217">
        <v>42.24</v>
      </c>
      <c r="E238" s="217">
        <v>45.14</v>
      </c>
      <c r="F238" s="217">
        <v>42.96</v>
      </c>
      <c r="G238" s="217">
        <v>51.67</v>
      </c>
      <c r="H238" s="217">
        <v>50.04</v>
      </c>
    </row>
    <row r="239" spans="1:8" x14ac:dyDescent="0.25">
      <c r="A239" s="212"/>
      <c r="B239" s="514" t="s">
        <v>116</v>
      </c>
      <c r="C239" s="507" t="s">
        <v>240</v>
      </c>
      <c r="D239" s="217">
        <v>5</v>
      </c>
      <c r="E239" s="217">
        <v>24</v>
      </c>
      <c r="F239" s="217"/>
      <c r="G239" s="217"/>
      <c r="H239" s="217">
        <v>12</v>
      </c>
    </row>
    <row r="240" spans="1:8" ht="26.4" x14ac:dyDescent="0.25">
      <c r="A240" s="212"/>
      <c r="B240" s="514" t="s">
        <v>111</v>
      </c>
      <c r="C240" s="507" t="s">
        <v>127</v>
      </c>
      <c r="D240" s="217"/>
      <c r="E240" s="217"/>
      <c r="F240" s="217"/>
      <c r="G240" s="217"/>
      <c r="H240" s="217">
        <v>36</v>
      </c>
    </row>
    <row r="241" spans="1:8" x14ac:dyDescent="0.25">
      <c r="A241" s="212"/>
      <c r="B241" s="514" t="s">
        <v>118</v>
      </c>
      <c r="C241" s="507"/>
      <c r="D241" s="217">
        <v>33.82</v>
      </c>
      <c r="E241" s="217">
        <v>37.17</v>
      </c>
      <c r="F241" s="217">
        <v>34.9</v>
      </c>
      <c r="G241" s="217">
        <v>36.22</v>
      </c>
      <c r="H241" s="217">
        <v>35.35</v>
      </c>
    </row>
    <row r="242" spans="1:8" x14ac:dyDescent="0.25">
      <c r="A242" s="212"/>
      <c r="B242" s="514" t="s">
        <v>112</v>
      </c>
      <c r="C242" s="507"/>
      <c r="D242" s="217">
        <v>33.82</v>
      </c>
      <c r="E242" s="217">
        <v>37.17</v>
      </c>
      <c r="F242" s="217">
        <v>34.9</v>
      </c>
      <c r="G242" s="217">
        <v>36.22</v>
      </c>
      <c r="H242" s="217">
        <v>35.35</v>
      </c>
    </row>
    <row r="243" spans="1:8" x14ac:dyDescent="0.25">
      <c r="A243" s="212"/>
      <c r="B243" s="514" t="s">
        <v>72</v>
      </c>
      <c r="C243" s="507"/>
      <c r="D243" s="217">
        <v>33.82</v>
      </c>
      <c r="E243" s="217">
        <v>37.17</v>
      </c>
      <c r="F243" s="217">
        <v>34.9</v>
      </c>
      <c r="G243" s="217">
        <v>36.22</v>
      </c>
      <c r="H243" s="217">
        <v>35.35</v>
      </c>
    </row>
    <row r="244" spans="1:8" x14ac:dyDescent="0.25">
      <c r="A244" s="212"/>
      <c r="B244" s="212"/>
      <c r="C244" s="218"/>
      <c r="D244" s="219"/>
      <c r="E244" s="219"/>
      <c r="F244" s="219"/>
      <c r="G244" s="219"/>
      <c r="H244" s="219"/>
    </row>
    <row r="245" spans="1:8" x14ac:dyDescent="0.25">
      <c r="A245" s="204"/>
      <c r="B245" s="205"/>
      <c r="C245" s="205"/>
      <c r="D245" s="206"/>
      <c r="E245" s="206"/>
      <c r="F245" s="206"/>
      <c r="G245" s="206"/>
      <c r="H245" s="206"/>
    </row>
    <row r="246" spans="1:8" x14ac:dyDescent="0.25">
      <c r="A246" s="507">
        <v>31</v>
      </c>
      <c r="B246" s="508" t="s">
        <v>164</v>
      </c>
      <c r="C246" s="211"/>
      <c r="D246" s="509"/>
      <c r="E246" s="509"/>
      <c r="F246" s="509"/>
      <c r="G246" s="509"/>
      <c r="H246" s="509"/>
    </row>
    <row r="247" spans="1:8" ht="21" x14ac:dyDescent="0.25">
      <c r="A247" s="212"/>
      <c r="B247" s="608"/>
      <c r="C247" s="610" t="s">
        <v>130</v>
      </c>
      <c r="D247" s="510" t="s">
        <v>238</v>
      </c>
      <c r="E247" s="510" t="s">
        <v>241</v>
      </c>
      <c r="F247" s="510" t="s">
        <v>243</v>
      </c>
      <c r="G247" s="510" t="s">
        <v>404</v>
      </c>
      <c r="H247" s="510" t="s">
        <v>410</v>
      </c>
    </row>
    <row r="248" spans="1:8" x14ac:dyDescent="0.25">
      <c r="A248" s="212"/>
      <c r="B248" s="609"/>
      <c r="C248" s="611"/>
      <c r="D248" s="214" t="s">
        <v>90</v>
      </c>
      <c r="E248" s="214" t="s">
        <v>90</v>
      </c>
      <c r="F248" s="214" t="s">
        <v>90</v>
      </c>
      <c r="G248" s="214" t="s">
        <v>90</v>
      </c>
      <c r="H248" s="214" t="s">
        <v>90</v>
      </c>
    </row>
    <row r="249" spans="1:8" x14ac:dyDescent="0.25">
      <c r="A249" s="212"/>
      <c r="B249" s="514" t="s">
        <v>165</v>
      </c>
      <c r="C249" s="507">
        <v>1</v>
      </c>
      <c r="D249" s="217">
        <v>16.66</v>
      </c>
      <c r="E249" s="217">
        <v>20.63</v>
      </c>
      <c r="F249" s="217">
        <v>18.98</v>
      </c>
      <c r="G249" s="217">
        <v>20.36</v>
      </c>
      <c r="H249" s="217"/>
    </row>
    <row r="250" spans="1:8" x14ac:dyDescent="0.25">
      <c r="A250" s="212"/>
      <c r="B250" s="514" t="s">
        <v>166</v>
      </c>
      <c r="C250" s="507">
        <v>0</v>
      </c>
      <c r="D250" s="217">
        <v>5.19</v>
      </c>
      <c r="E250" s="217">
        <v>4.33</v>
      </c>
      <c r="F250" s="217">
        <v>4.49</v>
      </c>
      <c r="G250" s="217">
        <v>3.64</v>
      </c>
      <c r="H250" s="217"/>
    </row>
    <row r="251" spans="1:8" x14ac:dyDescent="0.25">
      <c r="A251" s="212"/>
      <c r="B251" s="514" t="s">
        <v>167</v>
      </c>
      <c r="C251" s="507">
        <v>-1</v>
      </c>
      <c r="D251" s="217">
        <v>77.56</v>
      </c>
      <c r="E251" s="217">
        <v>74.8</v>
      </c>
      <c r="F251" s="217">
        <v>76.25</v>
      </c>
      <c r="G251" s="217">
        <v>76</v>
      </c>
      <c r="H251" s="217"/>
    </row>
    <row r="252" spans="1:8" x14ac:dyDescent="0.25">
      <c r="A252" s="212"/>
      <c r="B252" s="212"/>
      <c r="C252" s="218"/>
      <c r="D252" s="219"/>
      <c r="E252" s="219"/>
      <c r="F252" s="219"/>
      <c r="G252" s="219"/>
      <c r="H252" s="219"/>
    </row>
    <row r="253" spans="1:8" x14ac:dyDescent="0.25">
      <c r="A253" s="204"/>
      <c r="B253" s="205"/>
      <c r="C253" s="205"/>
      <c r="D253" s="206"/>
      <c r="E253" s="206"/>
      <c r="F253" s="206"/>
      <c r="G253" s="206"/>
      <c r="H253" s="206"/>
    </row>
    <row r="254" spans="1:8" x14ac:dyDescent="0.25">
      <c r="A254" s="507">
        <v>41</v>
      </c>
      <c r="B254" s="508" t="s">
        <v>168</v>
      </c>
      <c r="C254" s="211"/>
      <c r="D254" s="509"/>
      <c r="E254" s="509"/>
      <c r="F254" s="509"/>
      <c r="G254" s="509"/>
      <c r="H254" s="509"/>
    </row>
    <row r="255" spans="1:8" ht="21" x14ac:dyDescent="0.25">
      <c r="A255" s="212"/>
      <c r="B255" s="608"/>
      <c r="C255" s="610" t="s">
        <v>130</v>
      </c>
      <c r="D255" s="510" t="s">
        <v>238</v>
      </c>
      <c r="E255" s="510" t="s">
        <v>241</v>
      </c>
      <c r="F255" s="510" t="s">
        <v>243</v>
      </c>
      <c r="G255" s="510" t="s">
        <v>404</v>
      </c>
      <c r="H255" s="510" t="s">
        <v>410</v>
      </c>
    </row>
    <row r="256" spans="1:8" x14ac:dyDescent="0.25">
      <c r="A256" s="212"/>
      <c r="B256" s="609"/>
      <c r="C256" s="611"/>
      <c r="D256" s="214" t="s">
        <v>140</v>
      </c>
      <c r="E256" s="214" t="s">
        <v>140</v>
      </c>
      <c r="F256" s="214" t="s">
        <v>140</v>
      </c>
      <c r="G256" s="214" t="s">
        <v>140</v>
      </c>
      <c r="H256" s="214" t="s">
        <v>140</v>
      </c>
    </row>
    <row r="257" spans="1:8" x14ac:dyDescent="0.25">
      <c r="A257" s="212"/>
      <c r="B257" s="514" t="s">
        <v>152</v>
      </c>
      <c r="C257" s="507">
        <v>1</v>
      </c>
      <c r="D257" s="217">
        <v>22.72</v>
      </c>
      <c r="E257" s="217">
        <v>25.46</v>
      </c>
      <c r="F257" s="217">
        <v>23.33</v>
      </c>
      <c r="G257" s="217">
        <v>22.35</v>
      </c>
      <c r="H257" s="217">
        <v>22.43</v>
      </c>
    </row>
    <row r="258" spans="1:8" x14ac:dyDescent="0.25">
      <c r="A258" s="212"/>
      <c r="B258" s="514" t="s">
        <v>153</v>
      </c>
      <c r="C258" s="507">
        <v>-1</v>
      </c>
      <c r="D258" s="217">
        <v>77.28</v>
      </c>
      <c r="E258" s="217">
        <v>74.540000000000006</v>
      </c>
      <c r="F258" s="217">
        <v>76.67</v>
      </c>
      <c r="G258" s="217">
        <v>77.650000000000006</v>
      </c>
      <c r="H258" s="217">
        <v>77.569999999999993</v>
      </c>
    </row>
    <row r="259" spans="1:8" x14ac:dyDescent="0.25">
      <c r="A259" s="212"/>
      <c r="B259" s="212"/>
      <c r="C259" s="218"/>
      <c r="D259" s="219"/>
      <c r="E259" s="219"/>
      <c r="F259" s="219"/>
      <c r="G259" s="219"/>
      <c r="H259" s="219"/>
    </row>
  </sheetData>
  <mergeCells count="46">
    <mergeCell ref="B24:B25"/>
    <mergeCell ref="C24:C25"/>
    <mergeCell ref="B66:B67"/>
    <mergeCell ref="C66:C67"/>
    <mergeCell ref="B30:B31"/>
    <mergeCell ref="C30:C31"/>
    <mergeCell ref="B36:B37"/>
    <mergeCell ref="C36:C37"/>
    <mergeCell ref="B42:B43"/>
    <mergeCell ref="C42:C43"/>
    <mergeCell ref="B58:B59"/>
    <mergeCell ref="C58:C59"/>
    <mergeCell ref="B152:B153"/>
    <mergeCell ref="C152:C153"/>
    <mergeCell ref="B74:B75"/>
    <mergeCell ref="C74:C75"/>
    <mergeCell ref="B81:B82"/>
    <mergeCell ref="C81:C82"/>
    <mergeCell ref="B95:B96"/>
    <mergeCell ref="C95:C96"/>
    <mergeCell ref="B190:B191"/>
    <mergeCell ref="C190:C191"/>
    <mergeCell ref="B255:B256"/>
    <mergeCell ref="C255:C256"/>
    <mergeCell ref="B209:B210"/>
    <mergeCell ref="C209:C210"/>
    <mergeCell ref="B228:B229"/>
    <mergeCell ref="C228:C229"/>
    <mergeCell ref="B247:B248"/>
    <mergeCell ref="C247:C248"/>
    <mergeCell ref="B114:B115"/>
    <mergeCell ref="C114:C115"/>
    <mergeCell ref="B133:B134"/>
    <mergeCell ref="C133:C134"/>
    <mergeCell ref="B171:B172"/>
    <mergeCell ref="C171:C172"/>
    <mergeCell ref="B88:B89"/>
    <mergeCell ref="C88:C89"/>
    <mergeCell ref="B6:B7"/>
    <mergeCell ref="C6:C7"/>
    <mergeCell ref="B12:B13"/>
    <mergeCell ref="C12:C13"/>
    <mergeCell ref="B18:B19"/>
    <mergeCell ref="C18:C19"/>
    <mergeCell ref="B48:B49"/>
    <mergeCell ref="C48:C49"/>
  </mergeCells>
  <phoneticPr fontId="0" type="noConversion"/>
  <pageMargins left="0.75" right="0.75" top="0.66" bottom="0.82" header="0.5" footer="0.75"/>
  <pageSetup paperSize="9" scale="8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4"/>
  <sheetViews>
    <sheetView workbookViewId="0">
      <selection activeCell="P3" sqref="P3"/>
    </sheetView>
  </sheetViews>
  <sheetFormatPr defaultColWidth="9.33203125" defaultRowHeight="13.2" x14ac:dyDescent="0.25"/>
  <cols>
    <col min="1" max="1" width="6.77734375" style="194" customWidth="1"/>
    <col min="2" max="2" width="43.33203125" style="194" customWidth="1"/>
    <col min="3" max="3" width="6.77734375" style="194" customWidth="1"/>
    <col min="4" max="13" width="10.77734375" style="194" customWidth="1"/>
    <col min="14" max="28" width="7.77734375" style="194" customWidth="1"/>
    <col min="29" max="16384" width="9.33203125" style="194"/>
  </cols>
  <sheetData>
    <row r="1" spans="1:18" x14ac:dyDescent="0.25">
      <c r="B1" s="195" t="s">
        <v>169</v>
      </c>
      <c r="C1" s="195"/>
      <c r="H1" s="196"/>
      <c r="L1" s="197"/>
      <c r="M1" s="197"/>
      <c r="N1" s="197"/>
    </row>
    <row r="2" spans="1:18" x14ac:dyDescent="0.25">
      <c r="B2" s="195"/>
      <c r="C2" s="195"/>
      <c r="L2" s="197"/>
      <c r="M2" s="197"/>
      <c r="N2" s="197"/>
    </row>
    <row r="3" spans="1:18" x14ac:dyDescent="0.25">
      <c r="A3" s="505"/>
      <c r="B3" s="506" t="s">
        <v>170</v>
      </c>
      <c r="C3" s="506"/>
      <c r="D3" s="196"/>
      <c r="E3" s="196"/>
      <c r="F3" s="196"/>
      <c r="G3" s="196"/>
      <c r="H3" s="196"/>
      <c r="I3" s="196"/>
      <c r="J3" s="196"/>
      <c r="K3" s="196"/>
      <c r="L3" s="197"/>
      <c r="M3" s="197"/>
      <c r="N3" s="197"/>
    </row>
    <row r="4" spans="1:18" x14ac:dyDescent="0.25">
      <c r="A4" s="516"/>
      <c r="B4" s="517"/>
      <c r="C4" s="517"/>
      <c r="D4" s="518"/>
      <c r="E4" s="518"/>
      <c r="F4" s="518"/>
      <c r="G4" s="518"/>
      <c r="H4" s="518"/>
      <c r="I4" s="518"/>
      <c r="J4" s="196"/>
      <c r="K4" s="196"/>
      <c r="L4" s="196"/>
      <c r="M4" s="196"/>
      <c r="N4" s="196"/>
      <c r="O4" s="196"/>
      <c r="P4" s="197"/>
      <c r="Q4" s="197"/>
      <c r="R4" s="197"/>
    </row>
    <row r="5" spans="1:18" x14ac:dyDescent="0.25">
      <c r="A5" s="519" t="s">
        <v>171</v>
      </c>
      <c r="B5" s="520" t="s">
        <v>172</v>
      </c>
      <c r="C5" s="521"/>
      <c r="D5" s="522"/>
      <c r="E5" s="522"/>
      <c r="F5" s="522"/>
      <c r="G5" s="522"/>
      <c r="H5" s="522"/>
      <c r="I5" s="518"/>
      <c r="J5" s="196"/>
      <c r="K5" s="196"/>
      <c r="L5" s="196"/>
      <c r="M5" s="196"/>
      <c r="N5" s="196"/>
      <c r="O5" s="196"/>
      <c r="P5" s="197"/>
      <c r="Q5" s="197"/>
      <c r="R5" s="197"/>
    </row>
    <row r="6" spans="1:18" ht="12.75" customHeight="1" x14ac:dyDescent="0.25">
      <c r="A6" s="523"/>
      <c r="B6" s="612"/>
      <c r="C6" s="614" t="s">
        <v>130</v>
      </c>
      <c r="D6" s="524" t="s">
        <v>238</v>
      </c>
      <c r="E6" s="524" t="s">
        <v>241</v>
      </c>
      <c r="F6" s="524" t="s">
        <v>243</v>
      </c>
      <c r="G6" s="524" t="s">
        <v>404</v>
      </c>
      <c r="H6" s="524" t="s">
        <v>410</v>
      </c>
      <c r="I6" s="525"/>
      <c r="J6" s="512"/>
      <c r="K6" s="512"/>
      <c r="L6" s="511"/>
    </row>
    <row r="7" spans="1:18" x14ac:dyDescent="0.25">
      <c r="A7" s="523"/>
      <c r="B7" s="613"/>
      <c r="C7" s="613"/>
      <c r="D7" s="526" t="s">
        <v>90</v>
      </c>
      <c r="E7" s="526" t="s">
        <v>90</v>
      </c>
      <c r="F7" s="526" t="s">
        <v>90</v>
      </c>
      <c r="G7" s="526" t="s">
        <v>90</v>
      </c>
      <c r="H7" s="526" t="s">
        <v>140</v>
      </c>
      <c r="I7" s="523"/>
      <c r="J7" s="513"/>
      <c r="K7" s="513"/>
    </row>
    <row r="8" spans="1:18" x14ac:dyDescent="0.25">
      <c r="A8" s="523"/>
      <c r="B8" s="514" t="s">
        <v>105</v>
      </c>
      <c r="C8" s="507">
        <v>1</v>
      </c>
      <c r="D8" s="217">
        <v>15.03</v>
      </c>
      <c r="E8" s="217">
        <v>28.14</v>
      </c>
      <c r="F8" s="217">
        <v>27.26</v>
      </c>
      <c r="G8" s="217">
        <v>23.72</v>
      </c>
      <c r="H8" s="217">
        <v>17.04</v>
      </c>
      <c r="I8" s="527"/>
      <c r="J8" s="513"/>
      <c r="K8" s="513"/>
    </row>
    <row r="9" spans="1:18" x14ac:dyDescent="0.25">
      <c r="A9" s="523"/>
      <c r="B9" s="514" t="s">
        <v>106</v>
      </c>
      <c r="C9" s="507">
        <v>0</v>
      </c>
      <c r="D9" s="217">
        <v>50.67</v>
      </c>
      <c r="E9" s="217">
        <v>51.9</v>
      </c>
      <c r="F9" s="217">
        <v>53.3</v>
      </c>
      <c r="G9" s="217">
        <v>53.02</v>
      </c>
      <c r="H9" s="217">
        <v>43.71</v>
      </c>
      <c r="I9" s="527"/>
      <c r="J9" s="513"/>
      <c r="K9" s="513"/>
    </row>
    <row r="10" spans="1:18" x14ac:dyDescent="0.25">
      <c r="A10" s="523"/>
      <c r="B10" s="514" t="s">
        <v>108</v>
      </c>
      <c r="C10" s="507">
        <v>-1</v>
      </c>
      <c r="D10" s="217">
        <v>33.22</v>
      </c>
      <c r="E10" s="217">
        <v>18.809999999999999</v>
      </c>
      <c r="F10" s="217">
        <v>16.97</v>
      </c>
      <c r="G10" s="217">
        <v>21.93</v>
      </c>
      <c r="H10" s="217">
        <v>14.88</v>
      </c>
    </row>
    <row r="11" spans="1:18" x14ac:dyDescent="0.25">
      <c r="A11" s="523"/>
      <c r="B11" s="514" t="s">
        <v>109</v>
      </c>
      <c r="C11" s="507">
        <v>-2</v>
      </c>
      <c r="D11" s="217">
        <v>1.0900000000000001</v>
      </c>
      <c r="E11" s="217">
        <v>1.1499999999999999</v>
      </c>
      <c r="F11" s="217">
        <v>2.48</v>
      </c>
      <c r="G11" s="217">
        <v>1.34</v>
      </c>
      <c r="H11" s="217">
        <v>24.37</v>
      </c>
    </row>
    <row r="12" spans="1:18" ht="12.75" customHeight="1" x14ac:dyDescent="0.25">
      <c r="A12" s="523"/>
      <c r="B12" s="523"/>
      <c r="C12" s="528"/>
      <c r="D12" s="529"/>
      <c r="E12" s="529"/>
      <c r="F12" s="529"/>
      <c r="G12" s="529"/>
      <c r="H12" s="529"/>
    </row>
    <row r="13" spans="1:18" x14ac:dyDescent="0.25">
      <c r="A13" s="204"/>
      <c r="B13" s="205"/>
      <c r="C13" s="205"/>
      <c r="D13" s="206"/>
      <c r="E13" s="206"/>
      <c r="F13" s="206"/>
      <c r="G13" s="206"/>
      <c r="H13" s="206"/>
    </row>
    <row r="14" spans="1:18" x14ac:dyDescent="0.25">
      <c r="A14" s="507">
        <v>2</v>
      </c>
      <c r="B14" s="508" t="s">
        <v>173</v>
      </c>
      <c r="C14" s="211"/>
      <c r="D14" s="509"/>
      <c r="E14" s="509"/>
      <c r="F14" s="509"/>
      <c r="G14" s="509"/>
      <c r="H14" s="509"/>
    </row>
    <row r="15" spans="1:18" ht="21" x14ac:dyDescent="0.25">
      <c r="A15" s="212"/>
      <c r="B15" s="608"/>
      <c r="C15" s="610" t="s">
        <v>130</v>
      </c>
      <c r="D15" s="510" t="s">
        <v>238</v>
      </c>
      <c r="E15" s="510" t="s">
        <v>241</v>
      </c>
      <c r="F15" s="510" t="s">
        <v>243</v>
      </c>
      <c r="G15" s="510" t="s">
        <v>404</v>
      </c>
      <c r="H15" s="510" t="s">
        <v>410</v>
      </c>
    </row>
    <row r="16" spans="1:18" x14ac:dyDescent="0.25">
      <c r="A16" s="212"/>
      <c r="B16" s="609"/>
      <c r="C16" s="611"/>
      <c r="D16" s="214" t="s">
        <v>90</v>
      </c>
      <c r="E16" s="214" t="s">
        <v>90</v>
      </c>
      <c r="F16" s="214" t="s">
        <v>90</v>
      </c>
      <c r="G16" s="214" t="s">
        <v>90</v>
      </c>
      <c r="H16" s="214" t="s">
        <v>140</v>
      </c>
    </row>
    <row r="17" spans="1:8" x14ac:dyDescent="0.25">
      <c r="A17" s="212"/>
      <c r="B17" s="514" t="s">
        <v>73</v>
      </c>
      <c r="C17" s="507">
        <v>1</v>
      </c>
      <c r="D17" s="217">
        <v>21.11</v>
      </c>
      <c r="E17" s="217">
        <v>17.32</v>
      </c>
      <c r="F17" s="217">
        <v>23.98</v>
      </c>
      <c r="G17" s="217">
        <v>25.89</v>
      </c>
      <c r="H17" s="217">
        <v>27.18</v>
      </c>
    </row>
    <row r="18" spans="1:8" x14ac:dyDescent="0.25">
      <c r="A18" s="212"/>
      <c r="B18" s="514" t="s">
        <v>107</v>
      </c>
      <c r="C18" s="507">
        <v>0</v>
      </c>
      <c r="D18" s="217">
        <v>67.97</v>
      </c>
      <c r="E18" s="217">
        <v>74.41</v>
      </c>
      <c r="F18" s="217">
        <v>69.94</v>
      </c>
      <c r="G18" s="217">
        <v>69.180000000000007</v>
      </c>
      <c r="H18" s="217">
        <v>51.77</v>
      </c>
    </row>
    <row r="19" spans="1:8" x14ac:dyDescent="0.25">
      <c r="A19" s="212"/>
      <c r="B19" s="514" t="s">
        <v>74</v>
      </c>
      <c r="C19" s="507">
        <v>-1</v>
      </c>
      <c r="D19" s="217">
        <v>9.94</v>
      </c>
      <c r="E19" s="217">
        <v>7.46</v>
      </c>
      <c r="F19" s="217">
        <v>4.4400000000000004</v>
      </c>
      <c r="G19" s="217">
        <v>4.42</v>
      </c>
      <c r="H19" s="217">
        <v>2.35</v>
      </c>
    </row>
    <row r="20" spans="1:8" x14ac:dyDescent="0.25">
      <c r="A20" s="212"/>
      <c r="B20" s="514" t="s">
        <v>110</v>
      </c>
      <c r="C20" s="507">
        <v>-2</v>
      </c>
      <c r="D20" s="217">
        <v>0.99</v>
      </c>
      <c r="E20" s="217">
        <v>0.82</v>
      </c>
      <c r="F20" s="217">
        <v>1.64</v>
      </c>
      <c r="G20" s="217">
        <v>0.51</v>
      </c>
      <c r="H20" s="217">
        <v>18.7</v>
      </c>
    </row>
    <row r="21" spans="1:8" x14ac:dyDescent="0.25">
      <c r="A21" s="212"/>
      <c r="B21" s="212"/>
      <c r="C21" s="218"/>
      <c r="D21" s="219"/>
      <c r="E21" s="219"/>
      <c r="F21" s="219"/>
      <c r="G21" s="219"/>
      <c r="H21" s="219"/>
    </row>
    <row r="22" spans="1:8" x14ac:dyDescent="0.25">
      <c r="A22" s="204"/>
      <c r="B22" s="205"/>
      <c r="C22" s="205"/>
      <c r="D22" s="206"/>
      <c r="E22" s="206"/>
      <c r="F22" s="206"/>
      <c r="G22" s="206"/>
      <c r="H22" s="206"/>
    </row>
    <row r="23" spans="1:8" x14ac:dyDescent="0.25">
      <c r="A23" s="507">
        <v>3</v>
      </c>
      <c r="B23" s="508" t="s">
        <v>174</v>
      </c>
      <c r="C23" s="211"/>
      <c r="D23" s="509"/>
      <c r="E23" s="509"/>
      <c r="F23" s="509"/>
      <c r="G23" s="509"/>
      <c r="H23" s="509"/>
    </row>
    <row r="24" spans="1:8" ht="21" x14ac:dyDescent="0.25">
      <c r="A24" s="212"/>
      <c r="B24" s="608"/>
      <c r="C24" s="610" t="s">
        <v>130</v>
      </c>
      <c r="D24" s="510" t="s">
        <v>238</v>
      </c>
      <c r="E24" s="510" t="s">
        <v>241</v>
      </c>
      <c r="F24" s="510" t="s">
        <v>243</v>
      </c>
      <c r="G24" s="510" t="s">
        <v>404</v>
      </c>
      <c r="H24" s="510" t="s">
        <v>410</v>
      </c>
    </row>
    <row r="25" spans="1:8" x14ac:dyDescent="0.25">
      <c r="A25" s="212"/>
      <c r="B25" s="609"/>
      <c r="C25" s="611"/>
      <c r="D25" s="214" t="s">
        <v>90</v>
      </c>
      <c r="E25" s="214" t="s">
        <v>90</v>
      </c>
      <c r="F25" s="214" t="s">
        <v>90</v>
      </c>
      <c r="G25" s="214" t="s">
        <v>90</v>
      </c>
      <c r="H25" s="214" t="s">
        <v>140</v>
      </c>
    </row>
    <row r="26" spans="1:8" x14ac:dyDescent="0.25">
      <c r="A26" s="212"/>
      <c r="B26" s="514" t="s">
        <v>105</v>
      </c>
      <c r="C26" s="507">
        <v>1</v>
      </c>
      <c r="D26" s="217">
        <v>47.95</v>
      </c>
      <c r="E26" s="217">
        <v>44.59</v>
      </c>
      <c r="F26" s="217">
        <v>49.46</v>
      </c>
      <c r="G26" s="217">
        <v>50.12</v>
      </c>
      <c r="H26" s="217">
        <v>44.86</v>
      </c>
    </row>
    <row r="27" spans="1:8" x14ac:dyDescent="0.25">
      <c r="A27" s="212"/>
      <c r="B27" s="514" t="s">
        <v>106</v>
      </c>
      <c r="C27" s="507">
        <v>0</v>
      </c>
      <c r="D27" s="217">
        <v>40.24</v>
      </c>
      <c r="E27" s="217">
        <v>44.83</v>
      </c>
      <c r="F27" s="217">
        <v>40.49</v>
      </c>
      <c r="G27" s="217">
        <v>41.18</v>
      </c>
      <c r="H27" s="217">
        <v>24.37</v>
      </c>
    </row>
    <row r="28" spans="1:8" x14ac:dyDescent="0.25">
      <c r="A28" s="212"/>
      <c r="B28" s="514" t="s">
        <v>108</v>
      </c>
      <c r="C28" s="507">
        <v>-1</v>
      </c>
      <c r="D28" s="217">
        <v>2.92</v>
      </c>
      <c r="E28" s="217">
        <v>2.21</v>
      </c>
      <c r="F28" s="217">
        <v>1.03</v>
      </c>
      <c r="G28" s="217">
        <v>0.92</v>
      </c>
      <c r="H28" s="217">
        <v>0.32</v>
      </c>
    </row>
    <row r="29" spans="1:8" x14ac:dyDescent="0.25">
      <c r="A29" s="212"/>
      <c r="B29" s="514" t="s">
        <v>109</v>
      </c>
      <c r="C29" s="507">
        <v>-2</v>
      </c>
      <c r="D29" s="217">
        <v>1.38</v>
      </c>
      <c r="E29" s="217">
        <v>1.01</v>
      </c>
      <c r="F29" s="217">
        <v>1.64</v>
      </c>
      <c r="G29" s="217">
        <v>0.51</v>
      </c>
      <c r="H29" s="217">
        <v>23.17</v>
      </c>
    </row>
    <row r="30" spans="1:8" x14ac:dyDescent="0.25">
      <c r="A30" s="212"/>
      <c r="B30" s="212"/>
      <c r="C30" s="218"/>
      <c r="D30" s="219"/>
      <c r="E30" s="219"/>
      <c r="F30" s="219"/>
      <c r="G30" s="219"/>
      <c r="H30" s="219"/>
    </row>
    <row r="31" spans="1:8" x14ac:dyDescent="0.25">
      <c r="A31" s="204"/>
      <c r="B31" s="205"/>
      <c r="C31" s="205"/>
      <c r="D31" s="206"/>
      <c r="E31" s="206"/>
      <c r="F31" s="206"/>
      <c r="G31" s="206"/>
      <c r="H31" s="206"/>
    </row>
    <row r="32" spans="1:8" x14ac:dyDescent="0.25">
      <c r="A32" s="507">
        <v>4</v>
      </c>
      <c r="B32" s="508" t="s">
        <v>175</v>
      </c>
      <c r="C32" s="211"/>
      <c r="D32" s="509"/>
      <c r="E32" s="509"/>
      <c r="F32" s="509"/>
      <c r="G32" s="509"/>
      <c r="H32" s="509"/>
    </row>
    <row r="33" spans="1:8" ht="21" x14ac:dyDescent="0.25">
      <c r="A33" s="212"/>
      <c r="B33" s="608"/>
      <c r="C33" s="610" t="s">
        <v>130</v>
      </c>
      <c r="D33" s="510" t="s">
        <v>238</v>
      </c>
      <c r="E33" s="510" t="s">
        <v>241</v>
      </c>
      <c r="F33" s="510" t="s">
        <v>243</v>
      </c>
      <c r="G33" s="510" t="s">
        <v>404</v>
      </c>
      <c r="H33" s="510" t="s">
        <v>410</v>
      </c>
    </row>
    <row r="34" spans="1:8" x14ac:dyDescent="0.25">
      <c r="A34" s="212"/>
      <c r="B34" s="609"/>
      <c r="C34" s="611"/>
      <c r="D34" s="214" t="s">
        <v>90</v>
      </c>
      <c r="E34" s="214" t="s">
        <v>90</v>
      </c>
      <c r="F34" s="214" t="s">
        <v>90</v>
      </c>
      <c r="G34" s="214" t="s">
        <v>90</v>
      </c>
      <c r="H34" s="214" t="s">
        <v>90</v>
      </c>
    </row>
    <row r="35" spans="1:8" x14ac:dyDescent="0.25">
      <c r="A35" s="212"/>
      <c r="B35" s="514" t="s">
        <v>176</v>
      </c>
      <c r="C35" s="507">
        <v>1</v>
      </c>
      <c r="D35" s="217">
        <v>10.130000000000001</v>
      </c>
      <c r="E35" s="217">
        <v>8.9</v>
      </c>
      <c r="F35" s="217">
        <v>6.97</v>
      </c>
      <c r="G35" s="217">
        <v>7</v>
      </c>
      <c r="H35" s="217"/>
    </row>
    <row r="36" spans="1:8" x14ac:dyDescent="0.25">
      <c r="A36" s="212"/>
      <c r="B36" s="514" t="s">
        <v>177</v>
      </c>
      <c r="C36" s="507">
        <v>0</v>
      </c>
      <c r="D36" s="217">
        <v>56.3</v>
      </c>
      <c r="E36" s="217">
        <v>60.85</v>
      </c>
      <c r="F36" s="217">
        <v>62.46</v>
      </c>
      <c r="G36" s="217">
        <v>65.45</v>
      </c>
      <c r="H36" s="217"/>
    </row>
    <row r="37" spans="1:8" x14ac:dyDescent="0.25">
      <c r="A37" s="212"/>
      <c r="B37" s="514" t="s">
        <v>178</v>
      </c>
      <c r="C37" s="507">
        <v>-1</v>
      </c>
      <c r="D37" s="217">
        <v>16.11</v>
      </c>
      <c r="E37" s="217">
        <v>14.24</v>
      </c>
      <c r="F37" s="217">
        <v>12.81</v>
      </c>
      <c r="G37" s="217">
        <v>11.7</v>
      </c>
      <c r="H37" s="217"/>
    </row>
    <row r="38" spans="1:8" x14ac:dyDescent="0.25">
      <c r="A38" s="212"/>
      <c r="B38" s="514" t="s">
        <v>109</v>
      </c>
      <c r="C38" s="507">
        <v>-2</v>
      </c>
      <c r="D38" s="217">
        <v>17.45</v>
      </c>
      <c r="E38" s="217">
        <v>16.02</v>
      </c>
      <c r="F38" s="217">
        <v>17.77</v>
      </c>
      <c r="G38" s="217">
        <v>15.85</v>
      </c>
      <c r="H38" s="217"/>
    </row>
    <row r="39" spans="1:8" x14ac:dyDescent="0.25">
      <c r="A39" s="212"/>
      <c r="B39" s="212"/>
      <c r="C39" s="218"/>
      <c r="D39" s="219"/>
      <c r="E39" s="219"/>
      <c r="F39" s="219"/>
      <c r="G39" s="219"/>
      <c r="H39" s="219"/>
    </row>
    <row r="40" spans="1:8" x14ac:dyDescent="0.25">
      <c r="A40" s="204"/>
      <c r="B40" s="205"/>
      <c r="C40" s="205"/>
      <c r="D40" s="206"/>
      <c r="E40" s="206"/>
      <c r="F40" s="206"/>
      <c r="G40" s="206"/>
      <c r="H40" s="206"/>
    </row>
    <row r="41" spans="1:8" x14ac:dyDescent="0.25">
      <c r="A41" s="507">
        <v>5</v>
      </c>
      <c r="B41" s="508" t="s">
        <v>179</v>
      </c>
      <c r="C41" s="211"/>
      <c r="D41" s="509"/>
      <c r="E41" s="509"/>
      <c r="F41" s="509"/>
      <c r="G41" s="509"/>
      <c r="H41" s="509"/>
    </row>
    <row r="42" spans="1:8" ht="21" x14ac:dyDescent="0.25">
      <c r="A42" s="212"/>
      <c r="B42" s="608"/>
      <c r="C42" s="610" t="s">
        <v>130</v>
      </c>
      <c r="D42" s="510" t="s">
        <v>238</v>
      </c>
      <c r="E42" s="510" t="s">
        <v>241</v>
      </c>
      <c r="F42" s="510" t="s">
        <v>243</v>
      </c>
      <c r="G42" s="510" t="s">
        <v>404</v>
      </c>
      <c r="H42" s="510" t="s">
        <v>410</v>
      </c>
    </row>
    <row r="43" spans="1:8" x14ac:dyDescent="0.25">
      <c r="A43" s="212"/>
      <c r="B43" s="609"/>
      <c r="C43" s="611"/>
      <c r="D43" s="214" t="s">
        <v>90</v>
      </c>
      <c r="E43" s="214" t="s">
        <v>90</v>
      </c>
      <c r="F43" s="214" t="s">
        <v>90</v>
      </c>
      <c r="G43" s="214" t="s">
        <v>90</v>
      </c>
      <c r="H43" s="214" t="s">
        <v>90</v>
      </c>
    </row>
    <row r="44" spans="1:8" x14ac:dyDescent="0.25">
      <c r="A44" s="212"/>
      <c r="B44" s="514" t="s">
        <v>176</v>
      </c>
      <c r="C44" s="507">
        <v>1</v>
      </c>
      <c r="D44" s="217">
        <v>6.77</v>
      </c>
      <c r="E44" s="217">
        <v>7.46</v>
      </c>
      <c r="F44" s="217">
        <v>5</v>
      </c>
      <c r="G44" s="217">
        <v>5.34</v>
      </c>
      <c r="H44" s="217"/>
    </row>
    <row r="45" spans="1:8" x14ac:dyDescent="0.25">
      <c r="A45" s="212"/>
      <c r="B45" s="514" t="s">
        <v>177</v>
      </c>
      <c r="C45" s="507">
        <v>0</v>
      </c>
      <c r="D45" s="217">
        <v>57.83</v>
      </c>
      <c r="E45" s="217">
        <v>60.13</v>
      </c>
      <c r="F45" s="217">
        <v>58.91</v>
      </c>
      <c r="G45" s="217">
        <v>64.3</v>
      </c>
      <c r="H45" s="217"/>
    </row>
    <row r="46" spans="1:8" x14ac:dyDescent="0.25">
      <c r="A46" s="212"/>
      <c r="B46" s="514" t="s">
        <v>178</v>
      </c>
      <c r="C46" s="507">
        <v>-1</v>
      </c>
      <c r="D46" s="217">
        <v>11.22</v>
      </c>
      <c r="E46" s="217">
        <v>9.9600000000000009</v>
      </c>
      <c r="F46" s="217">
        <v>13.04</v>
      </c>
      <c r="G46" s="217">
        <v>10.41</v>
      </c>
      <c r="H46" s="217"/>
    </row>
    <row r="47" spans="1:8" x14ac:dyDescent="0.25">
      <c r="A47" s="212"/>
      <c r="B47" s="514" t="s">
        <v>109</v>
      </c>
      <c r="C47" s="507">
        <v>-2</v>
      </c>
      <c r="D47" s="217">
        <v>24.17</v>
      </c>
      <c r="E47" s="217">
        <v>22.46</v>
      </c>
      <c r="F47" s="217">
        <v>23.05</v>
      </c>
      <c r="G47" s="217">
        <v>19.940000000000001</v>
      </c>
      <c r="H47" s="217"/>
    </row>
    <row r="48" spans="1:8" x14ac:dyDescent="0.25">
      <c r="A48" s="212"/>
      <c r="B48" s="212"/>
      <c r="C48" s="218"/>
      <c r="D48" s="219"/>
      <c r="E48" s="219"/>
      <c r="F48" s="219"/>
      <c r="G48" s="219"/>
      <c r="H48" s="219"/>
    </row>
    <row r="49" spans="1:8" x14ac:dyDescent="0.25">
      <c r="A49" s="204"/>
      <c r="B49" s="205"/>
      <c r="C49" s="205"/>
      <c r="D49" s="206"/>
      <c r="E49" s="206"/>
      <c r="F49" s="206"/>
      <c r="G49" s="206"/>
      <c r="H49" s="206"/>
    </row>
    <row r="50" spans="1:8" x14ac:dyDescent="0.25">
      <c r="A50" s="507">
        <v>6</v>
      </c>
      <c r="B50" s="508" t="s">
        <v>180</v>
      </c>
      <c r="C50" s="211"/>
      <c r="D50" s="509"/>
      <c r="E50" s="509"/>
      <c r="F50" s="509"/>
      <c r="G50" s="509"/>
      <c r="H50" s="509"/>
    </row>
    <row r="51" spans="1:8" ht="21" x14ac:dyDescent="0.25">
      <c r="A51" s="212"/>
      <c r="B51" s="608"/>
      <c r="C51" s="610" t="s">
        <v>130</v>
      </c>
      <c r="D51" s="510" t="s">
        <v>238</v>
      </c>
      <c r="E51" s="510" t="s">
        <v>241</v>
      </c>
      <c r="F51" s="510" t="s">
        <v>243</v>
      </c>
      <c r="G51" s="510" t="s">
        <v>404</v>
      </c>
      <c r="H51" s="510" t="s">
        <v>410</v>
      </c>
    </row>
    <row r="52" spans="1:8" x14ac:dyDescent="0.25">
      <c r="A52" s="212"/>
      <c r="B52" s="609"/>
      <c r="C52" s="611"/>
      <c r="D52" s="214" t="s">
        <v>90</v>
      </c>
      <c r="E52" s="214" t="s">
        <v>90</v>
      </c>
      <c r="F52" s="214" t="s">
        <v>90</v>
      </c>
      <c r="G52" s="214" t="s">
        <v>90</v>
      </c>
      <c r="H52" s="214" t="s">
        <v>90</v>
      </c>
    </row>
    <row r="53" spans="1:8" x14ac:dyDescent="0.25">
      <c r="A53" s="212"/>
      <c r="B53" s="514" t="s">
        <v>176</v>
      </c>
      <c r="C53" s="507">
        <v>1</v>
      </c>
      <c r="D53" s="217">
        <v>4.3</v>
      </c>
      <c r="E53" s="217">
        <v>6.2</v>
      </c>
      <c r="F53" s="217">
        <v>5.0999999999999996</v>
      </c>
      <c r="G53" s="217">
        <v>4.79</v>
      </c>
      <c r="H53" s="217"/>
    </row>
    <row r="54" spans="1:8" x14ac:dyDescent="0.25">
      <c r="A54" s="212"/>
      <c r="B54" s="514" t="s">
        <v>177</v>
      </c>
      <c r="C54" s="507">
        <v>0</v>
      </c>
      <c r="D54" s="217">
        <v>59.22</v>
      </c>
      <c r="E54" s="217">
        <v>60.8</v>
      </c>
      <c r="F54" s="217">
        <v>60.64</v>
      </c>
      <c r="G54" s="217">
        <v>65.959999999999994</v>
      </c>
      <c r="H54" s="217"/>
    </row>
    <row r="55" spans="1:8" x14ac:dyDescent="0.25">
      <c r="A55" s="212"/>
      <c r="B55" s="514" t="s">
        <v>178</v>
      </c>
      <c r="C55" s="507">
        <v>-1</v>
      </c>
      <c r="D55" s="217">
        <v>12.21</v>
      </c>
      <c r="E55" s="217">
        <v>10.49</v>
      </c>
      <c r="F55" s="217">
        <v>11.17</v>
      </c>
      <c r="G55" s="217">
        <v>9.81</v>
      </c>
      <c r="H55" s="217"/>
    </row>
    <row r="56" spans="1:8" x14ac:dyDescent="0.25">
      <c r="A56" s="212"/>
      <c r="B56" s="514" t="s">
        <v>109</v>
      </c>
      <c r="C56" s="507">
        <v>-2</v>
      </c>
      <c r="D56" s="217">
        <v>24.27</v>
      </c>
      <c r="E56" s="217">
        <v>22.51</v>
      </c>
      <c r="F56" s="217">
        <v>23.09</v>
      </c>
      <c r="G56" s="217">
        <v>19.440000000000001</v>
      </c>
      <c r="H56" s="217"/>
    </row>
    <row r="57" spans="1:8" x14ac:dyDescent="0.25">
      <c r="A57" s="212"/>
      <c r="B57" s="212"/>
      <c r="C57" s="218"/>
      <c r="D57" s="219"/>
      <c r="E57" s="219"/>
      <c r="F57" s="219"/>
      <c r="G57" s="219"/>
      <c r="H57" s="219"/>
    </row>
    <row r="58" spans="1:8" x14ac:dyDescent="0.25">
      <c r="A58" s="204"/>
      <c r="B58" s="205"/>
      <c r="C58" s="205"/>
      <c r="D58" s="206"/>
      <c r="E58" s="206"/>
      <c r="F58" s="206"/>
      <c r="G58" s="206"/>
      <c r="H58" s="206"/>
    </row>
    <row r="59" spans="1:8" x14ac:dyDescent="0.25">
      <c r="A59" s="507">
        <v>7</v>
      </c>
      <c r="B59" s="508" t="s">
        <v>181</v>
      </c>
      <c r="C59" s="211"/>
      <c r="D59" s="509"/>
      <c r="E59" s="509"/>
      <c r="F59" s="509"/>
      <c r="G59" s="509"/>
      <c r="H59" s="509"/>
    </row>
    <row r="60" spans="1:8" ht="21" x14ac:dyDescent="0.25">
      <c r="A60" s="212"/>
      <c r="B60" s="608"/>
      <c r="C60" s="610" t="s">
        <v>130</v>
      </c>
      <c r="D60" s="510" t="s">
        <v>238</v>
      </c>
      <c r="E60" s="510" t="s">
        <v>241</v>
      </c>
      <c r="F60" s="510" t="s">
        <v>243</v>
      </c>
      <c r="G60" s="510" t="s">
        <v>404</v>
      </c>
      <c r="H60" s="510" t="s">
        <v>410</v>
      </c>
    </row>
    <row r="61" spans="1:8" x14ac:dyDescent="0.25">
      <c r="A61" s="212"/>
      <c r="B61" s="609"/>
      <c r="C61" s="611"/>
      <c r="D61" s="214" t="s">
        <v>140</v>
      </c>
      <c r="E61" s="214" t="s">
        <v>140</v>
      </c>
      <c r="F61" s="214" t="s">
        <v>140</v>
      </c>
      <c r="G61" s="214" t="s">
        <v>140</v>
      </c>
      <c r="H61" s="214" t="s">
        <v>140</v>
      </c>
    </row>
    <row r="62" spans="1:8" x14ac:dyDescent="0.25">
      <c r="A62" s="212"/>
      <c r="B62" s="514" t="s">
        <v>182</v>
      </c>
      <c r="C62" s="507">
        <v>1</v>
      </c>
      <c r="D62" s="217">
        <v>16.45</v>
      </c>
      <c r="E62" s="217">
        <v>15.13</v>
      </c>
      <c r="F62" s="217">
        <v>13.47</v>
      </c>
      <c r="G62" s="217">
        <v>15.33</v>
      </c>
      <c r="H62" s="217">
        <v>13.96</v>
      </c>
    </row>
    <row r="63" spans="1:8" x14ac:dyDescent="0.25">
      <c r="A63" s="212"/>
      <c r="B63" s="514" t="s">
        <v>183</v>
      </c>
      <c r="C63" s="507">
        <v>0</v>
      </c>
      <c r="D63" s="217">
        <v>29.99</v>
      </c>
      <c r="E63" s="217">
        <v>32.92</v>
      </c>
      <c r="F63" s="217">
        <v>38.380000000000003</v>
      </c>
      <c r="G63" s="217">
        <v>35.53</v>
      </c>
      <c r="H63" s="217">
        <v>37.17</v>
      </c>
    </row>
    <row r="64" spans="1:8" x14ac:dyDescent="0.25">
      <c r="A64" s="212"/>
      <c r="B64" s="514" t="s">
        <v>184</v>
      </c>
      <c r="C64" s="507">
        <v>-1</v>
      </c>
      <c r="D64" s="217">
        <v>18.760000000000002</v>
      </c>
      <c r="E64" s="217">
        <v>16.96</v>
      </c>
      <c r="F64" s="217">
        <v>11.88</v>
      </c>
      <c r="G64" s="217">
        <v>10.66</v>
      </c>
      <c r="H64" s="217">
        <v>9.9499999999999993</v>
      </c>
    </row>
    <row r="65" spans="1:8" x14ac:dyDescent="0.25">
      <c r="A65" s="212"/>
      <c r="B65" s="514" t="s">
        <v>109</v>
      </c>
      <c r="C65" s="507">
        <v>-2</v>
      </c>
      <c r="D65" s="217">
        <v>34.799999999999997</v>
      </c>
      <c r="E65" s="217">
        <v>35</v>
      </c>
      <c r="F65" s="217">
        <v>36.270000000000003</v>
      </c>
      <c r="G65" s="217">
        <v>38.479999999999997</v>
      </c>
      <c r="H65" s="217">
        <v>38.92</v>
      </c>
    </row>
    <row r="66" spans="1:8" x14ac:dyDescent="0.25">
      <c r="A66" s="212"/>
      <c r="B66" s="212"/>
      <c r="C66" s="218"/>
      <c r="D66" s="219"/>
      <c r="E66" s="219"/>
      <c r="F66" s="219"/>
      <c r="G66" s="219"/>
      <c r="H66" s="219"/>
    </row>
    <row r="67" spans="1:8" x14ac:dyDescent="0.25">
      <c r="A67" s="204"/>
      <c r="B67" s="205"/>
      <c r="C67" s="205"/>
      <c r="D67" s="206"/>
      <c r="E67" s="206"/>
      <c r="F67" s="206"/>
      <c r="G67" s="206"/>
      <c r="H67" s="206"/>
    </row>
    <row r="68" spans="1:8" x14ac:dyDescent="0.25">
      <c r="A68" s="507">
        <v>8</v>
      </c>
      <c r="B68" s="508" t="s">
        <v>185</v>
      </c>
      <c r="C68" s="211"/>
      <c r="D68" s="509"/>
      <c r="E68" s="509"/>
      <c r="F68" s="509"/>
      <c r="G68" s="509"/>
      <c r="H68" s="509"/>
    </row>
    <row r="69" spans="1:8" ht="21" x14ac:dyDescent="0.25">
      <c r="A69" s="212"/>
      <c r="B69" s="608"/>
      <c r="C69" s="610" t="s">
        <v>130</v>
      </c>
      <c r="D69" s="510" t="s">
        <v>238</v>
      </c>
      <c r="E69" s="510" t="s">
        <v>241</v>
      </c>
      <c r="F69" s="510" t="s">
        <v>243</v>
      </c>
      <c r="G69" s="510" t="s">
        <v>404</v>
      </c>
      <c r="H69" s="510" t="s">
        <v>410</v>
      </c>
    </row>
    <row r="70" spans="1:8" x14ac:dyDescent="0.25">
      <c r="A70" s="212"/>
      <c r="B70" s="609"/>
      <c r="C70" s="611"/>
      <c r="D70" s="214" t="s">
        <v>140</v>
      </c>
      <c r="E70" s="214" t="s">
        <v>140</v>
      </c>
      <c r="F70" s="214" t="s">
        <v>140</v>
      </c>
      <c r="G70" s="214" t="s">
        <v>140</v>
      </c>
      <c r="H70" s="214" t="s">
        <v>140</v>
      </c>
    </row>
    <row r="71" spans="1:8" x14ac:dyDescent="0.25">
      <c r="A71" s="212"/>
      <c r="B71" s="514" t="s">
        <v>182</v>
      </c>
      <c r="C71" s="507">
        <v>1</v>
      </c>
      <c r="D71" s="217">
        <v>16.350000000000001</v>
      </c>
      <c r="E71" s="217">
        <v>12.31</v>
      </c>
      <c r="F71" s="217">
        <v>14.24</v>
      </c>
      <c r="G71" s="217">
        <v>19.87</v>
      </c>
      <c r="H71" s="217">
        <v>15.11</v>
      </c>
    </row>
    <row r="72" spans="1:8" x14ac:dyDescent="0.25">
      <c r="A72" s="212"/>
      <c r="B72" s="514" t="s">
        <v>183</v>
      </c>
      <c r="C72" s="507">
        <v>0</v>
      </c>
      <c r="D72" s="217">
        <v>28.94</v>
      </c>
      <c r="E72" s="217">
        <v>29.56</v>
      </c>
      <c r="F72" s="217">
        <v>31.22</v>
      </c>
      <c r="G72" s="217">
        <v>26.23</v>
      </c>
      <c r="H72" s="217">
        <v>32.380000000000003</v>
      </c>
    </row>
    <row r="73" spans="1:8" x14ac:dyDescent="0.25">
      <c r="A73" s="212"/>
      <c r="B73" s="514" t="s">
        <v>184</v>
      </c>
      <c r="C73" s="507">
        <v>-1</v>
      </c>
      <c r="D73" s="217">
        <v>15.35</v>
      </c>
      <c r="E73" s="217">
        <v>17.55</v>
      </c>
      <c r="F73" s="217">
        <v>12.75</v>
      </c>
      <c r="G73" s="217">
        <v>11.08</v>
      </c>
      <c r="H73" s="217">
        <v>10.41</v>
      </c>
    </row>
    <row r="74" spans="1:8" x14ac:dyDescent="0.25">
      <c r="A74" s="212"/>
      <c r="B74" s="514" t="s">
        <v>109</v>
      </c>
      <c r="C74" s="507">
        <v>-2</v>
      </c>
      <c r="D74" s="217">
        <v>39.369999999999997</v>
      </c>
      <c r="E74" s="217">
        <v>40.58</v>
      </c>
      <c r="F74" s="217">
        <v>41.8</v>
      </c>
      <c r="G74" s="217">
        <v>42.82</v>
      </c>
      <c r="H74" s="217">
        <v>42.1</v>
      </c>
    </row>
    <row r="75" spans="1:8" x14ac:dyDescent="0.25">
      <c r="A75" s="212"/>
      <c r="B75" s="212"/>
      <c r="C75" s="218"/>
      <c r="D75" s="219"/>
      <c r="E75" s="219"/>
      <c r="F75" s="219"/>
      <c r="G75" s="219"/>
      <c r="H75" s="219"/>
    </row>
    <row r="76" spans="1:8" x14ac:dyDescent="0.25">
      <c r="A76" s="204"/>
      <c r="B76" s="205"/>
      <c r="C76" s="205"/>
      <c r="D76" s="206"/>
      <c r="E76" s="206"/>
      <c r="F76" s="206"/>
      <c r="G76" s="206"/>
      <c r="H76" s="206"/>
    </row>
    <row r="77" spans="1:8" x14ac:dyDescent="0.25">
      <c r="A77" s="507">
        <v>9</v>
      </c>
      <c r="B77" s="508" t="s">
        <v>186</v>
      </c>
      <c r="C77" s="211"/>
      <c r="D77" s="509"/>
      <c r="E77" s="509"/>
      <c r="F77" s="509"/>
      <c r="G77" s="509"/>
      <c r="H77" s="509"/>
    </row>
    <row r="78" spans="1:8" ht="21" x14ac:dyDescent="0.25">
      <c r="A78" s="212"/>
      <c r="B78" s="608"/>
      <c r="C78" s="610" t="s">
        <v>130</v>
      </c>
      <c r="D78" s="510" t="s">
        <v>238</v>
      </c>
      <c r="E78" s="510" t="s">
        <v>241</v>
      </c>
      <c r="F78" s="510" t="s">
        <v>243</v>
      </c>
      <c r="G78" s="510" t="s">
        <v>404</v>
      </c>
      <c r="H78" s="510" t="s">
        <v>410</v>
      </c>
    </row>
    <row r="79" spans="1:8" x14ac:dyDescent="0.25">
      <c r="A79" s="212"/>
      <c r="B79" s="609"/>
      <c r="C79" s="611"/>
      <c r="D79" s="214" t="s">
        <v>140</v>
      </c>
      <c r="E79" s="214" t="s">
        <v>140</v>
      </c>
      <c r="F79" s="214" t="s">
        <v>140</v>
      </c>
      <c r="G79" s="214" t="s">
        <v>140</v>
      </c>
      <c r="H79" s="214" t="s">
        <v>140</v>
      </c>
    </row>
    <row r="80" spans="1:8" x14ac:dyDescent="0.25">
      <c r="A80" s="212"/>
      <c r="B80" s="514" t="s">
        <v>182</v>
      </c>
      <c r="C80" s="507">
        <v>1</v>
      </c>
      <c r="D80" s="217">
        <v>12.79</v>
      </c>
      <c r="E80" s="217">
        <v>11.42</v>
      </c>
      <c r="F80" s="217">
        <v>10.92</v>
      </c>
      <c r="G80" s="217">
        <v>12.11</v>
      </c>
      <c r="H80" s="217">
        <v>10.5</v>
      </c>
    </row>
    <row r="81" spans="1:8" x14ac:dyDescent="0.25">
      <c r="A81" s="212"/>
      <c r="B81" s="514" t="s">
        <v>183</v>
      </c>
      <c r="C81" s="507">
        <v>0</v>
      </c>
      <c r="D81" s="217">
        <v>34.65</v>
      </c>
      <c r="E81" s="217">
        <v>36.93</v>
      </c>
      <c r="F81" s="217">
        <v>39.200000000000003</v>
      </c>
      <c r="G81" s="217">
        <v>37.03</v>
      </c>
      <c r="H81" s="217">
        <v>40.49</v>
      </c>
    </row>
    <row r="82" spans="1:8" x14ac:dyDescent="0.25">
      <c r="A82" s="212"/>
      <c r="B82" s="514" t="s">
        <v>184</v>
      </c>
      <c r="C82" s="507">
        <v>-1</v>
      </c>
      <c r="D82" s="217">
        <v>12.99</v>
      </c>
      <c r="E82" s="217">
        <v>10.73</v>
      </c>
      <c r="F82" s="217">
        <v>8.32</v>
      </c>
      <c r="G82" s="217">
        <v>8.27</v>
      </c>
      <c r="H82" s="217">
        <v>6.73</v>
      </c>
    </row>
    <row r="83" spans="1:8" x14ac:dyDescent="0.25">
      <c r="A83" s="212"/>
      <c r="B83" s="514" t="s">
        <v>109</v>
      </c>
      <c r="C83" s="507">
        <v>-2</v>
      </c>
      <c r="D83" s="217">
        <v>39.57</v>
      </c>
      <c r="E83" s="217">
        <v>40.93</v>
      </c>
      <c r="F83" s="217">
        <v>41.56</v>
      </c>
      <c r="G83" s="217">
        <v>42.59</v>
      </c>
      <c r="H83" s="217">
        <v>42.28</v>
      </c>
    </row>
    <row r="84" spans="1:8" x14ac:dyDescent="0.25">
      <c r="A84" s="212"/>
      <c r="B84" s="212"/>
      <c r="C84" s="218"/>
      <c r="D84" s="219"/>
      <c r="E84" s="219"/>
      <c r="F84" s="219"/>
      <c r="G84" s="219"/>
      <c r="H84" s="219"/>
    </row>
  </sheetData>
  <mergeCells count="18">
    <mergeCell ref="B6:B7"/>
    <mergeCell ref="C6:C7"/>
    <mergeCell ref="B15:B16"/>
    <mergeCell ref="C15:C16"/>
    <mergeCell ref="B24:B25"/>
    <mergeCell ref="C24:C25"/>
    <mergeCell ref="B69:B70"/>
    <mergeCell ref="C69:C70"/>
    <mergeCell ref="B33:B34"/>
    <mergeCell ref="C33:C34"/>
    <mergeCell ref="B42:B43"/>
    <mergeCell ref="C42:C43"/>
    <mergeCell ref="B78:B79"/>
    <mergeCell ref="C78:C79"/>
    <mergeCell ref="B51:B52"/>
    <mergeCell ref="C51:C52"/>
    <mergeCell ref="B60:B61"/>
    <mergeCell ref="C60:C61"/>
  </mergeCells>
  <phoneticPr fontId="0" type="noConversion"/>
  <pageMargins left="0.75" right="0.75" top="0.7" bottom="0.81" header="0.5" footer="0.5"/>
  <pageSetup paperSize="9" scale="85" orientation="portrait" r:id="rId1"/>
  <headerFooter alignWithMargins="0"/>
  <rowBreaks count="1" manualBreakCount="1">
    <brk id="57" max="7" man="1"/>
  </rowBreaks>
  <colBreaks count="1" manualBreakCount="1">
    <brk id="8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74"/>
  <sheetViews>
    <sheetView workbookViewId="0">
      <selection activeCell="P3" sqref="P3"/>
    </sheetView>
  </sheetViews>
  <sheetFormatPr defaultColWidth="9.33203125" defaultRowHeight="13.2" x14ac:dyDescent="0.25"/>
  <cols>
    <col min="1" max="1" width="3.109375" style="194" bestFit="1" customWidth="1"/>
    <col min="2" max="2" width="53" style="194" bestFit="1" customWidth="1"/>
    <col min="3" max="3" width="3.77734375" style="194" bestFit="1" customWidth="1"/>
    <col min="4" max="8" width="17.44140625" style="194" bestFit="1" customWidth="1"/>
    <col min="9" max="13" width="10.77734375" style="194" customWidth="1"/>
    <col min="14" max="28" width="7.77734375" style="194" customWidth="1"/>
    <col min="29" max="16384" width="9.33203125" style="194"/>
  </cols>
  <sheetData>
    <row r="1" spans="1:18" x14ac:dyDescent="0.25">
      <c r="B1" s="195" t="s">
        <v>187</v>
      </c>
      <c r="C1" s="195"/>
      <c r="H1" s="196"/>
      <c r="L1" s="197"/>
      <c r="M1" s="197"/>
      <c r="N1" s="197"/>
    </row>
    <row r="2" spans="1:18" x14ac:dyDescent="0.25">
      <c r="B2" s="195"/>
      <c r="C2" s="195"/>
      <c r="L2" s="197"/>
      <c r="M2" s="197"/>
      <c r="N2" s="197"/>
    </row>
    <row r="3" spans="1:18" x14ac:dyDescent="0.25">
      <c r="A3" s="505"/>
      <c r="B3" s="506" t="s">
        <v>170</v>
      </c>
      <c r="C3" s="506"/>
      <c r="D3" s="196"/>
      <c r="E3" s="196"/>
      <c r="F3" s="196"/>
      <c r="G3" s="196"/>
      <c r="H3" s="196"/>
      <c r="I3" s="196"/>
      <c r="J3" s="196"/>
      <c r="K3" s="196"/>
      <c r="L3" s="197"/>
      <c r="M3" s="197"/>
      <c r="N3" s="197"/>
    </row>
    <row r="4" spans="1:18" x14ac:dyDescent="0.25">
      <c r="A4" s="505"/>
      <c r="B4" s="506"/>
      <c r="C4" s="506"/>
      <c r="D4" s="196"/>
      <c r="E4" s="196"/>
      <c r="F4" s="196"/>
      <c r="G4" s="196"/>
      <c r="H4" s="196"/>
      <c r="I4" s="196"/>
      <c r="J4" s="196"/>
      <c r="K4" s="196"/>
      <c r="L4" s="196"/>
      <c r="M4" s="196"/>
      <c r="N4" s="196"/>
      <c r="O4" s="196"/>
      <c r="P4" s="197"/>
      <c r="Q4" s="197"/>
      <c r="R4" s="197"/>
    </row>
    <row r="5" spans="1:18" x14ac:dyDescent="0.25">
      <c r="A5" s="530">
        <v>32</v>
      </c>
      <c r="B5" s="531" t="s">
        <v>188</v>
      </c>
      <c r="C5" s="532"/>
      <c r="D5" s="533"/>
      <c r="E5" s="533"/>
      <c r="F5" s="533"/>
      <c r="G5" s="533"/>
      <c r="H5" s="533"/>
      <c r="I5" s="196"/>
      <c r="J5" s="196"/>
      <c r="K5" s="196"/>
      <c r="L5" s="196"/>
      <c r="M5" s="196"/>
      <c r="N5" s="196"/>
      <c r="O5" s="196"/>
      <c r="P5" s="197"/>
      <c r="Q5" s="197"/>
      <c r="R5" s="197"/>
    </row>
    <row r="6" spans="1:18" ht="12.75" customHeight="1" x14ac:dyDescent="0.25">
      <c r="B6" s="615"/>
      <c r="C6" s="617" t="s">
        <v>130</v>
      </c>
      <c r="D6" s="534" t="s">
        <v>238</v>
      </c>
      <c r="E6" s="534" t="s">
        <v>241</v>
      </c>
      <c r="F6" s="534" t="s">
        <v>243</v>
      </c>
      <c r="G6" s="534" t="s">
        <v>404</v>
      </c>
      <c r="H6" s="534" t="s">
        <v>410</v>
      </c>
      <c r="I6" s="511"/>
      <c r="J6" s="512"/>
      <c r="K6" s="512"/>
      <c r="L6" s="511"/>
    </row>
    <row r="7" spans="1:18" x14ac:dyDescent="0.25">
      <c r="B7" s="616"/>
      <c r="C7" s="616"/>
      <c r="D7" s="535" t="s">
        <v>90</v>
      </c>
      <c r="E7" s="535" t="s">
        <v>90</v>
      </c>
      <c r="F7" s="535" t="s">
        <v>90</v>
      </c>
      <c r="G7" s="535" t="s">
        <v>90</v>
      </c>
      <c r="H7" s="535" t="s">
        <v>90</v>
      </c>
      <c r="J7" s="513"/>
      <c r="K7" s="513"/>
    </row>
    <row r="8" spans="1:18" x14ac:dyDescent="0.25">
      <c r="B8" s="514" t="s">
        <v>83</v>
      </c>
      <c r="C8" s="507" t="s">
        <v>119</v>
      </c>
      <c r="D8" s="217">
        <v>15341794.1</v>
      </c>
      <c r="E8" s="217">
        <v>27045899</v>
      </c>
      <c r="F8" s="217">
        <v>36934246</v>
      </c>
      <c r="G8" s="217">
        <v>32743372</v>
      </c>
      <c r="H8" s="217"/>
      <c r="I8" s="515"/>
      <c r="J8" s="513"/>
      <c r="K8" s="513"/>
    </row>
    <row r="9" spans="1:18" x14ac:dyDescent="0.25">
      <c r="B9" s="514" t="s">
        <v>78</v>
      </c>
      <c r="C9" s="507" t="s">
        <v>120</v>
      </c>
      <c r="D9" s="217">
        <v>1488243605.2</v>
      </c>
      <c r="E9" s="217">
        <v>1674538921.0899999</v>
      </c>
      <c r="F9" s="217">
        <v>1570348616.4000001</v>
      </c>
      <c r="G9" s="217">
        <v>1954399295.75</v>
      </c>
      <c r="H9" s="217"/>
      <c r="I9" s="515"/>
      <c r="J9" s="513"/>
      <c r="K9" s="513"/>
    </row>
    <row r="10" spans="1:18" x14ac:dyDescent="0.25">
      <c r="B10" s="514" t="s">
        <v>84</v>
      </c>
      <c r="C10" s="507" t="s">
        <v>121</v>
      </c>
      <c r="D10" s="217">
        <v>456081130.26999998</v>
      </c>
      <c r="E10" s="217">
        <v>581131451.49000001</v>
      </c>
      <c r="F10" s="217">
        <v>595985633.57000005</v>
      </c>
      <c r="G10" s="217">
        <v>647966462.10000002</v>
      </c>
      <c r="H10" s="217"/>
    </row>
    <row r="11" spans="1:18" x14ac:dyDescent="0.25">
      <c r="B11" s="514" t="s">
        <v>117</v>
      </c>
      <c r="C11" s="507" t="s">
        <v>239</v>
      </c>
      <c r="D11" s="217">
        <v>140506216.59999999</v>
      </c>
      <c r="E11" s="217">
        <v>122861265.5</v>
      </c>
      <c r="F11" s="217">
        <v>101935490.3</v>
      </c>
      <c r="G11" s="217">
        <v>144356738.87</v>
      </c>
      <c r="H11" s="217"/>
    </row>
    <row r="12" spans="1:18" ht="12.75" customHeight="1" x14ac:dyDescent="0.25">
      <c r="B12" s="514" t="s">
        <v>77</v>
      </c>
      <c r="C12" s="507" t="s">
        <v>122</v>
      </c>
      <c r="D12" s="217">
        <v>70787153.459999993</v>
      </c>
      <c r="E12" s="217">
        <v>147570735.22</v>
      </c>
      <c r="F12" s="217">
        <v>178778976.00999999</v>
      </c>
      <c r="G12" s="217">
        <v>209517943.19999999</v>
      </c>
      <c r="H12" s="217"/>
    </row>
    <row r="13" spans="1:18" ht="26.4" x14ac:dyDescent="0.25">
      <c r="B13" s="514" t="s">
        <v>156</v>
      </c>
      <c r="C13" s="507" t="s">
        <v>123</v>
      </c>
      <c r="D13" s="217">
        <v>148817039.61000001</v>
      </c>
      <c r="E13" s="217">
        <v>223416498.97</v>
      </c>
      <c r="F13" s="217">
        <v>269142741.86000001</v>
      </c>
      <c r="G13" s="217">
        <v>336104327.97000003</v>
      </c>
      <c r="H13" s="217"/>
    </row>
    <row r="14" spans="1:18" x14ac:dyDescent="0.25">
      <c r="B14" s="514" t="s">
        <v>113</v>
      </c>
      <c r="C14" s="507" t="s">
        <v>124</v>
      </c>
      <c r="D14" s="217">
        <v>7869363.9000000004</v>
      </c>
      <c r="E14" s="217">
        <v>8759812</v>
      </c>
      <c r="F14" s="217">
        <v>10179967.640000001</v>
      </c>
      <c r="G14" s="217">
        <v>27686665.75</v>
      </c>
      <c r="H14" s="217"/>
    </row>
    <row r="15" spans="1:18" x14ac:dyDescent="0.25">
      <c r="B15" s="514" t="s">
        <v>114</v>
      </c>
      <c r="C15" s="507" t="s">
        <v>125</v>
      </c>
      <c r="D15" s="217">
        <v>358498052.22000003</v>
      </c>
      <c r="E15" s="217">
        <v>419854553.18000001</v>
      </c>
      <c r="F15" s="217">
        <v>478127601.63999999</v>
      </c>
      <c r="G15" s="217">
        <v>457189699.06999999</v>
      </c>
      <c r="H15" s="217"/>
    </row>
    <row r="16" spans="1:18" ht="26.4" x14ac:dyDescent="0.25">
      <c r="B16" s="514" t="s">
        <v>115</v>
      </c>
      <c r="C16" s="507" t="s">
        <v>126</v>
      </c>
      <c r="D16" s="217">
        <v>36709209.659999996</v>
      </c>
      <c r="E16" s="217">
        <v>57022382.729999997</v>
      </c>
      <c r="F16" s="217">
        <v>53303833.840000004</v>
      </c>
      <c r="G16" s="217">
        <v>72635272.409999996</v>
      </c>
      <c r="H16" s="217"/>
    </row>
    <row r="17" spans="1:8" x14ac:dyDescent="0.25">
      <c r="B17" s="514" t="s">
        <v>116</v>
      </c>
      <c r="C17" s="507" t="s">
        <v>240</v>
      </c>
      <c r="D17" s="217">
        <v>146609</v>
      </c>
      <c r="E17" s="217">
        <v>200814.2</v>
      </c>
      <c r="F17" s="217">
        <v>132639</v>
      </c>
      <c r="G17" s="217">
        <v>142528</v>
      </c>
      <c r="H17" s="217"/>
    </row>
    <row r="18" spans="1:8" x14ac:dyDescent="0.25">
      <c r="B18" s="514" t="s">
        <v>111</v>
      </c>
      <c r="C18" s="507" t="s">
        <v>127</v>
      </c>
      <c r="D18" s="217">
        <v>1567261.55</v>
      </c>
      <c r="E18" s="217">
        <v>913951.2</v>
      </c>
      <c r="F18" s="217">
        <v>1081198.6000000001</v>
      </c>
      <c r="G18" s="217">
        <v>1923166.7</v>
      </c>
      <c r="H18" s="217"/>
    </row>
    <row r="19" spans="1:8" x14ac:dyDescent="0.25">
      <c r="B19" s="514" t="s">
        <v>118</v>
      </c>
      <c r="C19" s="507"/>
      <c r="D19" s="217">
        <v>2724567435.5599999</v>
      </c>
      <c r="E19" s="217">
        <v>3263316284.5799999</v>
      </c>
      <c r="F19" s="217">
        <v>3295950944.8600001</v>
      </c>
      <c r="G19" s="217">
        <v>3884665471.8200002</v>
      </c>
      <c r="H19" s="217"/>
    </row>
    <row r="20" spans="1:8" x14ac:dyDescent="0.25">
      <c r="B20" s="514" t="s">
        <v>112</v>
      </c>
      <c r="C20" s="507"/>
      <c r="D20" s="217">
        <v>2724567435.5599999</v>
      </c>
      <c r="E20" s="217">
        <v>3263316284.5799999</v>
      </c>
      <c r="F20" s="217">
        <v>3295950944.8600001</v>
      </c>
      <c r="G20" s="217">
        <v>3884665471.8200002</v>
      </c>
      <c r="H20" s="217"/>
    </row>
    <row r="21" spans="1:8" x14ac:dyDescent="0.25">
      <c r="B21" s="514" t="s">
        <v>72</v>
      </c>
      <c r="C21" s="507"/>
      <c r="D21" s="217">
        <v>2724567435.5599999</v>
      </c>
      <c r="E21" s="217">
        <v>3263316284.5799999</v>
      </c>
      <c r="F21" s="217">
        <v>3295950944.8600001</v>
      </c>
      <c r="G21" s="217">
        <v>3884665471.8200002</v>
      </c>
      <c r="H21" s="217"/>
    </row>
    <row r="22" spans="1:8" x14ac:dyDescent="0.25">
      <c r="C22" s="528"/>
      <c r="D22" s="536"/>
      <c r="E22" s="536"/>
      <c r="F22" s="536"/>
      <c r="G22" s="536"/>
      <c r="H22" s="536"/>
    </row>
    <row r="23" spans="1:8" x14ac:dyDescent="0.25">
      <c r="A23" s="204"/>
      <c r="B23" s="205"/>
      <c r="C23" s="205"/>
      <c r="D23" s="206"/>
      <c r="E23" s="206"/>
      <c r="F23" s="206"/>
      <c r="G23" s="206"/>
      <c r="H23" s="206"/>
    </row>
    <row r="24" spans="1:8" x14ac:dyDescent="0.25">
      <c r="A24" s="507">
        <v>33</v>
      </c>
      <c r="B24" s="508" t="s">
        <v>189</v>
      </c>
      <c r="C24" s="211"/>
      <c r="D24" s="509"/>
      <c r="E24" s="509"/>
      <c r="F24" s="509"/>
      <c r="G24" s="509"/>
      <c r="H24" s="509"/>
    </row>
    <row r="25" spans="1:8" x14ac:dyDescent="0.25">
      <c r="A25" s="212"/>
      <c r="B25" s="608"/>
      <c r="C25" s="610" t="s">
        <v>130</v>
      </c>
      <c r="D25" s="510" t="s">
        <v>238</v>
      </c>
      <c r="E25" s="510" t="s">
        <v>241</v>
      </c>
      <c r="F25" s="510" t="s">
        <v>243</v>
      </c>
      <c r="G25" s="510" t="s">
        <v>404</v>
      </c>
      <c r="H25" s="510" t="s">
        <v>410</v>
      </c>
    </row>
    <row r="26" spans="1:8" x14ac:dyDescent="0.25">
      <c r="A26" s="212"/>
      <c r="B26" s="609"/>
      <c r="C26" s="611"/>
      <c r="D26" s="214" t="s">
        <v>90</v>
      </c>
      <c r="E26" s="214" t="s">
        <v>90</v>
      </c>
      <c r="F26" s="214" t="s">
        <v>90</v>
      </c>
      <c r="G26" s="214" t="s">
        <v>90</v>
      </c>
      <c r="H26" s="214" t="s">
        <v>90</v>
      </c>
    </row>
    <row r="27" spans="1:8" x14ac:dyDescent="0.25">
      <c r="A27" s="212"/>
      <c r="B27" s="514" t="s">
        <v>83</v>
      </c>
      <c r="C27" s="507" t="s">
        <v>119</v>
      </c>
      <c r="D27" s="217">
        <v>16139773</v>
      </c>
      <c r="E27" s="217">
        <v>24153985.300000001</v>
      </c>
      <c r="F27" s="217">
        <v>43695859.700000003</v>
      </c>
      <c r="G27" s="217">
        <v>37415103.399999999</v>
      </c>
      <c r="H27" s="217"/>
    </row>
    <row r="28" spans="1:8" x14ac:dyDescent="0.25">
      <c r="A28" s="212"/>
      <c r="B28" s="514" t="s">
        <v>78</v>
      </c>
      <c r="C28" s="507" t="s">
        <v>120</v>
      </c>
      <c r="D28" s="217">
        <v>522357265.10000002</v>
      </c>
      <c r="E28" s="217">
        <v>601379647.79999995</v>
      </c>
      <c r="F28" s="217">
        <v>595515612</v>
      </c>
      <c r="G28" s="217">
        <v>721947906.21000004</v>
      </c>
      <c r="H28" s="217"/>
    </row>
    <row r="29" spans="1:8" x14ac:dyDescent="0.25">
      <c r="A29" s="212"/>
      <c r="B29" s="514" t="s">
        <v>84</v>
      </c>
      <c r="C29" s="507" t="s">
        <v>121</v>
      </c>
      <c r="D29" s="217">
        <v>316096354.87</v>
      </c>
      <c r="E29" s="217">
        <v>394613729.50999999</v>
      </c>
      <c r="F29" s="217">
        <v>396895549.33999997</v>
      </c>
      <c r="G29" s="217">
        <v>430409220.92000002</v>
      </c>
      <c r="H29" s="217"/>
    </row>
    <row r="30" spans="1:8" x14ac:dyDescent="0.25">
      <c r="A30" s="212"/>
      <c r="B30" s="514" t="s">
        <v>117</v>
      </c>
      <c r="C30" s="507" t="s">
        <v>239</v>
      </c>
      <c r="D30" s="217">
        <v>95682614.260000005</v>
      </c>
      <c r="E30" s="217">
        <v>88208086.569999993</v>
      </c>
      <c r="F30" s="217">
        <v>76949839.379999995</v>
      </c>
      <c r="G30" s="217">
        <v>108837657.88</v>
      </c>
      <c r="H30" s="217"/>
    </row>
    <row r="31" spans="1:8" x14ac:dyDescent="0.25">
      <c r="A31" s="212"/>
      <c r="B31" s="514" t="s">
        <v>77</v>
      </c>
      <c r="C31" s="507" t="s">
        <v>122</v>
      </c>
      <c r="D31" s="217">
        <v>64467767.850000001</v>
      </c>
      <c r="E31" s="217">
        <v>146782242.09999999</v>
      </c>
      <c r="F31" s="217">
        <v>148275706.08000001</v>
      </c>
      <c r="G31" s="217">
        <v>186950950.90000001</v>
      </c>
      <c r="H31" s="217"/>
    </row>
    <row r="32" spans="1:8" ht="26.4" x14ac:dyDescent="0.25">
      <c r="A32" s="212"/>
      <c r="B32" s="514" t="s">
        <v>156</v>
      </c>
      <c r="C32" s="507" t="s">
        <v>123</v>
      </c>
      <c r="D32" s="217">
        <v>124500498.11</v>
      </c>
      <c r="E32" s="217">
        <v>183581348.94</v>
      </c>
      <c r="F32" s="217">
        <v>231434205.77000001</v>
      </c>
      <c r="G32" s="217">
        <v>287428452.99000001</v>
      </c>
      <c r="H32" s="217"/>
    </row>
    <row r="33" spans="1:8" x14ac:dyDescent="0.25">
      <c r="A33" s="212"/>
      <c r="B33" s="514" t="s">
        <v>113</v>
      </c>
      <c r="C33" s="507" t="s">
        <v>124</v>
      </c>
      <c r="D33" s="217">
        <v>4856421.7</v>
      </c>
      <c r="E33" s="217">
        <v>4976177</v>
      </c>
      <c r="F33" s="217">
        <v>5237135.5199999996</v>
      </c>
      <c r="G33" s="217">
        <v>10938033.59</v>
      </c>
      <c r="H33" s="217"/>
    </row>
    <row r="34" spans="1:8" x14ac:dyDescent="0.25">
      <c r="A34" s="212"/>
      <c r="B34" s="514" t="s">
        <v>114</v>
      </c>
      <c r="C34" s="507" t="s">
        <v>125</v>
      </c>
      <c r="D34" s="217">
        <v>253457988.09</v>
      </c>
      <c r="E34" s="217">
        <v>284841059.02999997</v>
      </c>
      <c r="F34" s="217">
        <v>318454894</v>
      </c>
      <c r="G34" s="217">
        <v>361188596.55000001</v>
      </c>
      <c r="H34" s="217"/>
    </row>
    <row r="35" spans="1:8" ht="26.4" x14ac:dyDescent="0.25">
      <c r="A35" s="212"/>
      <c r="B35" s="514" t="s">
        <v>115</v>
      </c>
      <c r="C35" s="507" t="s">
        <v>126</v>
      </c>
      <c r="D35" s="217">
        <v>20787804.609999999</v>
      </c>
      <c r="E35" s="217">
        <v>39870840.159999996</v>
      </c>
      <c r="F35" s="217">
        <v>34178626.270000003</v>
      </c>
      <c r="G35" s="217">
        <v>49011697.259999998</v>
      </c>
      <c r="H35" s="217"/>
    </row>
    <row r="36" spans="1:8" x14ac:dyDescent="0.25">
      <c r="A36" s="212"/>
      <c r="B36" s="514" t="s">
        <v>116</v>
      </c>
      <c r="C36" s="507" t="s">
        <v>240</v>
      </c>
      <c r="D36" s="217">
        <v>118212</v>
      </c>
      <c r="E36" s="217">
        <v>160274.79999999999</v>
      </c>
      <c r="F36" s="217">
        <v>131041</v>
      </c>
      <c r="G36" s="217">
        <v>149134</v>
      </c>
      <c r="H36" s="217"/>
    </row>
    <row r="37" spans="1:8" x14ac:dyDescent="0.25">
      <c r="A37" s="212"/>
      <c r="B37" s="514" t="s">
        <v>111</v>
      </c>
      <c r="C37" s="507" t="s">
        <v>127</v>
      </c>
      <c r="D37" s="217">
        <v>1425800.7</v>
      </c>
      <c r="E37" s="217">
        <v>804410.8</v>
      </c>
      <c r="F37" s="217">
        <v>910482.5</v>
      </c>
      <c r="G37" s="217">
        <v>1658812.8</v>
      </c>
      <c r="H37" s="217"/>
    </row>
    <row r="38" spans="1:8" x14ac:dyDescent="0.25">
      <c r="A38" s="212"/>
      <c r="B38" s="514" t="s">
        <v>118</v>
      </c>
      <c r="C38" s="507"/>
      <c r="D38" s="217">
        <v>1419890500.28</v>
      </c>
      <c r="E38" s="217">
        <v>1769371802.01</v>
      </c>
      <c r="F38" s="217">
        <v>1851678951.5599999</v>
      </c>
      <c r="G38" s="217">
        <v>2195935566.5100002</v>
      </c>
      <c r="H38" s="217"/>
    </row>
    <row r="39" spans="1:8" x14ac:dyDescent="0.25">
      <c r="A39" s="212"/>
      <c r="B39" s="514" t="s">
        <v>112</v>
      </c>
      <c r="C39" s="507"/>
      <c r="D39" s="217">
        <v>1419890500.28</v>
      </c>
      <c r="E39" s="217">
        <v>1769371802.01</v>
      </c>
      <c r="F39" s="217">
        <v>1851678951.5599999</v>
      </c>
      <c r="G39" s="217">
        <v>2195935566.5100002</v>
      </c>
      <c r="H39" s="217"/>
    </row>
    <row r="40" spans="1:8" x14ac:dyDescent="0.25">
      <c r="A40" s="212"/>
      <c r="B40" s="514" t="s">
        <v>72</v>
      </c>
      <c r="C40" s="507"/>
      <c r="D40" s="217">
        <v>1419890500.28</v>
      </c>
      <c r="E40" s="217">
        <v>1769371802.01</v>
      </c>
      <c r="F40" s="217">
        <v>1851678951.5599999</v>
      </c>
      <c r="G40" s="217">
        <v>2195935566.5100002</v>
      </c>
      <c r="H40" s="217"/>
    </row>
    <row r="41" spans="1:8" x14ac:dyDescent="0.25">
      <c r="A41" s="212"/>
      <c r="B41" s="212"/>
      <c r="C41" s="218"/>
      <c r="D41" s="219"/>
      <c r="E41" s="219"/>
      <c r="F41" s="219"/>
      <c r="G41" s="219"/>
      <c r="H41" s="219"/>
    </row>
    <row r="42" spans="1:8" x14ac:dyDescent="0.25">
      <c r="A42" s="204"/>
      <c r="B42" s="205"/>
      <c r="C42" s="205"/>
      <c r="D42" s="206"/>
      <c r="E42" s="206"/>
      <c r="F42" s="206"/>
      <c r="G42" s="206"/>
      <c r="H42" s="206"/>
    </row>
    <row r="43" spans="1:8" x14ac:dyDescent="0.25">
      <c r="A43" s="507">
        <v>34</v>
      </c>
      <c r="B43" s="508" t="s">
        <v>190</v>
      </c>
      <c r="C43" s="211"/>
      <c r="D43" s="509"/>
      <c r="E43" s="509"/>
      <c r="F43" s="509"/>
      <c r="G43" s="509"/>
      <c r="H43" s="509"/>
    </row>
    <row r="44" spans="1:8" x14ac:dyDescent="0.25">
      <c r="A44" s="212"/>
      <c r="B44" s="608"/>
      <c r="C44" s="610" t="s">
        <v>130</v>
      </c>
      <c r="D44" s="510" t="s">
        <v>238</v>
      </c>
      <c r="E44" s="510" t="s">
        <v>241</v>
      </c>
      <c r="F44" s="510" t="s">
        <v>243</v>
      </c>
      <c r="G44" s="510" t="s">
        <v>404</v>
      </c>
      <c r="H44" s="510" t="s">
        <v>410</v>
      </c>
    </row>
    <row r="45" spans="1:8" x14ac:dyDescent="0.25">
      <c r="A45" s="212"/>
      <c r="B45" s="609"/>
      <c r="C45" s="611"/>
      <c r="D45" s="214" t="s">
        <v>90</v>
      </c>
      <c r="E45" s="214" t="s">
        <v>90</v>
      </c>
      <c r="F45" s="214" t="s">
        <v>90</v>
      </c>
      <c r="G45" s="214" t="s">
        <v>90</v>
      </c>
      <c r="H45" s="214" t="s">
        <v>90</v>
      </c>
    </row>
    <row r="46" spans="1:8" x14ac:dyDescent="0.25">
      <c r="A46" s="212"/>
      <c r="B46" s="514" t="s">
        <v>83</v>
      </c>
      <c r="C46" s="507" t="s">
        <v>119</v>
      </c>
      <c r="D46" s="217">
        <v>32980159.100000001</v>
      </c>
      <c r="E46" s="217">
        <v>27491671</v>
      </c>
      <c r="F46" s="217">
        <v>28784495.300000001</v>
      </c>
      <c r="G46" s="217">
        <v>39324999.299999997</v>
      </c>
      <c r="H46" s="217"/>
    </row>
    <row r="47" spans="1:8" x14ac:dyDescent="0.25">
      <c r="A47" s="212"/>
      <c r="B47" s="514" t="s">
        <v>78</v>
      </c>
      <c r="C47" s="507" t="s">
        <v>120</v>
      </c>
      <c r="D47" s="217">
        <v>4555868904.1000004</v>
      </c>
      <c r="E47" s="217">
        <v>4624027089.5</v>
      </c>
      <c r="F47" s="217">
        <v>4549820512.6000004</v>
      </c>
      <c r="G47" s="217">
        <v>4815261852.2700005</v>
      </c>
      <c r="H47" s="217"/>
    </row>
    <row r="48" spans="1:8" x14ac:dyDescent="0.25">
      <c r="A48" s="212"/>
      <c r="B48" s="514" t="s">
        <v>84</v>
      </c>
      <c r="C48" s="507" t="s">
        <v>121</v>
      </c>
      <c r="D48" s="217">
        <v>2120517768.1300001</v>
      </c>
      <c r="E48" s="217">
        <v>2192495474.1799998</v>
      </c>
      <c r="F48" s="217">
        <v>2247033189.75</v>
      </c>
      <c r="G48" s="217">
        <v>2341456698.5700002</v>
      </c>
      <c r="H48" s="217"/>
    </row>
    <row r="49" spans="1:8" x14ac:dyDescent="0.25">
      <c r="A49" s="212"/>
      <c r="B49" s="514" t="s">
        <v>117</v>
      </c>
      <c r="C49" s="507" t="s">
        <v>239</v>
      </c>
      <c r="D49" s="217">
        <v>586506462.40999997</v>
      </c>
      <c r="E49" s="217">
        <v>609827497.25</v>
      </c>
      <c r="F49" s="217">
        <v>625362429.96000004</v>
      </c>
      <c r="G49" s="217">
        <v>701434501.34000003</v>
      </c>
      <c r="H49" s="217"/>
    </row>
    <row r="50" spans="1:8" x14ac:dyDescent="0.25">
      <c r="A50" s="212"/>
      <c r="B50" s="514" t="s">
        <v>77</v>
      </c>
      <c r="C50" s="507" t="s">
        <v>122</v>
      </c>
      <c r="D50" s="217">
        <v>40195197.740000002</v>
      </c>
      <c r="E50" s="217">
        <v>19246626</v>
      </c>
      <c r="F50" s="217">
        <v>56743442.390000001</v>
      </c>
      <c r="G50" s="217">
        <v>62608596.490000002</v>
      </c>
      <c r="H50" s="217"/>
    </row>
    <row r="51" spans="1:8" ht="26.4" x14ac:dyDescent="0.25">
      <c r="A51" s="212"/>
      <c r="B51" s="514" t="s">
        <v>156</v>
      </c>
      <c r="C51" s="507" t="s">
        <v>123</v>
      </c>
      <c r="D51" s="217">
        <v>281635691.41000003</v>
      </c>
      <c r="E51" s="217">
        <v>483329540.10000002</v>
      </c>
      <c r="F51" s="217">
        <v>459637386.38999999</v>
      </c>
      <c r="G51" s="217">
        <v>872945167.42999995</v>
      </c>
      <c r="H51" s="217"/>
    </row>
    <row r="52" spans="1:8" x14ac:dyDescent="0.25">
      <c r="A52" s="212"/>
      <c r="B52" s="514" t="s">
        <v>113</v>
      </c>
      <c r="C52" s="507" t="s">
        <v>124</v>
      </c>
      <c r="D52" s="217">
        <v>18874159</v>
      </c>
      <c r="E52" s="217">
        <v>20066210</v>
      </c>
      <c r="F52" s="217">
        <v>22648041.300000001</v>
      </c>
      <c r="G52" s="217">
        <v>35566344</v>
      </c>
      <c r="H52" s="217"/>
    </row>
    <row r="53" spans="1:8" x14ac:dyDescent="0.25">
      <c r="A53" s="212"/>
      <c r="B53" s="514" t="s">
        <v>114</v>
      </c>
      <c r="C53" s="507" t="s">
        <v>125</v>
      </c>
      <c r="D53" s="217">
        <v>1598954832.1600001</v>
      </c>
      <c r="E53" s="217">
        <v>1636846283.71</v>
      </c>
      <c r="F53" s="217">
        <v>1708127073.05</v>
      </c>
      <c r="G53" s="217">
        <v>1883900759.6500001</v>
      </c>
      <c r="H53" s="217"/>
    </row>
    <row r="54" spans="1:8" ht="26.4" x14ac:dyDescent="0.25">
      <c r="A54" s="212"/>
      <c r="B54" s="514" t="s">
        <v>115</v>
      </c>
      <c r="C54" s="507" t="s">
        <v>126</v>
      </c>
      <c r="D54" s="217">
        <v>157207190.56999999</v>
      </c>
      <c r="E54" s="217">
        <v>171683823.74000001</v>
      </c>
      <c r="F54" s="217">
        <v>166442958.25</v>
      </c>
      <c r="G54" s="217">
        <v>215360600</v>
      </c>
      <c r="H54" s="217"/>
    </row>
    <row r="55" spans="1:8" x14ac:dyDescent="0.25">
      <c r="A55" s="212"/>
      <c r="B55" s="514" t="s">
        <v>116</v>
      </c>
      <c r="C55" s="507" t="s">
        <v>240</v>
      </c>
      <c r="D55" s="217">
        <v>601965.5</v>
      </c>
      <c r="E55" s="217">
        <v>546975.5</v>
      </c>
      <c r="F55" s="217">
        <v>450332</v>
      </c>
      <c r="G55" s="217">
        <v>493270</v>
      </c>
      <c r="H55" s="217"/>
    </row>
    <row r="56" spans="1:8" x14ac:dyDescent="0.25">
      <c r="A56" s="212"/>
      <c r="B56" s="514" t="s">
        <v>111</v>
      </c>
      <c r="C56" s="507" t="s">
        <v>127</v>
      </c>
      <c r="D56" s="217">
        <v>1978368.3</v>
      </c>
      <c r="E56" s="217">
        <v>2169595.2999999998</v>
      </c>
      <c r="F56" s="217">
        <v>2252263.1</v>
      </c>
      <c r="G56" s="217">
        <v>2473779.4</v>
      </c>
      <c r="H56" s="217"/>
    </row>
    <row r="57" spans="1:8" x14ac:dyDescent="0.25">
      <c r="A57" s="212"/>
      <c r="B57" s="514" t="s">
        <v>118</v>
      </c>
      <c r="C57" s="507"/>
      <c r="D57" s="217">
        <v>9395320698.4200001</v>
      </c>
      <c r="E57" s="217">
        <v>9787730786.2800007</v>
      </c>
      <c r="F57" s="217">
        <v>9867302124.0900002</v>
      </c>
      <c r="G57" s="217">
        <v>10970826568.450001</v>
      </c>
      <c r="H57" s="217"/>
    </row>
    <row r="58" spans="1:8" x14ac:dyDescent="0.25">
      <c r="A58" s="212"/>
      <c r="B58" s="514" t="s">
        <v>112</v>
      </c>
      <c r="C58" s="507"/>
      <c r="D58" s="217">
        <v>9395320698.4200001</v>
      </c>
      <c r="E58" s="217">
        <v>9787730786.2800007</v>
      </c>
      <c r="F58" s="217">
        <v>9867302124.0900002</v>
      </c>
      <c r="G58" s="217">
        <v>10970826568.450001</v>
      </c>
      <c r="H58" s="217"/>
    </row>
    <row r="59" spans="1:8" x14ac:dyDescent="0.25">
      <c r="A59" s="212"/>
      <c r="B59" s="514" t="s">
        <v>72</v>
      </c>
      <c r="C59" s="507"/>
      <c r="D59" s="217">
        <v>9395320698.4200001</v>
      </c>
      <c r="E59" s="217">
        <v>9787730786.2800007</v>
      </c>
      <c r="F59" s="217">
        <v>9867302124.0900002</v>
      </c>
      <c r="G59" s="217">
        <v>10970826568.450001</v>
      </c>
      <c r="H59" s="217"/>
    </row>
    <row r="60" spans="1:8" x14ac:dyDescent="0.25">
      <c r="A60" s="212"/>
      <c r="B60" s="212"/>
      <c r="C60" s="218"/>
      <c r="D60" s="219"/>
      <c r="E60" s="219"/>
      <c r="F60" s="219"/>
      <c r="G60" s="219"/>
      <c r="H60" s="219"/>
    </row>
    <row r="61" spans="1:8" x14ac:dyDescent="0.25">
      <c r="A61" s="204"/>
      <c r="B61" s="205"/>
      <c r="C61" s="205"/>
      <c r="D61" s="206"/>
      <c r="E61" s="206"/>
      <c r="F61" s="206"/>
      <c r="G61" s="206"/>
      <c r="H61" s="206"/>
    </row>
    <row r="62" spans="1:8" x14ac:dyDescent="0.25">
      <c r="A62" s="507">
        <v>35</v>
      </c>
      <c r="B62" s="508" t="s">
        <v>191</v>
      </c>
      <c r="C62" s="211"/>
      <c r="D62" s="509"/>
      <c r="E62" s="509"/>
      <c r="F62" s="509"/>
      <c r="G62" s="509"/>
      <c r="H62" s="509"/>
    </row>
    <row r="63" spans="1:8" x14ac:dyDescent="0.25">
      <c r="A63" s="212"/>
      <c r="B63" s="608"/>
      <c r="C63" s="610" t="s">
        <v>130</v>
      </c>
      <c r="D63" s="510" t="s">
        <v>238</v>
      </c>
      <c r="E63" s="510" t="s">
        <v>241</v>
      </c>
      <c r="F63" s="510" t="s">
        <v>243</v>
      </c>
      <c r="G63" s="510" t="s">
        <v>404</v>
      </c>
      <c r="H63" s="510" t="s">
        <v>410</v>
      </c>
    </row>
    <row r="64" spans="1:8" x14ac:dyDescent="0.25">
      <c r="A64" s="212"/>
      <c r="B64" s="609"/>
      <c r="C64" s="611"/>
      <c r="D64" s="214" t="s">
        <v>90</v>
      </c>
      <c r="E64" s="214" t="s">
        <v>90</v>
      </c>
      <c r="F64" s="214" t="s">
        <v>90</v>
      </c>
      <c r="G64" s="214" t="s">
        <v>90</v>
      </c>
      <c r="H64" s="214" t="s">
        <v>90</v>
      </c>
    </row>
    <row r="65" spans="1:8" x14ac:dyDescent="0.25">
      <c r="A65" s="212"/>
      <c r="B65" s="514" t="s">
        <v>83</v>
      </c>
      <c r="C65" s="507" t="s">
        <v>119</v>
      </c>
      <c r="D65" s="217">
        <v>178397850.40000001</v>
      </c>
      <c r="E65" s="217">
        <v>255477841</v>
      </c>
      <c r="F65" s="217">
        <v>187022255.19999999</v>
      </c>
      <c r="G65" s="217">
        <v>146535976.30000001</v>
      </c>
      <c r="H65" s="217"/>
    </row>
    <row r="66" spans="1:8" x14ac:dyDescent="0.25">
      <c r="A66" s="212"/>
      <c r="B66" s="514" t="s">
        <v>78</v>
      </c>
      <c r="C66" s="507" t="s">
        <v>120</v>
      </c>
      <c r="D66" s="217">
        <v>1252332901.5</v>
      </c>
      <c r="E66" s="217">
        <v>1385845144.24</v>
      </c>
      <c r="F66" s="217">
        <v>1393110846.3</v>
      </c>
      <c r="G66" s="217">
        <v>1344926236.1700001</v>
      </c>
      <c r="H66" s="217"/>
    </row>
    <row r="67" spans="1:8" x14ac:dyDescent="0.25">
      <c r="A67" s="212"/>
      <c r="B67" s="514" t="s">
        <v>84</v>
      </c>
      <c r="C67" s="507" t="s">
        <v>121</v>
      </c>
      <c r="D67" s="217">
        <v>938056929.38</v>
      </c>
      <c r="E67" s="217">
        <v>944179356.21000004</v>
      </c>
      <c r="F67" s="217">
        <v>998930946.33000004</v>
      </c>
      <c r="G67" s="217">
        <v>1207357901.0799999</v>
      </c>
      <c r="H67" s="217"/>
    </row>
    <row r="68" spans="1:8" x14ac:dyDescent="0.25">
      <c r="A68" s="212"/>
      <c r="B68" s="514" t="s">
        <v>117</v>
      </c>
      <c r="C68" s="507" t="s">
        <v>239</v>
      </c>
      <c r="D68" s="217">
        <v>135937534.84999999</v>
      </c>
      <c r="E68" s="217">
        <v>143012755.59999999</v>
      </c>
      <c r="F68" s="217">
        <v>115764304.56</v>
      </c>
      <c r="G68" s="217">
        <v>123544181.95999999</v>
      </c>
      <c r="H68" s="217"/>
    </row>
    <row r="69" spans="1:8" x14ac:dyDescent="0.25">
      <c r="A69" s="212"/>
      <c r="B69" s="514" t="s">
        <v>77</v>
      </c>
      <c r="C69" s="507" t="s">
        <v>122</v>
      </c>
      <c r="D69" s="217">
        <v>480136900.41000003</v>
      </c>
      <c r="E69" s="217">
        <v>561910278.73000002</v>
      </c>
      <c r="F69" s="217">
        <v>555381744.70000005</v>
      </c>
      <c r="G69" s="217">
        <v>570721714.46000004</v>
      </c>
      <c r="H69" s="217"/>
    </row>
    <row r="70" spans="1:8" ht="26.4" x14ac:dyDescent="0.25">
      <c r="A70" s="212"/>
      <c r="B70" s="514" t="s">
        <v>156</v>
      </c>
      <c r="C70" s="507" t="s">
        <v>123</v>
      </c>
      <c r="D70" s="217">
        <v>874974675.45000005</v>
      </c>
      <c r="E70" s="217">
        <v>872940373.25999999</v>
      </c>
      <c r="F70" s="217">
        <v>913194486.13</v>
      </c>
      <c r="G70" s="217">
        <v>760997857.00999999</v>
      </c>
      <c r="H70" s="217"/>
    </row>
    <row r="71" spans="1:8" x14ac:dyDescent="0.25">
      <c r="A71" s="212"/>
      <c r="B71" s="514" t="s">
        <v>113</v>
      </c>
      <c r="C71" s="507" t="s">
        <v>124</v>
      </c>
      <c r="D71" s="217">
        <v>16183810</v>
      </c>
      <c r="E71" s="217">
        <v>18132613</v>
      </c>
      <c r="F71" s="217">
        <v>20907281.300000001</v>
      </c>
      <c r="G71" s="217">
        <v>18633360</v>
      </c>
      <c r="H71" s="217"/>
    </row>
    <row r="72" spans="1:8" x14ac:dyDescent="0.25">
      <c r="A72" s="212"/>
      <c r="B72" s="514" t="s">
        <v>114</v>
      </c>
      <c r="C72" s="507" t="s">
        <v>125</v>
      </c>
      <c r="D72" s="217">
        <v>544803218.39999998</v>
      </c>
      <c r="E72" s="217">
        <v>691892299.40999997</v>
      </c>
      <c r="F72" s="217">
        <v>698410847.78999996</v>
      </c>
      <c r="G72" s="217">
        <v>737612409.97000003</v>
      </c>
      <c r="H72" s="217"/>
    </row>
    <row r="73" spans="1:8" ht="26.4" x14ac:dyDescent="0.25">
      <c r="A73" s="212"/>
      <c r="B73" s="514" t="s">
        <v>115</v>
      </c>
      <c r="C73" s="507" t="s">
        <v>126</v>
      </c>
      <c r="D73" s="217">
        <v>159514737.65000001</v>
      </c>
      <c r="E73" s="217">
        <v>155182184.41</v>
      </c>
      <c r="F73" s="217">
        <v>171988778.11000001</v>
      </c>
      <c r="G73" s="217">
        <v>157597318.47</v>
      </c>
      <c r="H73" s="217"/>
    </row>
    <row r="74" spans="1:8" x14ac:dyDescent="0.25">
      <c r="A74" s="212"/>
      <c r="B74" s="514" t="s">
        <v>116</v>
      </c>
      <c r="C74" s="507" t="s">
        <v>240</v>
      </c>
      <c r="D74" s="217">
        <v>150053</v>
      </c>
      <c r="E74" s="217">
        <v>136845</v>
      </c>
      <c r="F74" s="217">
        <v>137712</v>
      </c>
      <c r="G74" s="217">
        <v>152455</v>
      </c>
      <c r="H74" s="217"/>
    </row>
    <row r="75" spans="1:8" x14ac:dyDescent="0.25">
      <c r="A75" s="212"/>
      <c r="B75" s="514" t="s">
        <v>111</v>
      </c>
      <c r="C75" s="507" t="s">
        <v>127</v>
      </c>
      <c r="D75" s="217">
        <v>1800902</v>
      </c>
      <c r="E75" s="217">
        <v>1548780.7</v>
      </c>
      <c r="F75" s="217">
        <v>2087757.31</v>
      </c>
      <c r="G75" s="217">
        <v>3339779</v>
      </c>
      <c r="H75" s="217"/>
    </row>
    <row r="76" spans="1:8" x14ac:dyDescent="0.25">
      <c r="A76" s="212"/>
      <c r="B76" s="514" t="s">
        <v>118</v>
      </c>
      <c r="C76" s="507"/>
      <c r="D76" s="217">
        <v>4582289513.04</v>
      </c>
      <c r="E76" s="217">
        <v>5030258471.5600004</v>
      </c>
      <c r="F76" s="217">
        <v>5056936959.7200003</v>
      </c>
      <c r="G76" s="217">
        <v>5071419189.4200001</v>
      </c>
      <c r="H76" s="217"/>
    </row>
    <row r="77" spans="1:8" x14ac:dyDescent="0.25">
      <c r="A77" s="212"/>
      <c r="B77" s="514" t="s">
        <v>112</v>
      </c>
      <c r="C77" s="507"/>
      <c r="D77" s="217">
        <v>4582289513.04</v>
      </c>
      <c r="E77" s="217">
        <v>5030258471.5600004</v>
      </c>
      <c r="F77" s="217">
        <v>5056936959.7200003</v>
      </c>
      <c r="G77" s="217">
        <v>5071419189.4200001</v>
      </c>
      <c r="H77" s="217"/>
    </row>
    <row r="78" spans="1:8" x14ac:dyDescent="0.25">
      <c r="A78" s="212"/>
      <c r="B78" s="514" t="s">
        <v>72</v>
      </c>
      <c r="C78" s="507"/>
      <c r="D78" s="217">
        <v>4582289513.04</v>
      </c>
      <c r="E78" s="217">
        <v>5030258471.5600004</v>
      </c>
      <c r="F78" s="217">
        <v>5056936959.7200003</v>
      </c>
      <c r="G78" s="217">
        <v>5071419189.4200001</v>
      </c>
      <c r="H78" s="217"/>
    </row>
    <row r="79" spans="1:8" x14ac:dyDescent="0.25">
      <c r="A79" s="212"/>
      <c r="B79" s="212"/>
      <c r="C79" s="218"/>
      <c r="D79" s="219"/>
      <c r="E79" s="219"/>
      <c r="F79" s="219"/>
      <c r="G79" s="219"/>
      <c r="H79" s="219"/>
    </row>
    <row r="80" spans="1:8" x14ac:dyDescent="0.25">
      <c r="A80" s="204"/>
      <c r="B80" s="205"/>
      <c r="C80" s="205"/>
      <c r="D80" s="206"/>
      <c r="E80" s="206"/>
      <c r="F80" s="206"/>
      <c r="G80" s="206"/>
      <c r="H80" s="206"/>
    </row>
    <row r="81" spans="1:8" x14ac:dyDescent="0.25">
      <c r="A81" s="507">
        <v>36</v>
      </c>
      <c r="B81" s="508" t="s">
        <v>192</v>
      </c>
      <c r="C81" s="211"/>
      <c r="D81" s="509"/>
      <c r="E81" s="509"/>
      <c r="F81" s="509"/>
      <c r="G81" s="509"/>
      <c r="H81" s="509"/>
    </row>
    <row r="82" spans="1:8" x14ac:dyDescent="0.25">
      <c r="A82" s="212"/>
      <c r="B82" s="608"/>
      <c r="C82" s="610" t="s">
        <v>130</v>
      </c>
      <c r="D82" s="510" t="s">
        <v>238</v>
      </c>
      <c r="E82" s="510" t="s">
        <v>241</v>
      </c>
      <c r="F82" s="510" t="s">
        <v>243</v>
      </c>
      <c r="G82" s="510" t="s">
        <v>404</v>
      </c>
      <c r="H82" s="510" t="s">
        <v>410</v>
      </c>
    </row>
    <row r="83" spans="1:8" x14ac:dyDescent="0.25">
      <c r="A83" s="212"/>
      <c r="B83" s="609"/>
      <c r="C83" s="611"/>
      <c r="D83" s="214" t="s">
        <v>90</v>
      </c>
      <c r="E83" s="214" t="s">
        <v>90</v>
      </c>
      <c r="F83" s="214" t="s">
        <v>90</v>
      </c>
      <c r="G83" s="214" t="s">
        <v>90</v>
      </c>
      <c r="H83" s="214" t="s">
        <v>90</v>
      </c>
    </row>
    <row r="84" spans="1:8" x14ac:dyDescent="0.25">
      <c r="A84" s="212"/>
      <c r="B84" s="514" t="s">
        <v>83</v>
      </c>
      <c r="C84" s="507" t="s">
        <v>119</v>
      </c>
      <c r="D84" s="217">
        <v>94686230.200000003</v>
      </c>
      <c r="E84" s="217">
        <v>90052852.400000006</v>
      </c>
      <c r="F84" s="217">
        <v>91546214.400000006</v>
      </c>
      <c r="G84" s="217">
        <v>89312146.799999997</v>
      </c>
      <c r="H84" s="217"/>
    </row>
    <row r="85" spans="1:8" x14ac:dyDescent="0.25">
      <c r="A85" s="212"/>
      <c r="B85" s="514" t="s">
        <v>78</v>
      </c>
      <c r="C85" s="507" t="s">
        <v>120</v>
      </c>
      <c r="D85" s="217">
        <v>4514785926.3000002</v>
      </c>
      <c r="E85" s="217">
        <v>4495724840.4200001</v>
      </c>
      <c r="F85" s="217">
        <v>4972570299.6999998</v>
      </c>
      <c r="G85" s="217">
        <v>5045235696.6099997</v>
      </c>
      <c r="H85" s="217"/>
    </row>
    <row r="86" spans="1:8" x14ac:dyDescent="0.25">
      <c r="A86" s="212"/>
      <c r="B86" s="514" t="s">
        <v>84</v>
      </c>
      <c r="C86" s="507" t="s">
        <v>121</v>
      </c>
      <c r="D86" s="217">
        <v>2046709553.1900001</v>
      </c>
      <c r="E86" s="217">
        <v>2086644498.5799999</v>
      </c>
      <c r="F86" s="217">
        <v>2148386242.8499999</v>
      </c>
      <c r="G86" s="217">
        <v>2321973810.4200001</v>
      </c>
      <c r="H86" s="217"/>
    </row>
    <row r="87" spans="1:8" x14ac:dyDescent="0.25">
      <c r="A87" s="212"/>
      <c r="B87" s="514" t="s">
        <v>117</v>
      </c>
      <c r="C87" s="507" t="s">
        <v>239</v>
      </c>
      <c r="D87" s="217">
        <v>696505998.50999999</v>
      </c>
      <c r="E87" s="217">
        <v>752183781.91999996</v>
      </c>
      <c r="F87" s="217">
        <v>747705697.98000002</v>
      </c>
      <c r="G87" s="217">
        <v>841217703.75999999</v>
      </c>
      <c r="H87" s="217"/>
    </row>
    <row r="88" spans="1:8" x14ac:dyDescent="0.25">
      <c r="A88" s="212"/>
      <c r="B88" s="514" t="s">
        <v>77</v>
      </c>
      <c r="C88" s="507" t="s">
        <v>122</v>
      </c>
      <c r="D88" s="217">
        <v>216344332.91999999</v>
      </c>
      <c r="E88" s="217">
        <v>228323420.31</v>
      </c>
      <c r="F88" s="217">
        <v>236125238.16</v>
      </c>
      <c r="G88" s="217">
        <v>257283597.90000001</v>
      </c>
      <c r="H88" s="217"/>
    </row>
    <row r="89" spans="1:8" ht="26.4" x14ac:dyDescent="0.25">
      <c r="A89" s="212"/>
      <c r="B89" s="514" t="s">
        <v>156</v>
      </c>
      <c r="C89" s="507" t="s">
        <v>123</v>
      </c>
      <c r="D89" s="217">
        <v>312267177.69999999</v>
      </c>
      <c r="E89" s="217">
        <v>339520341.62</v>
      </c>
      <c r="F89" s="217">
        <v>310047894.63</v>
      </c>
      <c r="G89" s="217">
        <v>903837820.5</v>
      </c>
      <c r="H89" s="217"/>
    </row>
    <row r="90" spans="1:8" x14ac:dyDescent="0.25">
      <c r="A90" s="212"/>
      <c r="B90" s="514" t="s">
        <v>113</v>
      </c>
      <c r="C90" s="507" t="s">
        <v>124</v>
      </c>
      <c r="D90" s="217">
        <v>60947033</v>
      </c>
      <c r="E90" s="217">
        <v>63364054</v>
      </c>
      <c r="F90" s="217">
        <v>74722915.200000003</v>
      </c>
      <c r="G90" s="217">
        <v>50474062</v>
      </c>
      <c r="H90" s="217"/>
    </row>
    <row r="91" spans="1:8" x14ac:dyDescent="0.25">
      <c r="A91" s="212"/>
      <c r="B91" s="514" t="s">
        <v>114</v>
      </c>
      <c r="C91" s="507" t="s">
        <v>125</v>
      </c>
      <c r="D91" s="217">
        <v>2393774793.9200001</v>
      </c>
      <c r="E91" s="217">
        <v>2435948432.6999998</v>
      </c>
      <c r="F91" s="217">
        <v>2403940489.5</v>
      </c>
      <c r="G91" s="217">
        <v>2703607738.2399998</v>
      </c>
      <c r="H91" s="217"/>
    </row>
    <row r="92" spans="1:8" ht="26.4" x14ac:dyDescent="0.25">
      <c r="A92" s="212"/>
      <c r="B92" s="514" t="s">
        <v>115</v>
      </c>
      <c r="C92" s="507" t="s">
        <v>126</v>
      </c>
      <c r="D92" s="217">
        <v>380208312.79000002</v>
      </c>
      <c r="E92" s="217">
        <v>380484868.45999998</v>
      </c>
      <c r="F92" s="217">
        <v>401073570.81</v>
      </c>
      <c r="G92" s="217">
        <v>420884324.13999999</v>
      </c>
      <c r="H92" s="217"/>
    </row>
    <row r="93" spans="1:8" x14ac:dyDescent="0.25">
      <c r="A93" s="212"/>
      <c r="B93" s="514" t="s">
        <v>116</v>
      </c>
      <c r="C93" s="507" t="s">
        <v>240</v>
      </c>
      <c r="D93" s="217">
        <v>541672</v>
      </c>
      <c r="E93" s="217">
        <v>516148</v>
      </c>
      <c r="F93" s="217">
        <v>408123</v>
      </c>
      <c r="G93" s="217">
        <v>496488</v>
      </c>
      <c r="H93" s="217"/>
    </row>
    <row r="94" spans="1:8" x14ac:dyDescent="0.25">
      <c r="A94" s="212"/>
      <c r="B94" s="514" t="s">
        <v>111</v>
      </c>
      <c r="C94" s="507" t="s">
        <v>127</v>
      </c>
      <c r="D94" s="217">
        <v>4462315.0999999996</v>
      </c>
      <c r="E94" s="217">
        <v>4772726</v>
      </c>
      <c r="F94" s="217">
        <v>4793522.01</v>
      </c>
      <c r="G94" s="217">
        <v>4758180</v>
      </c>
      <c r="H94" s="217"/>
    </row>
    <row r="95" spans="1:8" x14ac:dyDescent="0.25">
      <c r="A95" s="212"/>
      <c r="B95" s="514" t="s">
        <v>118</v>
      </c>
      <c r="C95" s="507"/>
      <c r="D95" s="217">
        <v>10721233345.639999</v>
      </c>
      <c r="E95" s="217">
        <v>10877535964.41</v>
      </c>
      <c r="F95" s="217">
        <v>11391320208.23</v>
      </c>
      <c r="G95" s="217">
        <v>12639081568.360001</v>
      </c>
      <c r="H95" s="217"/>
    </row>
    <row r="96" spans="1:8" x14ac:dyDescent="0.25">
      <c r="A96" s="212"/>
      <c r="B96" s="514" t="s">
        <v>112</v>
      </c>
      <c r="C96" s="507"/>
      <c r="D96" s="217">
        <v>10721233345.639999</v>
      </c>
      <c r="E96" s="217">
        <v>10877535964.41</v>
      </c>
      <c r="F96" s="217">
        <v>11391320208.23</v>
      </c>
      <c r="G96" s="217">
        <v>12639081568.360001</v>
      </c>
      <c r="H96" s="217"/>
    </row>
    <row r="97" spans="1:8" x14ac:dyDescent="0.25">
      <c r="A97" s="212"/>
      <c r="B97" s="514" t="s">
        <v>72</v>
      </c>
      <c r="C97" s="507"/>
      <c r="D97" s="217">
        <v>10721233345.639999</v>
      </c>
      <c r="E97" s="217">
        <v>10877535964.41</v>
      </c>
      <c r="F97" s="217">
        <v>11391320208.23</v>
      </c>
      <c r="G97" s="217">
        <v>12639081568.360001</v>
      </c>
      <c r="H97" s="217"/>
    </row>
    <row r="98" spans="1:8" x14ac:dyDescent="0.25">
      <c r="A98" s="212"/>
      <c r="B98" s="212"/>
      <c r="C98" s="218"/>
      <c r="D98" s="219"/>
      <c r="E98" s="219"/>
      <c r="F98" s="219"/>
      <c r="G98" s="219"/>
      <c r="H98" s="219"/>
    </row>
    <row r="99" spans="1:8" x14ac:dyDescent="0.25">
      <c r="A99" s="204"/>
      <c r="B99" s="205"/>
      <c r="C99" s="205"/>
      <c r="D99" s="206"/>
      <c r="E99" s="206"/>
      <c r="F99" s="206"/>
      <c r="G99" s="206"/>
      <c r="H99" s="206"/>
    </row>
    <row r="100" spans="1:8" x14ac:dyDescent="0.25">
      <c r="A100" s="507">
        <v>37</v>
      </c>
      <c r="B100" s="508" t="s">
        <v>193</v>
      </c>
      <c r="C100" s="211"/>
      <c r="D100" s="509"/>
      <c r="E100" s="509"/>
      <c r="F100" s="509"/>
      <c r="G100" s="509"/>
      <c r="H100" s="509"/>
    </row>
    <row r="101" spans="1:8" x14ac:dyDescent="0.25">
      <c r="A101" s="212"/>
      <c r="B101" s="608"/>
      <c r="C101" s="610" t="s">
        <v>130</v>
      </c>
      <c r="D101" s="510" t="s">
        <v>238</v>
      </c>
      <c r="E101" s="510" t="s">
        <v>241</v>
      </c>
      <c r="F101" s="510" t="s">
        <v>243</v>
      </c>
      <c r="G101" s="510" t="s">
        <v>404</v>
      </c>
      <c r="H101" s="510" t="s">
        <v>410</v>
      </c>
    </row>
    <row r="102" spans="1:8" x14ac:dyDescent="0.25">
      <c r="A102" s="212"/>
      <c r="B102" s="609"/>
      <c r="C102" s="611"/>
      <c r="D102" s="214" t="s">
        <v>90</v>
      </c>
      <c r="E102" s="214" t="s">
        <v>90</v>
      </c>
      <c r="F102" s="214" t="s">
        <v>90</v>
      </c>
      <c r="G102" s="214" t="s">
        <v>90</v>
      </c>
      <c r="H102" s="214" t="s">
        <v>90</v>
      </c>
    </row>
    <row r="103" spans="1:8" x14ac:dyDescent="0.25">
      <c r="A103" s="212"/>
      <c r="B103" s="514" t="s">
        <v>83</v>
      </c>
      <c r="C103" s="507" t="s">
        <v>119</v>
      </c>
      <c r="D103" s="217">
        <v>178900682.90000001</v>
      </c>
      <c r="E103" s="217">
        <v>253753502</v>
      </c>
      <c r="F103" s="217">
        <v>189800930.09999999</v>
      </c>
      <c r="G103" s="217">
        <v>156554063.59999999</v>
      </c>
      <c r="H103" s="217"/>
    </row>
    <row r="104" spans="1:8" x14ac:dyDescent="0.25">
      <c r="A104" s="212"/>
      <c r="B104" s="514" t="s">
        <v>78</v>
      </c>
      <c r="C104" s="507" t="s">
        <v>120</v>
      </c>
      <c r="D104" s="217">
        <v>2997163264.5</v>
      </c>
      <c r="E104" s="217">
        <v>3133077230.8200002</v>
      </c>
      <c r="F104" s="217">
        <v>2471041574.1999998</v>
      </c>
      <c r="G104" s="217">
        <v>2678424526.5300002</v>
      </c>
      <c r="H104" s="217"/>
    </row>
    <row r="105" spans="1:8" x14ac:dyDescent="0.25">
      <c r="A105" s="212"/>
      <c r="B105" s="514" t="s">
        <v>84</v>
      </c>
      <c r="C105" s="507" t="s">
        <v>121</v>
      </c>
      <c r="D105" s="217">
        <v>1498715650.1199999</v>
      </c>
      <c r="E105" s="217">
        <v>1580537969.8900001</v>
      </c>
      <c r="F105" s="217">
        <v>1656945799.79</v>
      </c>
      <c r="G105" s="217">
        <v>1810830720.1400001</v>
      </c>
      <c r="H105" s="217"/>
    </row>
    <row r="106" spans="1:8" x14ac:dyDescent="0.25">
      <c r="A106" s="212"/>
      <c r="B106" s="514" t="s">
        <v>117</v>
      </c>
      <c r="C106" s="507" t="s">
        <v>239</v>
      </c>
      <c r="D106" s="217">
        <v>198021213.03</v>
      </c>
      <c r="E106" s="217">
        <v>189364317.62</v>
      </c>
      <c r="F106" s="217">
        <v>178612781.22999999</v>
      </c>
      <c r="G106" s="217">
        <v>183279494.72999999</v>
      </c>
      <c r="H106" s="217"/>
    </row>
    <row r="107" spans="1:8" x14ac:dyDescent="0.25">
      <c r="A107" s="212"/>
      <c r="B107" s="514" t="s">
        <v>77</v>
      </c>
      <c r="C107" s="507" t="s">
        <v>122</v>
      </c>
      <c r="D107" s="217">
        <v>457077997.44</v>
      </c>
      <c r="E107" s="217">
        <v>506006710.01999998</v>
      </c>
      <c r="F107" s="217">
        <v>543532949.14999998</v>
      </c>
      <c r="G107" s="217">
        <v>555420813.37</v>
      </c>
      <c r="H107" s="217"/>
    </row>
    <row r="108" spans="1:8" ht="26.4" x14ac:dyDescent="0.25">
      <c r="A108" s="212"/>
      <c r="B108" s="514" t="s">
        <v>156</v>
      </c>
      <c r="C108" s="507" t="s">
        <v>123</v>
      </c>
      <c r="D108" s="217">
        <v>999566548.21000004</v>
      </c>
      <c r="E108" s="217">
        <v>1177283464.1400001</v>
      </c>
      <c r="F108" s="217">
        <v>1276377980.3900001</v>
      </c>
      <c r="G108" s="217">
        <v>961379745.39999998</v>
      </c>
      <c r="H108" s="217"/>
    </row>
    <row r="109" spans="1:8" x14ac:dyDescent="0.25">
      <c r="A109" s="212"/>
      <c r="B109" s="514" t="s">
        <v>113</v>
      </c>
      <c r="C109" s="507" t="s">
        <v>124</v>
      </c>
      <c r="D109" s="217">
        <v>18353002</v>
      </c>
      <c r="E109" s="217">
        <v>19870028</v>
      </c>
      <c r="F109" s="217">
        <v>22926450.800000001</v>
      </c>
      <c r="G109" s="217">
        <v>43713938</v>
      </c>
      <c r="H109" s="217"/>
    </row>
    <row r="110" spans="1:8" x14ac:dyDescent="0.25">
      <c r="A110" s="212"/>
      <c r="B110" s="514" t="s">
        <v>114</v>
      </c>
      <c r="C110" s="507" t="s">
        <v>125</v>
      </c>
      <c r="D110" s="217">
        <v>607786913.89999998</v>
      </c>
      <c r="E110" s="217">
        <v>665412603.92999995</v>
      </c>
      <c r="F110" s="217">
        <v>787445153.77999997</v>
      </c>
      <c r="G110" s="217">
        <v>802728556.63</v>
      </c>
      <c r="H110" s="217"/>
    </row>
    <row r="111" spans="1:8" ht="26.4" x14ac:dyDescent="0.25">
      <c r="A111" s="212"/>
      <c r="B111" s="514" t="s">
        <v>115</v>
      </c>
      <c r="C111" s="507" t="s">
        <v>126</v>
      </c>
      <c r="D111" s="217">
        <v>173664384.28</v>
      </c>
      <c r="E111" s="217">
        <v>166442414.50999999</v>
      </c>
      <c r="F111" s="217">
        <v>161909579.56999999</v>
      </c>
      <c r="G111" s="217">
        <v>185316525.22</v>
      </c>
      <c r="H111" s="217"/>
    </row>
    <row r="112" spans="1:8" x14ac:dyDescent="0.25">
      <c r="A112" s="212"/>
      <c r="B112" s="514" t="s">
        <v>116</v>
      </c>
      <c r="C112" s="507" t="s">
        <v>240</v>
      </c>
      <c r="D112" s="217">
        <v>476036.5</v>
      </c>
      <c r="E112" s="217">
        <v>462955.5</v>
      </c>
      <c r="F112" s="217">
        <v>461892</v>
      </c>
      <c r="G112" s="217">
        <v>443401</v>
      </c>
      <c r="H112" s="217"/>
    </row>
    <row r="113" spans="1:8" x14ac:dyDescent="0.25">
      <c r="A113" s="212"/>
      <c r="B113" s="514" t="s">
        <v>111</v>
      </c>
      <c r="C113" s="507" t="s">
        <v>127</v>
      </c>
      <c r="D113" s="217">
        <v>2020982.4</v>
      </c>
      <c r="E113" s="217">
        <v>1882061</v>
      </c>
      <c r="F113" s="217">
        <v>2197578.7000000002</v>
      </c>
      <c r="G113" s="217">
        <v>3362120.4</v>
      </c>
      <c r="H113" s="217"/>
    </row>
    <row r="114" spans="1:8" x14ac:dyDescent="0.25">
      <c r="A114" s="212"/>
      <c r="B114" s="514" t="s">
        <v>118</v>
      </c>
      <c r="C114" s="507"/>
      <c r="D114" s="217">
        <v>7131746675.2799997</v>
      </c>
      <c r="E114" s="217">
        <v>7694093257.4300003</v>
      </c>
      <c r="F114" s="217">
        <v>7291252669.71</v>
      </c>
      <c r="G114" s="217">
        <v>7381453905.0299997</v>
      </c>
      <c r="H114" s="217"/>
    </row>
    <row r="115" spans="1:8" x14ac:dyDescent="0.25">
      <c r="A115" s="212"/>
      <c r="B115" s="514" t="s">
        <v>112</v>
      </c>
      <c r="C115" s="507"/>
      <c r="D115" s="217">
        <v>7131746675.2799997</v>
      </c>
      <c r="E115" s="217">
        <v>7694093257.4300003</v>
      </c>
      <c r="F115" s="217">
        <v>7291252669.71</v>
      </c>
      <c r="G115" s="217">
        <v>7381453905.0299997</v>
      </c>
      <c r="H115" s="217"/>
    </row>
    <row r="116" spans="1:8" x14ac:dyDescent="0.25">
      <c r="A116" s="212"/>
      <c r="B116" s="514" t="s">
        <v>72</v>
      </c>
      <c r="C116" s="507"/>
      <c r="D116" s="217">
        <v>7131746675.2799997</v>
      </c>
      <c r="E116" s="217">
        <v>7694093257.4300003</v>
      </c>
      <c r="F116" s="217">
        <v>7291252669.71</v>
      </c>
      <c r="G116" s="217">
        <v>7381453905.0299997</v>
      </c>
      <c r="H116" s="217"/>
    </row>
    <row r="117" spans="1:8" x14ac:dyDescent="0.25">
      <c r="A117" s="212"/>
      <c r="B117" s="212"/>
      <c r="C117" s="218"/>
      <c r="D117" s="219"/>
      <c r="E117" s="219"/>
      <c r="F117" s="219"/>
      <c r="G117" s="219"/>
      <c r="H117" s="219"/>
    </row>
    <row r="118" spans="1:8" x14ac:dyDescent="0.25">
      <c r="A118" s="204"/>
      <c r="B118" s="205"/>
      <c r="C118" s="205"/>
      <c r="D118" s="206"/>
      <c r="E118" s="206"/>
      <c r="F118" s="206"/>
      <c r="G118" s="206"/>
      <c r="H118" s="206"/>
    </row>
    <row r="119" spans="1:8" x14ac:dyDescent="0.25">
      <c r="A119" s="507">
        <v>38</v>
      </c>
      <c r="B119" s="508" t="s">
        <v>194</v>
      </c>
      <c r="C119" s="211"/>
      <c r="D119" s="509"/>
      <c r="E119" s="509"/>
      <c r="F119" s="509"/>
      <c r="G119" s="509"/>
      <c r="H119" s="509"/>
    </row>
    <row r="120" spans="1:8" x14ac:dyDescent="0.25">
      <c r="A120" s="212"/>
      <c r="B120" s="608"/>
      <c r="C120" s="610" t="s">
        <v>130</v>
      </c>
      <c r="D120" s="510" t="s">
        <v>238</v>
      </c>
      <c r="E120" s="510" t="s">
        <v>241</v>
      </c>
      <c r="F120" s="510" t="s">
        <v>243</v>
      </c>
      <c r="G120" s="510" t="s">
        <v>404</v>
      </c>
      <c r="H120" s="510" t="s">
        <v>410</v>
      </c>
    </row>
    <row r="121" spans="1:8" x14ac:dyDescent="0.25">
      <c r="A121" s="212"/>
      <c r="B121" s="609"/>
      <c r="C121" s="611"/>
      <c r="D121" s="214" t="s">
        <v>90</v>
      </c>
      <c r="E121" s="214" t="s">
        <v>90</v>
      </c>
      <c r="F121" s="214" t="s">
        <v>90</v>
      </c>
      <c r="G121" s="214" t="s">
        <v>90</v>
      </c>
      <c r="H121" s="214" t="s">
        <v>90</v>
      </c>
    </row>
    <row r="122" spans="1:8" x14ac:dyDescent="0.25">
      <c r="A122" s="212"/>
      <c r="B122" s="514" t="s">
        <v>83</v>
      </c>
      <c r="C122" s="507" t="s">
        <v>119</v>
      </c>
      <c r="D122" s="217">
        <v>62208903.600000001</v>
      </c>
      <c r="E122" s="217">
        <v>60836842.399999999</v>
      </c>
      <c r="F122" s="217">
        <v>65540394</v>
      </c>
      <c r="G122" s="217">
        <v>60005234.799999997</v>
      </c>
      <c r="H122" s="217"/>
    </row>
    <row r="123" spans="1:8" x14ac:dyDescent="0.25">
      <c r="A123" s="212"/>
      <c r="B123" s="514" t="s">
        <v>78</v>
      </c>
      <c r="C123" s="507" t="s">
        <v>120</v>
      </c>
      <c r="D123" s="217">
        <v>1703747385.2</v>
      </c>
      <c r="E123" s="217">
        <v>1618929837.5</v>
      </c>
      <c r="F123" s="217">
        <v>1500680515</v>
      </c>
      <c r="G123" s="217">
        <v>1563472134.7</v>
      </c>
      <c r="H123" s="217"/>
    </row>
    <row r="124" spans="1:8" x14ac:dyDescent="0.25">
      <c r="A124" s="212"/>
      <c r="B124" s="514" t="s">
        <v>84</v>
      </c>
      <c r="C124" s="507" t="s">
        <v>121</v>
      </c>
      <c r="D124" s="217">
        <v>486850505.80000001</v>
      </c>
      <c r="E124" s="217">
        <v>530507638.07999998</v>
      </c>
      <c r="F124" s="217">
        <v>559367906.55999994</v>
      </c>
      <c r="G124" s="217">
        <v>583989930.90999997</v>
      </c>
      <c r="H124" s="217"/>
    </row>
    <row r="125" spans="1:8" x14ac:dyDescent="0.25">
      <c r="A125" s="212"/>
      <c r="B125" s="514" t="s">
        <v>117</v>
      </c>
      <c r="C125" s="507" t="s">
        <v>239</v>
      </c>
      <c r="D125" s="217">
        <v>172083214.28</v>
      </c>
      <c r="E125" s="217">
        <v>188707846.69</v>
      </c>
      <c r="F125" s="217">
        <v>185191744.69</v>
      </c>
      <c r="G125" s="217">
        <v>199518515.19</v>
      </c>
      <c r="H125" s="217"/>
    </row>
    <row r="126" spans="1:8" x14ac:dyDescent="0.25">
      <c r="A126" s="212"/>
      <c r="B126" s="514" t="s">
        <v>77</v>
      </c>
      <c r="C126" s="507" t="s">
        <v>122</v>
      </c>
      <c r="D126" s="217">
        <v>153090232.21000001</v>
      </c>
      <c r="E126" s="217">
        <v>153173225.59999999</v>
      </c>
      <c r="F126" s="217">
        <v>167533000.22</v>
      </c>
      <c r="G126" s="217">
        <v>179374100.31999999</v>
      </c>
      <c r="H126" s="217"/>
    </row>
    <row r="127" spans="1:8" ht="26.4" x14ac:dyDescent="0.25">
      <c r="A127" s="212"/>
      <c r="B127" s="514" t="s">
        <v>156</v>
      </c>
      <c r="C127" s="507" t="s">
        <v>123</v>
      </c>
      <c r="D127" s="217">
        <v>155223359.05000001</v>
      </c>
      <c r="E127" s="217">
        <v>160533892.40000001</v>
      </c>
      <c r="F127" s="217">
        <v>213594002.5</v>
      </c>
      <c r="G127" s="217">
        <v>231274541.46000001</v>
      </c>
      <c r="H127" s="217"/>
    </row>
    <row r="128" spans="1:8" x14ac:dyDescent="0.25">
      <c r="A128" s="212"/>
      <c r="B128" s="514" t="s">
        <v>113</v>
      </c>
      <c r="C128" s="507" t="s">
        <v>124</v>
      </c>
      <c r="D128" s="217">
        <v>44242066</v>
      </c>
      <c r="E128" s="217">
        <v>45035259</v>
      </c>
      <c r="F128" s="217">
        <v>54094043.399999999</v>
      </c>
      <c r="G128" s="217">
        <v>39988296</v>
      </c>
      <c r="H128" s="217"/>
    </row>
    <row r="129" spans="1:8" x14ac:dyDescent="0.25">
      <c r="A129" s="212"/>
      <c r="B129" s="514" t="s">
        <v>114</v>
      </c>
      <c r="C129" s="507" t="s">
        <v>125</v>
      </c>
      <c r="D129" s="217">
        <v>857803657.25999999</v>
      </c>
      <c r="E129" s="217">
        <v>772622453.50999999</v>
      </c>
      <c r="F129" s="217">
        <v>784847722.44000006</v>
      </c>
      <c r="G129" s="217">
        <v>884823125.25999999</v>
      </c>
      <c r="H129" s="217"/>
    </row>
    <row r="130" spans="1:8" ht="26.4" x14ac:dyDescent="0.25">
      <c r="A130" s="212"/>
      <c r="B130" s="514" t="s">
        <v>115</v>
      </c>
      <c r="C130" s="507" t="s">
        <v>126</v>
      </c>
      <c r="D130" s="217">
        <v>237150768.84999999</v>
      </c>
      <c r="E130" s="217">
        <v>220061274.81999999</v>
      </c>
      <c r="F130" s="217">
        <v>224551414.02000001</v>
      </c>
      <c r="G130" s="217">
        <v>233242930.88999999</v>
      </c>
      <c r="H130" s="217"/>
    </row>
    <row r="131" spans="1:8" x14ac:dyDescent="0.25">
      <c r="A131" s="212"/>
      <c r="B131" s="514" t="s">
        <v>116</v>
      </c>
      <c r="C131" s="507" t="s">
        <v>240</v>
      </c>
      <c r="D131" s="217">
        <v>265690</v>
      </c>
      <c r="E131" s="217">
        <v>295283</v>
      </c>
      <c r="F131" s="217">
        <v>281971</v>
      </c>
      <c r="G131" s="217">
        <v>294164</v>
      </c>
      <c r="H131" s="217"/>
    </row>
    <row r="132" spans="1:8" x14ac:dyDescent="0.25">
      <c r="A132" s="212"/>
      <c r="B132" s="514" t="s">
        <v>111</v>
      </c>
      <c r="C132" s="507" t="s">
        <v>127</v>
      </c>
      <c r="D132" s="217">
        <v>2704027.2</v>
      </c>
      <c r="E132" s="217">
        <v>2936411</v>
      </c>
      <c r="F132" s="217">
        <v>2651080.2999999998</v>
      </c>
      <c r="G132" s="217">
        <v>2306742</v>
      </c>
      <c r="H132" s="217"/>
    </row>
    <row r="133" spans="1:8" x14ac:dyDescent="0.25">
      <c r="A133" s="212"/>
      <c r="B133" s="514" t="s">
        <v>118</v>
      </c>
      <c r="C133" s="507"/>
      <c r="D133" s="217">
        <v>3875369809.4499998</v>
      </c>
      <c r="E133" s="217">
        <v>3753639964</v>
      </c>
      <c r="F133" s="217">
        <v>3758333794.1300001</v>
      </c>
      <c r="G133" s="217">
        <v>3978289715.52</v>
      </c>
      <c r="H133" s="217"/>
    </row>
    <row r="134" spans="1:8" x14ac:dyDescent="0.25">
      <c r="A134" s="212"/>
      <c r="B134" s="514" t="s">
        <v>112</v>
      </c>
      <c r="C134" s="507"/>
      <c r="D134" s="217">
        <v>3875369809.4499998</v>
      </c>
      <c r="E134" s="217">
        <v>3753639964</v>
      </c>
      <c r="F134" s="217">
        <v>3758333794.1300001</v>
      </c>
      <c r="G134" s="217">
        <v>3978289715.52</v>
      </c>
      <c r="H134" s="217"/>
    </row>
    <row r="135" spans="1:8" x14ac:dyDescent="0.25">
      <c r="A135" s="212"/>
      <c r="B135" s="514" t="s">
        <v>72</v>
      </c>
      <c r="C135" s="507"/>
      <c r="D135" s="217">
        <v>3875369809.4499998</v>
      </c>
      <c r="E135" s="217">
        <v>3753639964</v>
      </c>
      <c r="F135" s="217">
        <v>3758333794.1300001</v>
      </c>
      <c r="G135" s="217">
        <v>3978289715.52</v>
      </c>
      <c r="H135" s="217"/>
    </row>
    <row r="136" spans="1:8" x14ac:dyDescent="0.25">
      <c r="A136" s="212"/>
      <c r="B136" s="212"/>
      <c r="C136" s="218"/>
      <c r="D136" s="219"/>
      <c r="E136" s="219"/>
      <c r="F136" s="219"/>
      <c r="G136" s="219"/>
      <c r="H136" s="219"/>
    </row>
    <row r="137" spans="1:8" x14ac:dyDescent="0.25">
      <c r="A137" s="204"/>
      <c r="B137" s="205"/>
      <c r="C137" s="205"/>
      <c r="D137" s="206"/>
      <c r="E137" s="206"/>
      <c r="F137" s="206"/>
      <c r="G137" s="206"/>
      <c r="H137" s="206"/>
    </row>
    <row r="138" spans="1:8" x14ac:dyDescent="0.25">
      <c r="A138" s="507">
        <v>39</v>
      </c>
      <c r="B138" s="508" t="s">
        <v>195</v>
      </c>
      <c r="C138" s="211"/>
      <c r="D138" s="509"/>
      <c r="E138" s="509"/>
      <c r="F138" s="509"/>
      <c r="G138" s="509"/>
      <c r="H138" s="509"/>
    </row>
    <row r="139" spans="1:8" x14ac:dyDescent="0.25">
      <c r="A139" s="212"/>
      <c r="B139" s="608"/>
      <c r="C139" s="610" t="s">
        <v>130</v>
      </c>
      <c r="D139" s="510" t="s">
        <v>238</v>
      </c>
      <c r="E139" s="510" t="s">
        <v>241</v>
      </c>
      <c r="F139" s="510" t="s">
        <v>243</v>
      </c>
      <c r="G139" s="510" t="s">
        <v>404</v>
      </c>
      <c r="H139" s="510" t="s">
        <v>410</v>
      </c>
    </row>
    <row r="140" spans="1:8" x14ac:dyDescent="0.25">
      <c r="A140" s="212"/>
      <c r="B140" s="609"/>
      <c r="C140" s="611"/>
      <c r="D140" s="214" t="s">
        <v>90</v>
      </c>
      <c r="E140" s="214" t="s">
        <v>90</v>
      </c>
      <c r="F140" s="214" t="s">
        <v>90</v>
      </c>
      <c r="G140" s="214" t="s">
        <v>90</v>
      </c>
      <c r="H140" s="214" t="s">
        <v>90</v>
      </c>
    </row>
    <row r="141" spans="1:8" x14ac:dyDescent="0.25">
      <c r="A141" s="212"/>
      <c r="B141" s="514" t="s">
        <v>83</v>
      </c>
      <c r="C141" s="507" t="s">
        <v>119</v>
      </c>
      <c r="D141" s="217">
        <v>25455</v>
      </c>
      <c r="E141" s="217">
        <v>27179</v>
      </c>
      <c r="F141" s="217">
        <v>29710</v>
      </c>
      <c r="G141" s="217">
        <v>26910</v>
      </c>
      <c r="H141" s="217"/>
    </row>
    <row r="142" spans="1:8" x14ac:dyDescent="0.25">
      <c r="A142" s="212"/>
      <c r="B142" s="514" t="s">
        <v>78</v>
      </c>
      <c r="C142" s="507" t="s">
        <v>120</v>
      </c>
      <c r="D142" s="217">
        <v>98041</v>
      </c>
      <c r="E142" s="217">
        <v>100002</v>
      </c>
      <c r="F142" s="217">
        <v>103808</v>
      </c>
      <c r="G142" s="217">
        <v>101878</v>
      </c>
      <c r="H142" s="217"/>
    </row>
    <row r="143" spans="1:8" x14ac:dyDescent="0.25">
      <c r="A143" s="212"/>
      <c r="B143" s="514" t="s">
        <v>84</v>
      </c>
      <c r="C143" s="507" t="s">
        <v>121</v>
      </c>
      <c r="D143" s="217">
        <v>261601</v>
      </c>
      <c r="E143" s="217">
        <v>261921</v>
      </c>
      <c r="F143" s="217">
        <v>262477</v>
      </c>
      <c r="G143" s="217">
        <v>268942</v>
      </c>
      <c r="H143" s="217"/>
    </row>
    <row r="144" spans="1:8" x14ac:dyDescent="0.25">
      <c r="A144" s="212"/>
      <c r="B144" s="514" t="s">
        <v>117</v>
      </c>
      <c r="C144" s="507" t="s">
        <v>239</v>
      </c>
      <c r="D144" s="217">
        <v>63991</v>
      </c>
      <c r="E144" s="217">
        <v>65129</v>
      </c>
      <c r="F144" s="217">
        <v>66574</v>
      </c>
      <c r="G144" s="217">
        <v>67849</v>
      </c>
      <c r="H144" s="217"/>
    </row>
    <row r="145" spans="1:8" x14ac:dyDescent="0.25">
      <c r="A145" s="212"/>
      <c r="B145" s="514" t="s">
        <v>77</v>
      </c>
      <c r="C145" s="507" t="s">
        <v>122</v>
      </c>
      <c r="D145" s="217">
        <v>70342</v>
      </c>
      <c r="E145" s="217">
        <v>76772</v>
      </c>
      <c r="F145" s="217">
        <v>78727</v>
      </c>
      <c r="G145" s="217">
        <v>78700</v>
      </c>
      <c r="H145" s="217"/>
    </row>
    <row r="146" spans="1:8" ht="26.4" x14ac:dyDescent="0.25">
      <c r="A146" s="212"/>
      <c r="B146" s="514" t="s">
        <v>156</v>
      </c>
      <c r="C146" s="507" t="s">
        <v>123</v>
      </c>
      <c r="D146" s="217">
        <v>32803</v>
      </c>
      <c r="E146" s="217">
        <v>34358</v>
      </c>
      <c r="F146" s="217">
        <v>36794</v>
      </c>
      <c r="G146" s="217">
        <v>42949</v>
      </c>
      <c r="H146" s="217"/>
    </row>
    <row r="147" spans="1:8" x14ac:dyDescent="0.25">
      <c r="A147" s="212"/>
      <c r="B147" s="514" t="s">
        <v>113</v>
      </c>
      <c r="C147" s="507" t="s">
        <v>124</v>
      </c>
      <c r="D147" s="217">
        <v>8482</v>
      </c>
      <c r="E147" s="217">
        <v>8734</v>
      </c>
      <c r="F147" s="217">
        <v>9257</v>
      </c>
      <c r="G147" s="217">
        <v>10222</v>
      </c>
      <c r="H147" s="217"/>
    </row>
    <row r="148" spans="1:8" x14ac:dyDescent="0.25">
      <c r="A148" s="212"/>
      <c r="B148" s="514" t="s">
        <v>114</v>
      </c>
      <c r="C148" s="507" t="s">
        <v>125</v>
      </c>
      <c r="D148" s="217">
        <v>205137</v>
      </c>
      <c r="E148" s="217">
        <v>205893</v>
      </c>
      <c r="F148" s="217">
        <v>199986</v>
      </c>
      <c r="G148" s="217">
        <v>205307</v>
      </c>
      <c r="H148" s="217"/>
    </row>
    <row r="149" spans="1:8" ht="26.4" x14ac:dyDescent="0.25">
      <c r="A149" s="212"/>
      <c r="B149" s="514" t="s">
        <v>115</v>
      </c>
      <c r="C149" s="507" t="s">
        <v>126</v>
      </c>
      <c r="D149" s="217">
        <v>21732</v>
      </c>
      <c r="E149" s="217">
        <v>23190</v>
      </c>
      <c r="F149" s="217">
        <v>23480</v>
      </c>
      <c r="G149" s="217">
        <v>30402</v>
      </c>
      <c r="H149" s="217"/>
    </row>
    <row r="150" spans="1:8" x14ac:dyDescent="0.25">
      <c r="A150" s="212"/>
      <c r="B150" s="514" t="s">
        <v>116</v>
      </c>
      <c r="C150" s="507" t="s">
        <v>240</v>
      </c>
      <c r="D150" s="217">
        <v>1110</v>
      </c>
      <c r="E150" s="217">
        <v>1097</v>
      </c>
      <c r="F150" s="217">
        <v>1068</v>
      </c>
      <c r="G150" s="217">
        <v>1074</v>
      </c>
      <c r="H150" s="217"/>
    </row>
    <row r="151" spans="1:8" x14ac:dyDescent="0.25">
      <c r="A151" s="212"/>
      <c r="B151" s="514" t="s">
        <v>111</v>
      </c>
      <c r="C151" s="507" t="s">
        <v>127</v>
      </c>
      <c r="D151" s="217">
        <v>1662</v>
      </c>
      <c r="E151" s="217">
        <v>1746</v>
      </c>
      <c r="F151" s="217">
        <v>1734</v>
      </c>
      <c r="G151" s="217">
        <v>1981</v>
      </c>
      <c r="H151" s="217"/>
    </row>
    <row r="152" spans="1:8" x14ac:dyDescent="0.25">
      <c r="A152" s="212"/>
      <c r="B152" s="514" t="s">
        <v>118</v>
      </c>
      <c r="C152" s="507"/>
      <c r="D152" s="217">
        <v>790356</v>
      </c>
      <c r="E152" s="217">
        <v>806021</v>
      </c>
      <c r="F152" s="217">
        <v>813615</v>
      </c>
      <c r="G152" s="217">
        <v>836214</v>
      </c>
      <c r="H152" s="217"/>
    </row>
    <row r="153" spans="1:8" x14ac:dyDescent="0.25">
      <c r="A153" s="212"/>
      <c r="B153" s="514" t="s">
        <v>112</v>
      </c>
      <c r="C153" s="507"/>
      <c r="D153" s="217">
        <v>790356</v>
      </c>
      <c r="E153" s="217">
        <v>806021</v>
      </c>
      <c r="F153" s="217">
        <v>813615</v>
      </c>
      <c r="G153" s="217">
        <v>836214</v>
      </c>
      <c r="H153" s="217"/>
    </row>
    <row r="154" spans="1:8" x14ac:dyDescent="0.25">
      <c r="A154" s="212"/>
      <c r="B154" s="514" t="s">
        <v>72</v>
      </c>
      <c r="C154" s="507"/>
      <c r="D154" s="217">
        <v>790356</v>
      </c>
      <c r="E154" s="217">
        <v>806021</v>
      </c>
      <c r="F154" s="217">
        <v>813615</v>
      </c>
      <c r="G154" s="217">
        <v>836214</v>
      </c>
      <c r="H154" s="217"/>
    </row>
    <row r="155" spans="1:8" x14ac:dyDescent="0.25">
      <c r="A155" s="212"/>
      <c r="B155" s="212"/>
      <c r="C155" s="218"/>
      <c r="D155" s="219"/>
      <c r="E155" s="219"/>
      <c r="F155" s="219"/>
      <c r="G155" s="219"/>
      <c r="H155" s="219"/>
    </row>
    <row r="156" spans="1:8" x14ac:dyDescent="0.25">
      <c r="A156" s="204"/>
      <c r="B156" s="205"/>
      <c r="C156" s="205"/>
      <c r="D156" s="206"/>
      <c r="E156" s="206"/>
      <c r="F156" s="206"/>
      <c r="G156" s="206"/>
      <c r="H156" s="206"/>
    </row>
    <row r="157" spans="1:8" x14ac:dyDescent="0.25">
      <c r="A157" s="507">
        <v>40</v>
      </c>
      <c r="B157" s="508" t="s">
        <v>196</v>
      </c>
      <c r="C157" s="211"/>
      <c r="D157" s="509"/>
      <c r="E157" s="509"/>
      <c r="F157" s="509"/>
      <c r="G157" s="509"/>
      <c r="H157" s="509"/>
    </row>
    <row r="158" spans="1:8" x14ac:dyDescent="0.25">
      <c r="A158" s="212"/>
      <c r="B158" s="608"/>
      <c r="C158" s="610" t="s">
        <v>130</v>
      </c>
      <c r="D158" s="510" t="s">
        <v>238</v>
      </c>
      <c r="E158" s="510" t="s">
        <v>241</v>
      </c>
      <c r="F158" s="510" t="s">
        <v>243</v>
      </c>
      <c r="G158" s="510" t="s">
        <v>404</v>
      </c>
      <c r="H158" s="510" t="s">
        <v>410</v>
      </c>
    </row>
    <row r="159" spans="1:8" x14ac:dyDescent="0.25">
      <c r="A159" s="212"/>
      <c r="B159" s="609"/>
      <c r="C159" s="611"/>
      <c r="D159" s="214" t="s">
        <v>90</v>
      </c>
      <c r="E159" s="214" t="s">
        <v>90</v>
      </c>
      <c r="F159" s="214" t="s">
        <v>90</v>
      </c>
      <c r="G159" s="214" t="s">
        <v>90</v>
      </c>
      <c r="H159" s="214" t="s">
        <v>90</v>
      </c>
    </row>
    <row r="160" spans="1:8" x14ac:dyDescent="0.25">
      <c r="A160" s="212"/>
      <c r="B160" s="514" t="s">
        <v>83</v>
      </c>
      <c r="C160" s="507" t="s">
        <v>119</v>
      </c>
      <c r="D160" s="217">
        <v>9792762.0999999996</v>
      </c>
      <c r="E160" s="217">
        <v>14787722</v>
      </c>
      <c r="F160" s="217">
        <v>32866141.399999999</v>
      </c>
      <c r="G160" s="217">
        <v>24884364.699999999</v>
      </c>
      <c r="H160" s="217"/>
    </row>
    <row r="161" spans="1:8" x14ac:dyDescent="0.25">
      <c r="A161" s="212"/>
      <c r="B161" s="514" t="s">
        <v>78</v>
      </c>
      <c r="C161" s="507" t="s">
        <v>120</v>
      </c>
      <c r="D161" s="217">
        <v>776988063.5</v>
      </c>
      <c r="E161" s="217">
        <v>885674914.41999996</v>
      </c>
      <c r="F161" s="217">
        <v>834350771.5</v>
      </c>
      <c r="G161" s="217">
        <v>1013281571.55</v>
      </c>
      <c r="H161" s="217"/>
    </row>
    <row r="162" spans="1:8" x14ac:dyDescent="0.25">
      <c r="A162" s="212"/>
      <c r="B162" s="514" t="s">
        <v>84</v>
      </c>
      <c r="C162" s="507" t="s">
        <v>121</v>
      </c>
      <c r="D162" s="217">
        <v>408603262.81999999</v>
      </c>
      <c r="E162" s="217">
        <v>500347909.97000003</v>
      </c>
      <c r="F162" s="217">
        <v>514102972.88</v>
      </c>
      <c r="G162" s="217">
        <v>638898255.08000004</v>
      </c>
      <c r="H162" s="217"/>
    </row>
    <row r="163" spans="1:8" x14ac:dyDescent="0.25">
      <c r="A163" s="212"/>
      <c r="B163" s="514" t="s">
        <v>117</v>
      </c>
      <c r="C163" s="507" t="s">
        <v>239</v>
      </c>
      <c r="D163" s="217">
        <v>129299529.40000001</v>
      </c>
      <c r="E163" s="217">
        <v>115397130.90000001</v>
      </c>
      <c r="F163" s="217">
        <v>88343609.069999993</v>
      </c>
      <c r="G163" s="217">
        <v>118022492.79000001</v>
      </c>
      <c r="H163" s="217"/>
    </row>
    <row r="164" spans="1:8" x14ac:dyDescent="0.25">
      <c r="A164" s="212"/>
      <c r="B164" s="514" t="s">
        <v>77</v>
      </c>
      <c r="C164" s="507" t="s">
        <v>122</v>
      </c>
      <c r="D164" s="217">
        <v>74589511.379999995</v>
      </c>
      <c r="E164" s="217">
        <v>118712252.34</v>
      </c>
      <c r="F164" s="217">
        <v>171110355.28999999</v>
      </c>
      <c r="G164" s="217">
        <v>179702709.80000001</v>
      </c>
      <c r="H164" s="217"/>
    </row>
    <row r="165" spans="1:8" ht="26.4" x14ac:dyDescent="0.25">
      <c r="A165" s="212"/>
      <c r="B165" s="514" t="s">
        <v>156</v>
      </c>
      <c r="C165" s="507" t="s">
        <v>123</v>
      </c>
      <c r="D165" s="217">
        <v>70123966.510000005</v>
      </c>
      <c r="E165" s="217">
        <v>100314122.40000001</v>
      </c>
      <c r="F165" s="217">
        <v>114359162.79000001</v>
      </c>
      <c r="G165" s="217">
        <v>172360442.47999999</v>
      </c>
      <c r="H165" s="217"/>
    </row>
    <row r="166" spans="1:8" x14ac:dyDescent="0.25">
      <c r="A166" s="212"/>
      <c r="B166" s="514" t="s">
        <v>113</v>
      </c>
      <c r="C166" s="507" t="s">
        <v>124</v>
      </c>
      <c r="D166" s="217">
        <v>7210945.9000000004</v>
      </c>
      <c r="E166" s="217">
        <v>7670894</v>
      </c>
      <c r="F166" s="217">
        <v>8728153.6400000006</v>
      </c>
      <c r="G166" s="217">
        <v>26632803.75</v>
      </c>
      <c r="H166" s="217"/>
    </row>
    <row r="167" spans="1:8" x14ac:dyDescent="0.25">
      <c r="A167" s="212"/>
      <c r="B167" s="514" t="s">
        <v>114</v>
      </c>
      <c r="C167" s="507" t="s">
        <v>125</v>
      </c>
      <c r="D167" s="217">
        <v>239383984.81999999</v>
      </c>
      <c r="E167" s="217">
        <v>277124635.24000001</v>
      </c>
      <c r="F167" s="217">
        <v>286917865.54000002</v>
      </c>
      <c r="G167" s="217">
        <v>307473882.22000003</v>
      </c>
      <c r="H167" s="217"/>
    </row>
    <row r="168" spans="1:8" ht="26.4" x14ac:dyDescent="0.25">
      <c r="A168" s="212"/>
      <c r="B168" s="514" t="s">
        <v>115</v>
      </c>
      <c r="C168" s="507" t="s">
        <v>126</v>
      </c>
      <c r="D168" s="217">
        <v>22438448.27</v>
      </c>
      <c r="E168" s="217">
        <v>42254198.090000004</v>
      </c>
      <c r="F168" s="217">
        <v>37537373.780000001</v>
      </c>
      <c r="G168" s="217">
        <v>57390627.899999999</v>
      </c>
      <c r="H168" s="217"/>
    </row>
    <row r="169" spans="1:8" x14ac:dyDescent="0.25">
      <c r="A169" s="212"/>
      <c r="B169" s="514" t="s">
        <v>116</v>
      </c>
      <c r="C169" s="507" t="s">
        <v>240</v>
      </c>
      <c r="D169" s="217">
        <v>144961</v>
      </c>
      <c r="E169" s="217">
        <v>203222.2</v>
      </c>
      <c r="F169" s="217">
        <v>132136</v>
      </c>
      <c r="G169" s="217">
        <v>133583</v>
      </c>
      <c r="H169" s="217"/>
    </row>
    <row r="170" spans="1:8" x14ac:dyDescent="0.25">
      <c r="A170" s="212"/>
      <c r="B170" s="514" t="s">
        <v>111</v>
      </c>
      <c r="C170" s="507" t="s">
        <v>127</v>
      </c>
      <c r="D170" s="217">
        <v>1578919.5</v>
      </c>
      <c r="E170" s="217">
        <v>900044.2</v>
      </c>
      <c r="F170" s="217">
        <v>1028820.6</v>
      </c>
      <c r="G170" s="217">
        <v>1843826.7</v>
      </c>
      <c r="H170" s="217"/>
    </row>
    <row r="171" spans="1:8" x14ac:dyDescent="0.25">
      <c r="A171" s="212"/>
      <c r="B171" s="514" t="s">
        <v>118</v>
      </c>
      <c r="C171" s="507"/>
      <c r="D171" s="217">
        <v>1740154355.1900001</v>
      </c>
      <c r="E171" s="217">
        <v>2063387045.75</v>
      </c>
      <c r="F171" s="217">
        <v>2089477362.49</v>
      </c>
      <c r="G171" s="217">
        <v>2540624559.9699998</v>
      </c>
      <c r="H171" s="217"/>
    </row>
    <row r="172" spans="1:8" x14ac:dyDescent="0.25">
      <c r="A172" s="212"/>
      <c r="B172" s="514" t="s">
        <v>112</v>
      </c>
      <c r="C172" s="507"/>
      <c r="D172" s="217">
        <v>1740154355.1900001</v>
      </c>
      <c r="E172" s="217">
        <v>2063387045.75</v>
      </c>
      <c r="F172" s="217">
        <v>2089477362.49</v>
      </c>
      <c r="G172" s="217">
        <v>2540624559.9699998</v>
      </c>
      <c r="H172" s="217"/>
    </row>
    <row r="173" spans="1:8" x14ac:dyDescent="0.25">
      <c r="A173" s="212"/>
      <c r="B173" s="514" t="s">
        <v>72</v>
      </c>
      <c r="C173" s="507"/>
      <c r="D173" s="217">
        <v>1740154355.1900001</v>
      </c>
      <c r="E173" s="217">
        <v>2063387045.75</v>
      </c>
      <c r="F173" s="217">
        <v>2089477362.49</v>
      </c>
      <c r="G173" s="217">
        <v>2540624559.9699998</v>
      </c>
      <c r="H173" s="217"/>
    </row>
    <row r="174" spans="1:8" x14ac:dyDescent="0.25">
      <c r="A174" s="212"/>
      <c r="B174" s="212"/>
      <c r="C174" s="218"/>
      <c r="D174" s="219"/>
      <c r="E174" s="219"/>
      <c r="F174" s="219"/>
      <c r="G174" s="219"/>
      <c r="H174" s="219"/>
    </row>
  </sheetData>
  <mergeCells count="18">
    <mergeCell ref="B6:B7"/>
    <mergeCell ref="C6:C7"/>
    <mergeCell ref="B25:B26"/>
    <mergeCell ref="C25:C26"/>
    <mergeCell ref="B101:B102"/>
    <mergeCell ref="C101:C102"/>
    <mergeCell ref="B158:B159"/>
    <mergeCell ref="C158:C159"/>
    <mergeCell ref="B120:B121"/>
    <mergeCell ref="C120:C121"/>
    <mergeCell ref="B139:B140"/>
    <mergeCell ref="C139:C140"/>
    <mergeCell ref="B44:B45"/>
    <mergeCell ref="C44:C45"/>
    <mergeCell ref="B63:B64"/>
    <mergeCell ref="C63:C64"/>
    <mergeCell ref="B82:B83"/>
    <mergeCell ref="C82:C83"/>
  </mergeCells>
  <phoneticPr fontId="0" type="noConversion"/>
  <pageMargins left="0.75" right="0.75" top="1" bottom="1" header="0.5" footer="0.5"/>
  <pageSetup paperSize="9" scale="62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P180"/>
  <sheetViews>
    <sheetView zoomScaleNormal="100" workbookViewId="0">
      <pane xSplit="3" topLeftCell="D1" activePane="topRight" state="frozen"/>
      <selection activeCell="P3" sqref="P3"/>
      <selection pane="topRight" activeCell="P3" sqref="P3"/>
    </sheetView>
  </sheetViews>
  <sheetFormatPr defaultColWidth="9.33203125" defaultRowHeight="13.2" x14ac:dyDescent="0.25"/>
  <cols>
    <col min="1" max="1" width="6.77734375" style="194" customWidth="1"/>
    <col min="2" max="2" width="35.77734375" style="194" customWidth="1"/>
    <col min="3" max="3" width="6.77734375" style="194" customWidth="1"/>
    <col min="4" max="8" width="10.77734375" style="194" customWidth="1"/>
    <col min="9" max="9" width="2" style="194" customWidth="1"/>
    <col min="10" max="14" width="10.77734375" style="194" customWidth="1"/>
    <col min="15" max="15" width="2" style="194" customWidth="1"/>
    <col min="16" max="20" width="10.77734375" style="194" customWidth="1"/>
    <col min="21" max="21" width="2" style="194" customWidth="1"/>
    <col min="22" max="26" width="10.77734375" style="194" customWidth="1"/>
    <col min="27" max="27" width="2" style="194" customWidth="1"/>
    <col min="28" max="71" width="10.77734375" style="194" customWidth="1"/>
    <col min="72" max="16384" width="9.33203125" style="194"/>
  </cols>
  <sheetData>
    <row r="1" spans="1:250" x14ac:dyDescent="0.25">
      <c r="A1" s="193" t="s">
        <v>203</v>
      </c>
      <c r="C1" s="195"/>
      <c r="H1" s="196"/>
      <c r="L1" s="197"/>
      <c r="M1" s="197"/>
      <c r="N1" s="197"/>
    </row>
    <row r="2" spans="1:250" s="202" customFormat="1" ht="14.4" x14ac:dyDescent="0.3">
      <c r="A2" s="198"/>
      <c r="B2" s="199"/>
      <c r="C2" s="200" t="s">
        <v>198</v>
      </c>
      <c r="D2" s="199"/>
      <c r="E2" s="199"/>
      <c r="F2" s="199"/>
      <c r="G2" s="201"/>
      <c r="H2" s="198"/>
      <c r="I2" s="198"/>
      <c r="J2" s="198"/>
      <c r="K2" s="198"/>
      <c r="L2" s="198"/>
      <c r="M2" s="198"/>
      <c r="N2" s="198"/>
      <c r="O2" s="198"/>
      <c r="P2" s="198"/>
      <c r="Q2" s="198"/>
      <c r="R2" s="198"/>
      <c r="S2" s="198"/>
      <c r="T2" s="198"/>
      <c r="U2" s="198"/>
      <c r="V2" s="198"/>
      <c r="W2" s="198"/>
      <c r="X2" s="198"/>
      <c r="Y2" s="198"/>
      <c r="Z2" s="198"/>
      <c r="AA2" s="198"/>
      <c r="AB2" s="198"/>
      <c r="AC2" s="198"/>
      <c r="AD2" s="198"/>
      <c r="AE2" s="198"/>
      <c r="AF2" s="198"/>
      <c r="AG2" s="198"/>
      <c r="AH2" s="198"/>
      <c r="AI2" s="198"/>
      <c r="AJ2" s="198"/>
      <c r="AK2" s="198"/>
      <c r="AL2" s="198"/>
      <c r="AM2" s="198"/>
      <c r="AN2" s="198"/>
      <c r="AO2" s="198"/>
      <c r="AP2" s="198"/>
      <c r="AQ2" s="198"/>
      <c r="AR2" s="198"/>
      <c r="AS2" s="198"/>
      <c r="AT2" s="198"/>
      <c r="AU2" s="198"/>
      <c r="AV2" s="198"/>
      <c r="AW2" s="198"/>
      <c r="AX2" s="198"/>
      <c r="AY2" s="198"/>
      <c r="AZ2" s="198"/>
      <c r="BA2" s="198"/>
      <c r="BB2" s="198"/>
      <c r="BC2" s="198"/>
      <c r="BD2" s="198"/>
      <c r="BE2" s="198"/>
      <c r="BF2" s="198"/>
      <c r="BG2" s="198"/>
      <c r="BH2" s="198"/>
      <c r="BI2" s="198"/>
      <c r="BJ2" s="198"/>
      <c r="BK2" s="198"/>
      <c r="BL2" s="198"/>
      <c r="BM2" s="198"/>
      <c r="BN2" s="198"/>
      <c r="BO2" s="198"/>
      <c r="BP2" s="198"/>
      <c r="BQ2" s="198"/>
      <c r="BR2" s="198"/>
      <c r="IC2" s="203"/>
      <c r="ID2" s="203"/>
      <c r="IE2" s="203"/>
      <c r="IF2" s="203"/>
      <c r="IG2" s="203"/>
      <c r="IH2" s="203"/>
      <c r="II2" s="203"/>
      <c r="IJ2" s="203"/>
      <c r="IK2" s="203"/>
      <c r="IL2" s="203"/>
      <c r="IM2" s="203"/>
      <c r="IN2" s="203"/>
      <c r="IO2" s="203"/>
      <c r="IP2" s="203"/>
    </row>
    <row r="3" spans="1:250" x14ac:dyDescent="0.25">
      <c r="A3" s="204"/>
      <c r="B3" s="205"/>
      <c r="C3" s="205"/>
      <c r="D3" s="206"/>
      <c r="E3" s="196"/>
      <c r="F3" s="196"/>
      <c r="G3" s="196"/>
      <c r="H3" s="196"/>
      <c r="I3" s="196"/>
      <c r="J3" s="196"/>
      <c r="K3" s="196"/>
      <c r="L3" s="197"/>
      <c r="M3" s="197"/>
      <c r="N3" s="197"/>
    </row>
    <row r="4" spans="1:250" s="208" customFormat="1" ht="12" x14ac:dyDescent="0.25">
      <c r="A4" s="207"/>
      <c r="B4" s="207"/>
      <c r="C4" s="207"/>
      <c r="D4" s="621" t="s">
        <v>78</v>
      </c>
      <c r="E4" s="621"/>
      <c r="F4" s="621"/>
      <c r="G4" s="621"/>
      <c r="H4" s="621"/>
      <c r="J4" s="621" t="s">
        <v>84</v>
      </c>
      <c r="K4" s="621"/>
      <c r="L4" s="621"/>
      <c r="M4" s="621"/>
      <c r="N4" s="621"/>
      <c r="P4" s="621" t="s">
        <v>77</v>
      </c>
      <c r="Q4" s="621"/>
      <c r="R4" s="621"/>
      <c r="S4" s="621"/>
      <c r="T4" s="621"/>
      <c r="V4" s="621" t="s">
        <v>156</v>
      </c>
      <c r="W4" s="621"/>
      <c r="X4" s="621"/>
      <c r="Y4" s="621"/>
      <c r="Z4" s="621"/>
      <c r="AB4" s="621" t="s">
        <v>114</v>
      </c>
      <c r="AC4" s="621"/>
      <c r="AD4" s="621"/>
      <c r="AE4" s="621"/>
      <c r="AF4" s="621"/>
    </row>
    <row r="5" spans="1:250" x14ac:dyDescent="0.25">
      <c r="A5" s="204"/>
      <c r="B5" s="205"/>
      <c r="C5" s="205"/>
      <c r="D5" s="206"/>
      <c r="E5" s="206"/>
      <c r="F5" s="206"/>
      <c r="G5" s="206"/>
      <c r="H5" s="206"/>
      <c r="J5" s="206"/>
      <c r="K5" s="206"/>
      <c r="L5" s="206"/>
      <c r="M5" s="206"/>
      <c r="N5" s="206"/>
      <c r="P5" s="206"/>
      <c r="Q5" s="206"/>
      <c r="R5" s="206"/>
      <c r="S5" s="206"/>
      <c r="T5" s="206"/>
      <c r="V5" s="206"/>
      <c r="W5" s="206"/>
      <c r="X5" s="206"/>
      <c r="Y5" s="206"/>
      <c r="Z5" s="206"/>
      <c r="AB5" s="206"/>
      <c r="AC5" s="206"/>
      <c r="AD5" s="206"/>
      <c r="AE5" s="206"/>
      <c r="AF5" s="206"/>
    </row>
    <row r="6" spans="1:250" x14ac:dyDescent="0.25">
      <c r="A6" s="209">
        <v>10</v>
      </c>
      <c r="B6" s="210" t="s">
        <v>129</v>
      </c>
      <c r="C6" s="211"/>
      <c r="D6" s="211"/>
      <c r="E6" s="211"/>
      <c r="F6" s="211"/>
      <c r="G6" s="211"/>
      <c r="H6" s="211"/>
      <c r="J6" s="211"/>
      <c r="K6" s="211"/>
      <c r="L6" s="211"/>
      <c r="M6" s="211"/>
      <c r="N6" s="211"/>
      <c r="P6" s="211"/>
      <c r="Q6" s="211"/>
      <c r="R6" s="211"/>
      <c r="S6" s="211"/>
      <c r="T6" s="211"/>
      <c r="V6" s="211"/>
      <c r="W6" s="211"/>
      <c r="X6" s="211"/>
      <c r="Y6" s="211"/>
      <c r="Z6" s="211"/>
      <c r="AB6" s="211"/>
      <c r="AC6" s="211"/>
      <c r="AD6" s="211"/>
      <c r="AE6" s="211"/>
      <c r="AF6" s="211"/>
    </row>
    <row r="7" spans="1:250" ht="21" x14ac:dyDescent="0.25">
      <c r="A7" s="212"/>
      <c r="B7" s="618"/>
      <c r="C7" s="620" t="s">
        <v>130</v>
      </c>
      <c r="D7" s="213" t="s">
        <v>238</v>
      </c>
      <c r="E7" s="213" t="s">
        <v>241</v>
      </c>
      <c r="F7" s="213" t="s">
        <v>243</v>
      </c>
      <c r="G7" s="213" t="s">
        <v>404</v>
      </c>
      <c r="H7" s="213" t="s">
        <v>410</v>
      </c>
      <c r="J7" s="213" t="s">
        <v>238</v>
      </c>
      <c r="K7" s="213" t="s">
        <v>241</v>
      </c>
      <c r="L7" s="213" t="s">
        <v>243</v>
      </c>
      <c r="M7" s="213" t="s">
        <v>404</v>
      </c>
      <c r="N7" s="213" t="s">
        <v>410</v>
      </c>
      <c r="P7" s="213" t="s">
        <v>238</v>
      </c>
      <c r="Q7" s="213" t="s">
        <v>241</v>
      </c>
      <c r="R7" s="213" t="s">
        <v>243</v>
      </c>
      <c r="S7" s="213" t="s">
        <v>404</v>
      </c>
      <c r="T7" s="213" t="s">
        <v>410</v>
      </c>
      <c r="V7" s="213" t="s">
        <v>238</v>
      </c>
      <c r="W7" s="213" t="s">
        <v>241</v>
      </c>
      <c r="X7" s="213" t="s">
        <v>243</v>
      </c>
      <c r="Y7" s="213" t="s">
        <v>404</v>
      </c>
      <c r="Z7" s="213" t="s">
        <v>410</v>
      </c>
      <c r="AB7" s="213" t="s">
        <v>238</v>
      </c>
      <c r="AC7" s="213" t="s">
        <v>241</v>
      </c>
      <c r="AD7" s="213" t="s">
        <v>243</v>
      </c>
      <c r="AE7" s="213" t="s">
        <v>404</v>
      </c>
      <c r="AF7" s="213" t="s">
        <v>410</v>
      </c>
    </row>
    <row r="8" spans="1:250" x14ac:dyDescent="0.25">
      <c r="A8" s="212"/>
      <c r="B8" s="619"/>
      <c r="C8" s="611"/>
      <c r="D8" s="214" t="s">
        <v>90</v>
      </c>
      <c r="E8" s="214" t="s">
        <v>90</v>
      </c>
      <c r="F8" s="214" t="s">
        <v>90</v>
      </c>
      <c r="G8" s="214" t="s">
        <v>90</v>
      </c>
      <c r="H8" s="214" t="s">
        <v>90</v>
      </c>
      <c r="J8" s="214" t="s">
        <v>90</v>
      </c>
      <c r="K8" s="214" t="s">
        <v>90</v>
      </c>
      <c r="L8" s="214" t="s">
        <v>90</v>
      </c>
      <c r="M8" s="214" t="s">
        <v>90</v>
      </c>
      <c r="N8" s="214" t="s">
        <v>90</v>
      </c>
      <c r="P8" s="214" t="s">
        <v>90</v>
      </c>
      <c r="Q8" s="214" t="s">
        <v>90</v>
      </c>
      <c r="R8" s="214" t="s">
        <v>90</v>
      </c>
      <c r="S8" s="214" t="s">
        <v>90</v>
      </c>
      <c r="T8" s="214" t="s">
        <v>90</v>
      </c>
      <c r="V8" s="214" t="s">
        <v>90</v>
      </c>
      <c r="W8" s="214" t="s">
        <v>90</v>
      </c>
      <c r="X8" s="214" t="s">
        <v>90</v>
      </c>
      <c r="Y8" s="214" t="s">
        <v>90</v>
      </c>
      <c r="Z8" s="214" t="s">
        <v>90</v>
      </c>
      <c r="AB8" s="214" t="s">
        <v>90</v>
      </c>
      <c r="AC8" s="214" t="s">
        <v>90</v>
      </c>
      <c r="AD8" s="214" t="s">
        <v>90</v>
      </c>
      <c r="AE8" s="214" t="s">
        <v>90</v>
      </c>
      <c r="AF8" s="214" t="s">
        <v>90</v>
      </c>
    </row>
    <row r="9" spans="1:250" x14ac:dyDescent="0.25">
      <c r="A9" s="212"/>
      <c r="B9" s="215" t="s">
        <v>131</v>
      </c>
      <c r="C9" s="216">
        <v>1</v>
      </c>
      <c r="D9" s="217">
        <v>82.35</v>
      </c>
      <c r="E9" s="217">
        <v>88.33</v>
      </c>
      <c r="F9" s="217">
        <v>84.43</v>
      </c>
      <c r="G9" s="217">
        <v>85.25</v>
      </c>
      <c r="H9" s="217"/>
      <c r="J9" s="217">
        <v>81.5</v>
      </c>
      <c r="K9" s="217">
        <v>83.04</v>
      </c>
      <c r="L9" s="217">
        <v>84.1</v>
      </c>
      <c r="M9" s="217">
        <v>83.65</v>
      </c>
      <c r="N9" s="217"/>
      <c r="P9" s="217">
        <v>74.819999999999993</v>
      </c>
      <c r="Q9" s="217">
        <v>77.14</v>
      </c>
      <c r="R9" s="217">
        <v>80.349999999999994</v>
      </c>
      <c r="S9" s="217">
        <v>81.05</v>
      </c>
      <c r="T9" s="217"/>
      <c r="V9" s="217">
        <v>78.650000000000006</v>
      </c>
      <c r="W9" s="217">
        <v>77.83</v>
      </c>
      <c r="X9" s="217">
        <v>78.14</v>
      </c>
      <c r="Y9" s="217">
        <v>79.63</v>
      </c>
      <c r="Z9" s="217"/>
      <c r="AB9" s="217">
        <v>77.05</v>
      </c>
      <c r="AC9" s="217">
        <v>80.42</v>
      </c>
      <c r="AD9" s="217">
        <v>74.349999999999994</v>
      </c>
      <c r="AE9" s="217">
        <v>77.2</v>
      </c>
      <c r="AF9" s="217"/>
    </row>
    <row r="10" spans="1:250" x14ac:dyDescent="0.25">
      <c r="A10" s="212"/>
      <c r="B10" s="212"/>
      <c r="C10" s="218"/>
      <c r="D10" s="219"/>
      <c r="E10" s="219"/>
      <c r="F10" s="219"/>
      <c r="G10" s="219"/>
      <c r="H10" s="219"/>
      <c r="J10" s="219"/>
      <c r="K10" s="219"/>
      <c r="L10" s="219"/>
      <c r="M10" s="219"/>
      <c r="N10" s="219"/>
      <c r="P10" s="219"/>
      <c r="Q10" s="219"/>
      <c r="R10" s="219"/>
      <c r="S10" s="219"/>
      <c r="T10" s="219"/>
      <c r="V10" s="219"/>
      <c r="W10" s="219"/>
      <c r="X10" s="219"/>
      <c r="Y10" s="219"/>
      <c r="Z10" s="219"/>
      <c r="AB10" s="219"/>
      <c r="AC10" s="219"/>
      <c r="AD10" s="219"/>
      <c r="AE10" s="219"/>
      <c r="AF10" s="219"/>
    </row>
    <row r="11" spans="1:250" x14ac:dyDescent="0.25">
      <c r="A11" s="204"/>
      <c r="B11" s="205"/>
      <c r="C11" s="205"/>
      <c r="D11" s="206"/>
      <c r="E11" s="206"/>
      <c r="F11" s="206"/>
      <c r="G11" s="206"/>
      <c r="H11" s="206"/>
      <c r="J11" s="206"/>
      <c r="K11" s="206"/>
      <c r="L11" s="206"/>
      <c r="M11" s="206"/>
      <c r="N11" s="206"/>
      <c r="P11" s="206"/>
      <c r="Q11" s="206"/>
      <c r="R11" s="206"/>
      <c r="S11" s="206"/>
      <c r="T11" s="206"/>
      <c r="V11" s="206"/>
      <c r="W11" s="206"/>
      <c r="X11" s="206"/>
      <c r="Y11" s="206"/>
      <c r="Z11" s="206"/>
      <c r="AB11" s="206"/>
      <c r="AC11" s="206"/>
      <c r="AD11" s="206"/>
      <c r="AE11" s="206"/>
      <c r="AF11" s="206"/>
    </row>
    <row r="12" spans="1:250" x14ac:dyDescent="0.25">
      <c r="A12" s="209">
        <v>11</v>
      </c>
      <c r="B12" s="210" t="s">
        <v>132</v>
      </c>
      <c r="C12" s="211"/>
      <c r="D12" s="211"/>
      <c r="E12" s="211"/>
      <c r="F12" s="211"/>
      <c r="G12" s="211"/>
      <c r="H12" s="211"/>
      <c r="J12" s="211"/>
      <c r="K12" s="211"/>
      <c r="L12" s="211"/>
      <c r="M12" s="211"/>
      <c r="N12" s="211"/>
      <c r="P12" s="211"/>
      <c r="Q12" s="211"/>
      <c r="R12" s="211"/>
      <c r="S12" s="211"/>
      <c r="T12" s="211"/>
      <c r="V12" s="211"/>
      <c r="W12" s="211"/>
      <c r="X12" s="211"/>
      <c r="Y12" s="211"/>
      <c r="Z12" s="211"/>
      <c r="AB12" s="211"/>
      <c r="AC12" s="211"/>
      <c r="AD12" s="211"/>
      <c r="AE12" s="211"/>
      <c r="AF12" s="211"/>
    </row>
    <row r="13" spans="1:250" ht="21" x14ac:dyDescent="0.25">
      <c r="A13" s="212"/>
      <c r="B13" s="618"/>
      <c r="C13" s="620" t="s">
        <v>130</v>
      </c>
      <c r="D13" s="213" t="s">
        <v>238</v>
      </c>
      <c r="E13" s="213" t="s">
        <v>241</v>
      </c>
      <c r="F13" s="213" t="s">
        <v>243</v>
      </c>
      <c r="G13" s="213" t="s">
        <v>404</v>
      </c>
      <c r="H13" s="213" t="s">
        <v>410</v>
      </c>
      <c r="J13" s="213" t="s">
        <v>238</v>
      </c>
      <c r="K13" s="213" t="s">
        <v>241</v>
      </c>
      <c r="L13" s="213" t="s">
        <v>243</v>
      </c>
      <c r="M13" s="213" t="s">
        <v>404</v>
      </c>
      <c r="N13" s="213" t="s">
        <v>410</v>
      </c>
      <c r="P13" s="213" t="s">
        <v>238</v>
      </c>
      <c r="Q13" s="213" t="s">
        <v>241</v>
      </c>
      <c r="R13" s="213" t="s">
        <v>243</v>
      </c>
      <c r="S13" s="213" t="s">
        <v>404</v>
      </c>
      <c r="T13" s="213" t="s">
        <v>410</v>
      </c>
      <c r="V13" s="213" t="s">
        <v>238</v>
      </c>
      <c r="W13" s="213" t="s">
        <v>241</v>
      </c>
      <c r="X13" s="213" t="s">
        <v>243</v>
      </c>
      <c r="Y13" s="213" t="s">
        <v>404</v>
      </c>
      <c r="Z13" s="213" t="s">
        <v>410</v>
      </c>
      <c r="AB13" s="213" t="s">
        <v>238</v>
      </c>
      <c r="AC13" s="213" t="s">
        <v>241</v>
      </c>
      <c r="AD13" s="213" t="s">
        <v>243</v>
      </c>
      <c r="AE13" s="213" t="s">
        <v>404</v>
      </c>
      <c r="AF13" s="213" t="s">
        <v>410</v>
      </c>
    </row>
    <row r="14" spans="1:250" x14ac:dyDescent="0.25">
      <c r="A14" s="212"/>
      <c r="B14" s="619"/>
      <c r="C14" s="611"/>
      <c r="D14" s="214" t="s">
        <v>90</v>
      </c>
      <c r="E14" s="214" t="s">
        <v>90</v>
      </c>
      <c r="F14" s="214" t="s">
        <v>90</v>
      </c>
      <c r="G14" s="214" t="s">
        <v>90</v>
      </c>
      <c r="H14" s="214" t="s">
        <v>90</v>
      </c>
      <c r="J14" s="214" t="s">
        <v>90</v>
      </c>
      <c r="K14" s="214" t="s">
        <v>90</v>
      </c>
      <c r="L14" s="214" t="s">
        <v>90</v>
      </c>
      <c r="M14" s="214" t="s">
        <v>90</v>
      </c>
      <c r="N14" s="214" t="s">
        <v>90</v>
      </c>
      <c r="P14" s="214" t="s">
        <v>90</v>
      </c>
      <c r="Q14" s="214" t="s">
        <v>90</v>
      </c>
      <c r="R14" s="214" t="s">
        <v>90</v>
      </c>
      <c r="S14" s="214" t="s">
        <v>90</v>
      </c>
      <c r="T14" s="214" t="s">
        <v>90</v>
      </c>
      <c r="V14" s="214" t="s">
        <v>90</v>
      </c>
      <c r="W14" s="214" t="s">
        <v>90</v>
      </c>
      <c r="X14" s="214" t="s">
        <v>90</v>
      </c>
      <c r="Y14" s="214" t="s">
        <v>90</v>
      </c>
      <c r="Z14" s="214" t="s">
        <v>90</v>
      </c>
      <c r="AB14" s="214" t="s">
        <v>90</v>
      </c>
      <c r="AC14" s="214" t="s">
        <v>90</v>
      </c>
      <c r="AD14" s="214" t="s">
        <v>90</v>
      </c>
      <c r="AE14" s="214" t="s">
        <v>90</v>
      </c>
      <c r="AF14" s="214" t="s">
        <v>90</v>
      </c>
    </row>
    <row r="15" spans="1:250" x14ac:dyDescent="0.25">
      <c r="A15" s="212"/>
      <c r="B15" s="215" t="s">
        <v>131</v>
      </c>
      <c r="C15" s="216">
        <v>1</v>
      </c>
      <c r="D15" s="217">
        <v>8.4</v>
      </c>
      <c r="E15" s="217">
        <v>11.67</v>
      </c>
      <c r="F15" s="217">
        <v>9.84</v>
      </c>
      <c r="G15" s="217">
        <v>9.02</v>
      </c>
      <c r="H15" s="217"/>
      <c r="J15" s="217">
        <v>18.86</v>
      </c>
      <c r="K15" s="217">
        <v>20.36</v>
      </c>
      <c r="L15" s="217">
        <v>19.260000000000002</v>
      </c>
      <c r="M15" s="217">
        <v>19.13</v>
      </c>
      <c r="N15" s="217"/>
      <c r="P15" s="217">
        <v>14.23</v>
      </c>
      <c r="Q15" s="217">
        <v>18.93</v>
      </c>
      <c r="R15" s="217">
        <v>18.600000000000001</v>
      </c>
      <c r="S15" s="217">
        <v>18.95</v>
      </c>
      <c r="T15" s="217"/>
      <c r="V15" s="217">
        <v>21.58</v>
      </c>
      <c r="W15" s="217">
        <v>25.87</v>
      </c>
      <c r="X15" s="217">
        <v>26.19</v>
      </c>
      <c r="Y15" s="217">
        <v>26.88</v>
      </c>
      <c r="Z15" s="217"/>
      <c r="AB15" s="217">
        <v>3.83</v>
      </c>
      <c r="AC15" s="217">
        <v>6.35</v>
      </c>
      <c r="AD15" s="217">
        <v>7.33</v>
      </c>
      <c r="AE15" s="217">
        <v>8.81</v>
      </c>
      <c r="AF15" s="217"/>
    </row>
    <row r="16" spans="1:250" x14ac:dyDescent="0.25">
      <c r="A16" s="212"/>
      <c r="B16" s="212"/>
      <c r="C16" s="218"/>
      <c r="D16" s="219"/>
      <c r="E16" s="219"/>
      <c r="F16" s="219"/>
      <c r="G16" s="219"/>
      <c r="H16" s="219"/>
      <c r="J16" s="219"/>
      <c r="K16" s="219"/>
      <c r="L16" s="219"/>
      <c r="M16" s="219"/>
      <c r="N16" s="219"/>
      <c r="P16" s="219"/>
      <c r="Q16" s="219"/>
      <c r="R16" s="219"/>
      <c r="S16" s="219"/>
      <c r="T16" s="219"/>
      <c r="V16" s="219"/>
      <c r="W16" s="219"/>
      <c r="X16" s="219"/>
      <c r="Y16" s="219"/>
      <c r="Z16" s="219"/>
      <c r="AB16" s="219"/>
      <c r="AC16" s="219"/>
      <c r="AD16" s="219"/>
      <c r="AE16" s="219"/>
      <c r="AF16" s="219"/>
    </row>
    <row r="17" spans="1:32" x14ac:dyDescent="0.25">
      <c r="A17" s="204"/>
      <c r="B17" s="205"/>
      <c r="C17" s="205"/>
      <c r="D17" s="206"/>
      <c r="E17" s="206"/>
      <c r="F17" s="206"/>
      <c r="G17" s="206"/>
      <c r="H17" s="206"/>
      <c r="J17" s="206"/>
      <c r="K17" s="206"/>
      <c r="L17" s="206"/>
      <c r="M17" s="206"/>
      <c r="N17" s="206"/>
      <c r="P17" s="206"/>
      <c r="Q17" s="206"/>
      <c r="R17" s="206"/>
      <c r="S17" s="206"/>
      <c r="T17" s="206"/>
      <c r="V17" s="206"/>
      <c r="W17" s="206"/>
      <c r="X17" s="206"/>
      <c r="Y17" s="206"/>
      <c r="Z17" s="206"/>
      <c r="AB17" s="206"/>
      <c r="AC17" s="206"/>
      <c r="AD17" s="206"/>
      <c r="AE17" s="206"/>
      <c r="AF17" s="206"/>
    </row>
    <row r="18" spans="1:32" x14ac:dyDescent="0.25">
      <c r="A18" s="209">
        <v>12</v>
      </c>
      <c r="B18" s="210" t="s">
        <v>133</v>
      </c>
      <c r="C18" s="211"/>
      <c r="D18" s="211"/>
      <c r="E18" s="211"/>
      <c r="F18" s="211"/>
      <c r="G18" s="211"/>
      <c r="H18" s="211"/>
      <c r="J18" s="211"/>
      <c r="K18" s="211"/>
      <c r="L18" s="211"/>
      <c r="M18" s="211"/>
      <c r="N18" s="211"/>
      <c r="P18" s="211"/>
      <c r="Q18" s="211"/>
      <c r="R18" s="211"/>
      <c r="S18" s="211"/>
      <c r="T18" s="211"/>
      <c r="V18" s="211"/>
      <c r="W18" s="211"/>
      <c r="X18" s="211"/>
      <c r="Y18" s="211"/>
      <c r="Z18" s="211"/>
      <c r="AB18" s="211"/>
      <c r="AC18" s="211"/>
      <c r="AD18" s="211"/>
      <c r="AE18" s="211"/>
      <c r="AF18" s="211"/>
    </row>
    <row r="19" spans="1:32" ht="21" x14ac:dyDescent="0.25">
      <c r="A19" s="212"/>
      <c r="B19" s="618"/>
      <c r="C19" s="620" t="s">
        <v>130</v>
      </c>
      <c r="D19" s="213" t="s">
        <v>238</v>
      </c>
      <c r="E19" s="213" t="s">
        <v>241</v>
      </c>
      <c r="F19" s="213" t="s">
        <v>243</v>
      </c>
      <c r="G19" s="213" t="s">
        <v>404</v>
      </c>
      <c r="H19" s="213" t="s">
        <v>410</v>
      </c>
      <c r="J19" s="213" t="s">
        <v>238</v>
      </c>
      <c r="K19" s="213" t="s">
        <v>241</v>
      </c>
      <c r="L19" s="213" t="s">
        <v>243</v>
      </c>
      <c r="M19" s="213" t="s">
        <v>404</v>
      </c>
      <c r="N19" s="213" t="s">
        <v>410</v>
      </c>
      <c r="P19" s="213" t="s">
        <v>238</v>
      </c>
      <c r="Q19" s="213" t="s">
        <v>241</v>
      </c>
      <c r="R19" s="213" t="s">
        <v>243</v>
      </c>
      <c r="S19" s="213" t="s">
        <v>404</v>
      </c>
      <c r="T19" s="213" t="s">
        <v>410</v>
      </c>
      <c r="V19" s="213" t="s">
        <v>238</v>
      </c>
      <c r="W19" s="213" t="s">
        <v>241</v>
      </c>
      <c r="X19" s="213" t="s">
        <v>243</v>
      </c>
      <c r="Y19" s="213" t="s">
        <v>404</v>
      </c>
      <c r="Z19" s="213" t="s">
        <v>410</v>
      </c>
      <c r="AB19" s="213" t="s">
        <v>238</v>
      </c>
      <c r="AC19" s="213" t="s">
        <v>241</v>
      </c>
      <c r="AD19" s="213" t="s">
        <v>243</v>
      </c>
      <c r="AE19" s="213" t="s">
        <v>404</v>
      </c>
      <c r="AF19" s="213" t="s">
        <v>410</v>
      </c>
    </row>
    <row r="20" spans="1:32" x14ac:dyDescent="0.25">
      <c r="A20" s="212"/>
      <c r="B20" s="619"/>
      <c r="C20" s="611"/>
      <c r="D20" s="214" t="s">
        <v>90</v>
      </c>
      <c r="E20" s="214" t="s">
        <v>90</v>
      </c>
      <c r="F20" s="214" t="s">
        <v>90</v>
      </c>
      <c r="G20" s="214" t="s">
        <v>90</v>
      </c>
      <c r="H20" s="214" t="s">
        <v>90</v>
      </c>
      <c r="J20" s="214" t="s">
        <v>90</v>
      </c>
      <c r="K20" s="214" t="s">
        <v>90</v>
      </c>
      <c r="L20" s="214" t="s">
        <v>90</v>
      </c>
      <c r="M20" s="214" t="s">
        <v>90</v>
      </c>
      <c r="N20" s="214" t="s">
        <v>90</v>
      </c>
      <c r="P20" s="214" t="s">
        <v>90</v>
      </c>
      <c r="Q20" s="214" t="s">
        <v>90</v>
      </c>
      <c r="R20" s="214" t="s">
        <v>90</v>
      </c>
      <c r="S20" s="214" t="s">
        <v>90</v>
      </c>
      <c r="T20" s="214" t="s">
        <v>90</v>
      </c>
      <c r="V20" s="214" t="s">
        <v>90</v>
      </c>
      <c r="W20" s="214" t="s">
        <v>90</v>
      </c>
      <c r="X20" s="214" t="s">
        <v>90</v>
      </c>
      <c r="Y20" s="214" t="s">
        <v>90</v>
      </c>
      <c r="Z20" s="214" t="s">
        <v>90</v>
      </c>
      <c r="AB20" s="214" t="s">
        <v>90</v>
      </c>
      <c r="AC20" s="214" t="s">
        <v>90</v>
      </c>
      <c r="AD20" s="214" t="s">
        <v>90</v>
      </c>
      <c r="AE20" s="214" t="s">
        <v>90</v>
      </c>
      <c r="AF20" s="214" t="s">
        <v>90</v>
      </c>
    </row>
    <row r="21" spans="1:32" x14ac:dyDescent="0.25">
      <c r="A21" s="212"/>
      <c r="B21" s="215" t="s">
        <v>134</v>
      </c>
      <c r="C21" s="216">
        <v>1</v>
      </c>
      <c r="D21" s="217">
        <v>11.76</v>
      </c>
      <c r="E21" s="217">
        <v>9.17</v>
      </c>
      <c r="F21" s="217">
        <v>10.66</v>
      </c>
      <c r="G21" s="217">
        <v>12.3</v>
      </c>
      <c r="H21" s="217"/>
      <c r="J21" s="217">
        <v>3.66</v>
      </c>
      <c r="K21" s="217">
        <v>3.04</v>
      </c>
      <c r="L21" s="217">
        <v>4.7699999999999996</v>
      </c>
      <c r="M21" s="217">
        <v>4.5199999999999996</v>
      </c>
      <c r="N21" s="217"/>
      <c r="P21" s="217">
        <v>5.1100000000000003</v>
      </c>
      <c r="Q21" s="217">
        <v>10</v>
      </c>
      <c r="R21" s="217">
        <v>7.72</v>
      </c>
      <c r="S21" s="217">
        <v>6.67</v>
      </c>
      <c r="T21" s="217"/>
      <c r="V21" s="217">
        <v>5.34</v>
      </c>
      <c r="W21" s="217">
        <v>4.3499999999999996</v>
      </c>
      <c r="X21" s="217">
        <v>4.54</v>
      </c>
      <c r="Y21" s="217">
        <v>5.91</v>
      </c>
      <c r="Z21" s="217"/>
      <c r="AB21" s="217">
        <v>4.92</v>
      </c>
      <c r="AC21" s="217">
        <v>4.2300000000000004</v>
      </c>
      <c r="AD21" s="217">
        <v>5.76</v>
      </c>
      <c r="AE21" s="217">
        <v>7.25</v>
      </c>
      <c r="AF21" s="217"/>
    </row>
    <row r="22" spans="1:32" x14ac:dyDescent="0.25">
      <c r="A22" s="212"/>
      <c r="B22" s="212"/>
      <c r="C22" s="218"/>
      <c r="D22" s="219"/>
      <c r="E22" s="219"/>
      <c r="F22" s="219"/>
      <c r="G22" s="219"/>
      <c r="H22" s="219"/>
      <c r="J22" s="219"/>
      <c r="K22" s="219"/>
      <c r="L22" s="219"/>
      <c r="M22" s="219"/>
      <c r="N22" s="219"/>
      <c r="P22" s="219"/>
      <c r="Q22" s="219"/>
      <c r="R22" s="219"/>
      <c r="S22" s="219"/>
      <c r="T22" s="219"/>
      <c r="V22" s="219"/>
      <c r="W22" s="219"/>
      <c r="X22" s="219"/>
      <c r="Y22" s="219"/>
      <c r="Z22" s="219"/>
      <c r="AB22" s="219"/>
      <c r="AC22" s="219"/>
      <c r="AD22" s="219"/>
      <c r="AE22" s="219"/>
      <c r="AF22" s="219"/>
    </row>
    <row r="23" spans="1:32" x14ac:dyDescent="0.25">
      <c r="A23" s="204"/>
      <c r="B23" s="205"/>
      <c r="C23" s="205"/>
      <c r="D23" s="206"/>
      <c r="E23" s="206"/>
      <c r="F23" s="206"/>
      <c r="G23" s="206"/>
      <c r="H23" s="206"/>
      <c r="J23" s="206"/>
      <c r="K23" s="206"/>
      <c r="L23" s="206"/>
      <c r="M23" s="206"/>
      <c r="N23" s="206"/>
      <c r="P23" s="206"/>
      <c r="Q23" s="206"/>
      <c r="R23" s="206"/>
      <c r="S23" s="206"/>
      <c r="T23" s="206"/>
      <c r="V23" s="206"/>
      <c r="W23" s="206"/>
      <c r="X23" s="206"/>
      <c r="Y23" s="206"/>
      <c r="Z23" s="206"/>
      <c r="AB23" s="206"/>
      <c r="AC23" s="206"/>
      <c r="AD23" s="206"/>
      <c r="AE23" s="206"/>
      <c r="AF23" s="206"/>
    </row>
    <row r="24" spans="1:32" x14ac:dyDescent="0.25">
      <c r="A24" s="209">
        <v>13</v>
      </c>
      <c r="B24" s="210" t="s">
        <v>135</v>
      </c>
      <c r="C24" s="211"/>
      <c r="D24" s="211"/>
      <c r="E24" s="211"/>
      <c r="F24" s="211"/>
      <c r="G24" s="211"/>
      <c r="H24" s="211"/>
      <c r="J24" s="211"/>
      <c r="K24" s="211"/>
      <c r="L24" s="211"/>
      <c r="M24" s="211"/>
      <c r="N24" s="211"/>
      <c r="P24" s="211"/>
      <c r="Q24" s="211"/>
      <c r="R24" s="211"/>
      <c r="S24" s="211"/>
      <c r="T24" s="211"/>
      <c r="V24" s="211"/>
      <c r="W24" s="211"/>
      <c r="X24" s="211"/>
      <c r="Y24" s="211"/>
      <c r="Z24" s="211"/>
      <c r="AB24" s="211"/>
      <c r="AC24" s="211"/>
      <c r="AD24" s="211"/>
      <c r="AE24" s="211"/>
      <c r="AF24" s="211"/>
    </row>
    <row r="25" spans="1:32" ht="21" x14ac:dyDescent="0.25">
      <c r="A25" s="212"/>
      <c r="B25" s="618"/>
      <c r="C25" s="620" t="s">
        <v>130</v>
      </c>
      <c r="D25" s="213" t="s">
        <v>238</v>
      </c>
      <c r="E25" s="213" t="s">
        <v>241</v>
      </c>
      <c r="F25" s="213" t="s">
        <v>243</v>
      </c>
      <c r="G25" s="213" t="s">
        <v>404</v>
      </c>
      <c r="H25" s="213" t="s">
        <v>410</v>
      </c>
      <c r="J25" s="213" t="s">
        <v>238</v>
      </c>
      <c r="K25" s="213" t="s">
        <v>241</v>
      </c>
      <c r="L25" s="213" t="s">
        <v>243</v>
      </c>
      <c r="M25" s="213" t="s">
        <v>404</v>
      </c>
      <c r="N25" s="213" t="s">
        <v>410</v>
      </c>
      <c r="P25" s="213" t="s">
        <v>238</v>
      </c>
      <c r="Q25" s="213" t="s">
        <v>241</v>
      </c>
      <c r="R25" s="213" t="s">
        <v>243</v>
      </c>
      <c r="S25" s="213" t="s">
        <v>404</v>
      </c>
      <c r="T25" s="213" t="s">
        <v>410</v>
      </c>
      <c r="V25" s="213" t="s">
        <v>238</v>
      </c>
      <c r="W25" s="213" t="s">
        <v>241</v>
      </c>
      <c r="X25" s="213" t="s">
        <v>243</v>
      </c>
      <c r="Y25" s="213" t="s">
        <v>404</v>
      </c>
      <c r="Z25" s="213" t="s">
        <v>410</v>
      </c>
      <c r="AB25" s="213" t="s">
        <v>238</v>
      </c>
      <c r="AC25" s="213" t="s">
        <v>241</v>
      </c>
      <c r="AD25" s="213" t="s">
        <v>243</v>
      </c>
      <c r="AE25" s="213" t="s">
        <v>404</v>
      </c>
      <c r="AF25" s="213" t="s">
        <v>410</v>
      </c>
    </row>
    <row r="26" spans="1:32" x14ac:dyDescent="0.25">
      <c r="A26" s="212"/>
      <c r="B26" s="619"/>
      <c r="C26" s="611"/>
      <c r="D26" s="214" t="s">
        <v>90</v>
      </c>
      <c r="E26" s="214" t="s">
        <v>90</v>
      </c>
      <c r="F26" s="214" t="s">
        <v>90</v>
      </c>
      <c r="G26" s="214" t="s">
        <v>90</v>
      </c>
      <c r="H26" s="214" t="s">
        <v>90</v>
      </c>
      <c r="J26" s="214" t="s">
        <v>90</v>
      </c>
      <c r="K26" s="214" t="s">
        <v>90</v>
      </c>
      <c r="L26" s="214" t="s">
        <v>90</v>
      </c>
      <c r="M26" s="214" t="s">
        <v>90</v>
      </c>
      <c r="N26" s="214" t="s">
        <v>90</v>
      </c>
      <c r="P26" s="214" t="s">
        <v>90</v>
      </c>
      <c r="Q26" s="214" t="s">
        <v>90</v>
      </c>
      <c r="R26" s="214" t="s">
        <v>90</v>
      </c>
      <c r="S26" s="214" t="s">
        <v>90</v>
      </c>
      <c r="T26" s="214" t="s">
        <v>90</v>
      </c>
      <c r="V26" s="214" t="s">
        <v>90</v>
      </c>
      <c r="W26" s="214" t="s">
        <v>90</v>
      </c>
      <c r="X26" s="214" t="s">
        <v>90</v>
      </c>
      <c r="Y26" s="214" t="s">
        <v>90</v>
      </c>
      <c r="Z26" s="214" t="s">
        <v>90</v>
      </c>
      <c r="AB26" s="214" t="s">
        <v>90</v>
      </c>
      <c r="AC26" s="214" t="s">
        <v>90</v>
      </c>
      <c r="AD26" s="214" t="s">
        <v>90</v>
      </c>
      <c r="AE26" s="214" t="s">
        <v>90</v>
      </c>
      <c r="AF26" s="214" t="s">
        <v>90</v>
      </c>
    </row>
    <row r="27" spans="1:32" x14ac:dyDescent="0.25">
      <c r="A27" s="212"/>
      <c r="B27" s="215" t="s">
        <v>134</v>
      </c>
      <c r="C27" s="216">
        <v>1</v>
      </c>
      <c r="D27" s="217">
        <v>68.069999999999993</v>
      </c>
      <c r="E27" s="217">
        <v>73.33</v>
      </c>
      <c r="F27" s="217">
        <v>69.67</v>
      </c>
      <c r="G27" s="217">
        <v>68.849999999999994</v>
      </c>
      <c r="H27" s="217"/>
      <c r="J27" s="217">
        <v>52.01</v>
      </c>
      <c r="K27" s="217">
        <v>52.86</v>
      </c>
      <c r="L27" s="217">
        <v>55.48</v>
      </c>
      <c r="M27" s="217">
        <v>59.3</v>
      </c>
      <c r="N27" s="217"/>
      <c r="P27" s="217">
        <v>50.36</v>
      </c>
      <c r="Q27" s="217">
        <v>51.43</v>
      </c>
      <c r="R27" s="217">
        <v>52.63</v>
      </c>
      <c r="S27" s="217">
        <v>56.84</v>
      </c>
      <c r="T27" s="217"/>
      <c r="V27" s="217">
        <v>39.68</v>
      </c>
      <c r="W27" s="217">
        <v>37.61</v>
      </c>
      <c r="X27" s="217">
        <v>43.09</v>
      </c>
      <c r="Y27" s="217">
        <v>45.01</v>
      </c>
      <c r="Z27" s="217"/>
      <c r="AB27" s="217">
        <v>53.55</v>
      </c>
      <c r="AC27" s="217">
        <v>53.97</v>
      </c>
      <c r="AD27" s="217">
        <v>55.5</v>
      </c>
      <c r="AE27" s="217">
        <v>59.07</v>
      </c>
      <c r="AF27" s="217"/>
    </row>
    <row r="28" spans="1:32" x14ac:dyDescent="0.25">
      <c r="A28" s="212"/>
      <c r="B28" s="212"/>
      <c r="C28" s="218"/>
      <c r="D28" s="219"/>
      <c r="E28" s="219"/>
      <c r="F28" s="219"/>
      <c r="G28" s="219"/>
      <c r="H28" s="219"/>
      <c r="J28" s="219"/>
      <c r="K28" s="219"/>
      <c r="L28" s="219"/>
      <c r="M28" s="219"/>
      <c r="N28" s="219"/>
      <c r="P28" s="219"/>
      <c r="Q28" s="219"/>
      <c r="R28" s="219"/>
      <c r="S28" s="219"/>
      <c r="T28" s="219"/>
      <c r="V28" s="219"/>
      <c r="W28" s="219"/>
      <c r="X28" s="219"/>
      <c r="Y28" s="219"/>
      <c r="Z28" s="219"/>
      <c r="AB28" s="219"/>
      <c r="AC28" s="219"/>
      <c r="AD28" s="219"/>
      <c r="AE28" s="219"/>
      <c r="AF28" s="219"/>
    </row>
    <row r="29" spans="1:32" x14ac:dyDescent="0.25">
      <c r="A29" s="204"/>
      <c r="B29" s="205"/>
      <c r="C29" s="205"/>
      <c r="D29" s="206"/>
      <c r="E29" s="206"/>
      <c r="F29" s="206"/>
      <c r="G29" s="206"/>
      <c r="H29" s="206"/>
      <c r="J29" s="206"/>
      <c r="K29" s="206"/>
      <c r="L29" s="206"/>
      <c r="M29" s="206"/>
      <c r="N29" s="206"/>
      <c r="P29" s="206"/>
      <c r="Q29" s="206"/>
      <c r="R29" s="206"/>
      <c r="S29" s="206"/>
      <c r="T29" s="206"/>
      <c r="V29" s="206"/>
      <c r="W29" s="206"/>
      <c r="X29" s="206"/>
      <c r="Y29" s="206"/>
      <c r="Z29" s="206"/>
      <c r="AB29" s="206"/>
      <c r="AC29" s="206"/>
      <c r="AD29" s="206"/>
      <c r="AE29" s="206"/>
      <c r="AF29" s="206"/>
    </row>
    <row r="30" spans="1:32" x14ac:dyDescent="0.25">
      <c r="A30" s="209">
        <v>14</v>
      </c>
      <c r="B30" s="210" t="s">
        <v>136</v>
      </c>
      <c r="C30" s="211"/>
      <c r="D30" s="211"/>
      <c r="E30" s="211"/>
      <c r="F30" s="211"/>
      <c r="G30" s="211"/>
      <c r="H30" s="211"/>
      <c r="J30" s="211"/>
      <c r="K30" s="211"/>
      <c r="L30" s="211"/>
      <c r="M30" s="211"/>
      <c r="N30" s="211"/>
      <c r="P30" s="211"/>
      <c r="Q30" s="211"/>
      <c r="R30" s="211"/>
      <c r="S30" s="211"/>
      <c r="T30" s="211"/>
      <c r="V30" s="211"/>
      <c r="W30" s="211"/>
      <c r="X30" s="211"/>
      <c r="Y30" s="211"/>
      <c r="Z30" s="211"/>
      <c r="AB30" s="211"/>
      <c r="AC30" s="211"/>
      <c r="AD30" s="211"/>
      <c r="AE30" s="211"/>
      <c r="AF30" s="211"/>
    </row>
    <row r="31" spans="1:32" ht="21" x14ac:dyDescent="0.25">
      <c r="A31" s="212"/>
      <c r="B31" s="618"/>
      <c r="C31" s="620" t="s">
        <v>130</v>
      </c>
      <c r="D31" s="213" t="s">
        <v>238</v>
      </c>
      <c r="E31" s="213" t="s">
        <v>241</v>
      </c>
      <c r="F31" s="213" t="s">
        <v>243</v>
      </c>
      <c r="G31" s="213" t="s">
        <v>404</v>
      </c>
      <c r="H31" s="213" t="s">
        <v>410</v>
      </c>
      <c r="J31" s="213" t="s">
        <v>238</v>
      </c>
      <c r="K31" s="213" t="s">
        <v>241</v>
      </c>
      <c r="L31" s="213" t="s">
        <v>243</v>
      </c>
      <c r="M31" s="213" t="s">
        <v>404</v>
      </c>
      <c r="N31" s="213" t="s">
        <v>410</v>
      </c>
      <c r="P31" s="213" t="s">
        <v>238</v>
      </c>
      <c r="Q31" s="213" t="s">
        <v>241</v>
      </c>
      <c r="R31" s="213" t="s">
        <v>243</v>
      </c>
      <c r="S31" s="213" t="s">
        <v>404</v>
      </c>
      <c r="T31" s="213" t="s">
        <v>410</v>
      </c>
      <c r="V31" s="213" t="s">
        <v>238</v>
      </c>
      <c r="W31" s="213" t="s">
        <v>241</v>
      </c>
      <c r="X31" s="213" t="s">
        <v>243</v>
      </c>
      <c r="Y31" s="213" t="s">
        <v>404</v>
      </c>
      <c r="Z31" s="213" t="s">
        <v>410</v>
      </c>
      <c r="AB31" s="213" t="s">
        <v>238</v>
      </c>
      <c r="AC31" s="213" t="s">
        <v>241</v>
      </c>
      <c r="AD31" s="213" t="s">
        <v>243</v>
      </c>
      <c r="AE31" s="213" t="s">
        <v>404</v>
      </c>
      <c r="AF31" s="213" t="s">
        <v>410</v>
      </c>
    </row>
    <row r="32" spans="1:32" x14ac:dyDescent="0.25">
      <c r="A32" s="212"/>
      <c r="B32" s="619"/>
      <c r="C32" s="611"/>
      <c r="D32" s="214" t="s">
        <v>90</v>
      </c>
      <c r="E32" s="214" t="s">
        <v>90</v>
      </c>
      <c r="F32" s="214" t="s">
        <v>90</v>
      </c>
      <c r="G32" s="214" t="s">
        <v>90</v>
      </c>
      <c r="H32" s="214" t="s">
        <v>90</v>
      </c>
      <c r="J32" s="214" t="s">
        <v>90</v>
      </c>
      <c r="K32" s="214" t="s">
        <v>90</v>
      </c>
      <c r="L32" s="214" t="s">
        <v>90</v>
      </c>
      <c r="M32" s="214" t="s">
        <v>90</v>
      </c>
      <c r="N32" s="214" t="s">
        <v>90</v>
      </c>
      <c r="P32" s="214" t="s">
        <v>90</v>
      </c>
      <c r="Q32" s="214" t="s">
        <v>90</v>
      </c>
      <c r="R32" s="214" t="s">
        <v>90</v>
      </c>
      <c r="S32" s="214" t="s">
        <v>90</v>
      </c>
      <c r="T32" s="214" t="s">
        <v>90</v>
      </c>
      <c r="V32" s="214" t="s">
        <v>90</v>
      </c>
      <c r="W32" s="214" t="s">
        <v>90</v>
      </c>
      <c r="X32" s="214" t="s">
        <v>90</v>
      </c>
      <c r="Y32" s="214" t="s">
        <v>90</v>
      </c>
      <c r="Z32" s="214" t="s">
        <v>90</v>
      </c>
      <c r="AB32" s="214" t="s">
        <v>90</v>
      </c>
      <c r="AC32" s="214" t="s">
        <v>90</v>
      </c>
      <c r="AD32" s="214" t="s">
        <v>90</v>
      </c>
      <c r="AE32" s="214" t="s">
        <v>90</v>
      </c>
      <c r="AF32" s="214" t="s">
        <v>90</v>
      </c>
    </row>
    <row r="33" spans="1:32" x14ac:dyDescent="0.25">
      <c r="A33" s="212"/>
      <c r="B33" s="215" t="s">
        <v>134</v>
      </c>
      <c r="C33" s="216">
        <v>1</v>
      </c>
      <c r="D33" s="217">
        <v>5.04</v>
      </c>
      <c r="E33" s="217">
        <v>6.67</v>
      </c>
      <c r="F33" s="217">
        <v>8.1999999999999993</v>
      </c>
      <c r="G33" s="217">
        <v>7.38</v>
      </c>
      <c r="H33" s="217"/>
      <c r="J33" s="217">
        <v>4.4000000000000004</v>
      </c>
      <c r="K33" s="217">
        <v>7.68</v>
      </c>
      <c r="L33" s="217">
        <v>5.65</v>
      </c>
      <c r="M33" s="217">
        <v>5.04</v>
      </c>
      <c r="N33" s="217"/>
      <c r="P33" s="217">
        <v>4.01</v>
      </c>
      <c r="Q33" s="217">
        <v>3.21</v>
      </c>
      <c r="R33" s="217">
        <v>3.51</v>
      </c>
      <c r="S33" s="217">
        <v>3.16</v>
      </c>
      <c r="T33" s="217"/>
      <c r="V33" s="217">
        <v>2.09</v>
      </c>
      <c r="W33" s="217">
        <v>1.3</v>
      </c>
      <c r="X33" s="217">
        <v>3.51</v>
      </c>
      <c r="Y33" s="217">
        <v>2.44</v>
      </c>
      <c r="Z33" s="217"/>
      <c r="AB33" s="217">
        <v>2.73</v>
      </c>
      <c r="AC33" s="217">
        <v>3.17</v>
      </c>
      <c r="AD33" s="217">
        <v>5.24</v>
      </c>
      <c r="AE33" s="217">
        <v>5.18</v>
      </c>
      <c r="AF33" s="217"/>
    </row>
    <row r="34" spans="1:32" x14ac:dyDescent="0.25">
      <c r="A34" s="212"/>
      <c r="B34" s="212"/>
      <c r="C34" s="218"/>
      <c r="D34" s="219"/>
      <c r="E34" s="219"/>
      <c r="F34" s="219"/>
      <c r="G34" s="219"/>
      <c r="H34" s="219"/>
      <c r="J34" s="219"/>
      <c r="K34" s="219"/>
      <c r="L34" s="219"/>
      <c r="M34" s="219"/>
      <c r="N34" s="219"/>
      <c r="P34" s="219"/>
      <c r="Q34" s="219"/>
      <c r="R34" s="219"/>
      <c r="S34" s="219"/>
      <c r="T34" s="219"/>
      <c r="V34" s="219"/>
      <c r="W34" s="219"/>
      <c r="X34" s="219"/>
      <c r="Y34" s="219"/>
      <c r="Z34" s="219"/>
      <c r="AB34" s="219"/>
      <c r="AC34" s="219"/>
      <c r="AD34" s="219"/>
      <c r="AE34" s="219"/>
      <c r="AF34" s="219"/>
    </row>
    <row r="35" spans="1:32" x14ac:dyDescent="0.25">
      <c r="A35" s="204"/>
      <c r="B35" s="205"/>
      <c r="C35" s="205"/>
      <c r="D35" s="206"/>
      <c r="E35" s="206"/>
      <c r="F35" s="206"/>
      <c r="G35" s="206"/>
      <c r="H35" s="206"/>
      <c r="J35" s="206"/>
      <c r="K35" s="206"/>
      <c r="L35" s="206"/>
      <c r="M35" s="206"/>
      <c r="N35" s="206"/>
      <c r="P35" s="206"/>
      <c r="Q35" s="206"/>
      <c r="R35" s="206"/>
      <c r="S35" s="206"/>
      <c r="T35" s="206"/>
      <c r="V35" s="206"/>
      <c r="W35" s="206"/>
      <c r="X35" s="206"/>
      <c r="Y35" s="206"/>
      <c r="Z35" s="206"/>
      <c r="AB35" s="206"/>
      <c r="AC35" s="206"/>
      <c r="AD35" s="206"/>
      <c r="AE35" s="206"/>
      <c r="AF35" s="206"/>
    </row>
    <row r="36" spans="1:32" x14ac:dyDescent="0.25">
      <c r="A36" s="209">
        <v>15</v>
      </c>
      <c r="B36" s="210" t="s">
        <v>137</v>
      </c>
      <c r="C36" s="211"/>
      <c r="D36" s="211"/>
      <c r="E36" s="211"/>
      <c r="F36" s="211"/>
      <c r="G36" s="211"/>
      <c r="H36" s="211"/>
      <c r="J36" s="211"/>
      <c r="K36" s="211"/>
      <c r="L36" s="211"/>
      <c r="M36" s="211"/>
      <c r="N36" s="211"/>
      <c r="P36" s="211"/>
      <c r="Q36" s="211"/>
      <c r="R36" s="211"/>
      <c r="S36" s="211"/>
      <c r="T36" s="211"/>
      <c r="V36" s="211"/>
      <c r="W36" s="211"/>
      <c r="X36" s="211"/>
      <c r="Y36" s="211"/>
      <c r="Z36" s="211"/>
      <c r="AB36" s="211"/>
      <c r="AC36" s="211"/>
      <c r="AD36" s="211"/>
      <c r="AE36" s="211"/>
      <c r="AF36" s="211"/>
    </row>
    <row r="37" spans="1:32" ht="21" x14ac:dyDescent="0.25">
      <c r="A37" s="212"/>
      <c r="B37" s="618"/>
      <c r="C37" s="620" t="s">
        <v>130</v>
      </c>
      <c r="D37" s="213" t="s">
        <v>238</v>
      </c>
      <c r="E37" s="213" t="s">
        <v>241</v>
      </c>
      <c r="F37" s="213" t="s">
        <v>243</v>
      </c>
      <c r="G37" s="213" t="s">
        <v>404</v>
      </c>
      <c r="H37" s="213" t="s">
        <v>410</v>
      </c>
      <c r="J37" s="213" t="s">
        <v>238</v>
      </c>
      <c r="K37" s="213" t="s">
        <v>241</v>
      </c>
      <c r="L37" s="213" t="s">
        <v>243</v>
      </c>
      <c r="M37" s="213" t="s">
        <v>404</v>
      </c>
      <c r="N37" s="213" t="s">
        <v>410</v>
      </c>
      <c r="P37" s="213" t="s">
        <v>238</v>
      </c>
      <c r="Q37" s="213" t="s">
        <v>241</v>
      </c>
      <c r="R37" s="213" t="s">
        <v>243</v>
      </c>
      <c r="S37" s="213" t="s">
        <v>404</v>
      </c>
      <c r="T37" s="213" t="s">
        <v>410</v>
      </c>
      <c r="V37" s="213" t="s">
        <v>238</v>
      </c>
      <c r="W37" s="213" t="s">
        <v>241</v>
      </c>
      <c r="X37" s="213" t="s">
        <v>243</v>
      </c>
      <c r="Y37" s="213" t="s">
        <v>404</v>
      </c>
      <c r="Z37" s="213" t="s">
        <v>410</v>
      </c>
      <c r="AB37" s="213" t="s">
        <v>238</v>
      </c>
      <c r="AC37" s="213" t="s">
        <v>241</v>
      </c>
      <c r="AD37" s="213" t="s">
        <v>243</v>
      </c>
      <c r="AE37" s="213" t="s">
        <v>404</v>
      </c>
      <c r="AF37" s="213" t="s">
        <v>410</v>
      </c>
    </row>
    <row r="38" spans="1:32" x14ac:dyDescent="0.25">
      <c r="A38" s="212"/>
      <c r="B38" s="619"/>
      <c r="C38" s="611"/>
      <c r="D38" s="214" t="s">
        <v>90</v>
      </c>
      <c r="E38" s="214" t="s">
        <v>90</v>
      </c>
      <c r="F38" s="214" t="s">
        <v>90</v>
      </c>
      <c r="G38" s="214" t="s">
        <v>90</v>
      </c>
      <c r="H38" s="214" t="s">
        <v>90</v>
      </c>
      <c r="J38" s="214" t="s">
        <v>90</v>
      </c>
      <c r="K38" s="214" t="s">
        <v>90</v>
      </c>
      <c r="L38" s="214" t="s">
        <v>90</v>
      </c>
      <c r="M38" s="214" t="s">
        <v>90</v>
      </c>
      <c r="N38" s="214" t="s">
        <v>90</v>
      </c>
      <c r="P38" s="214" t="s">
        <v>90</v>
      </c>
      <c r="Q38" s="214" t="s">
        <v>90</v>
      </c>
      <c r="R38" s="214" t="s">
        <v>90</v>
      </c>
      <c r="S38" s="214" t="s">
        <v>90</v>
      </c>
      <c r="T38" s="214" t="s">
        <v>90</v>
      </c>
      <c r="V38" s="214" t="s">
        <v>90</v>
      </c>
      <c r="W38" s="214" t="s">
        <v>90</v>
      </c>
      <c r="X38" s="214" t="s">
        <v>90</v>
      </c>
      <c r="Y38" s="214" t="s">
        <v>90</v>
      </c>
      <c r="Z38" s="214" t="s">
        <v>90</v>
      </c>
      <c r="AB38" s="214" t="s">
        <v>90</v>
      </c>
      <c r="AC38" s="214" t="s">
        <v>90</v>
      </c>
      <c r="AD38" s="214" t="s">
        <v>90</v>
      </c>
      <c r="AE38" s="214" t="s">
        <v>90</v>
      </c>
      <c r="AF38" s="214" t="s">
        <v>90</v>
      </c>
    </row>
    <row r="39" spans="1:32" x14ac:dyDescent="0.25">
      <c r="A39" s="212"/>
      <c r="B39" s="215" t="s">
        <v>134</v>
      </c>
      <c r="C39" s="216">
        <v>1</v>
      </c>
      <c r="D39" s="217">
        <v>13.45</v>
      </c>
      <c r="E39" s="217">
        <v>9.17</v>
      </c>
      <c r="F39" s="217">
        <v>9.02</v>
      </c>
      <c r="G39" s="217">
        <v>10.66</v>
      </c>
      <c r="H39" s="217"/>
      <c r="J39" s="217">
        <v>1.47</v>
      </c>
      <c r="K39" s="217">
        <v>3.04</v>
      </c>
      <c r="L39" s="217">
        <v>3.53</v>
      </c>
      <c r="M39" s="217">
        <v>3.13</v>
      </c>
      <c r="N39" s="217"/>
      <c r="P39" s="217">
        <v>2.19</v>
      </c>
      <c r="Q39" s="217">
        <v>4.6399999999999997</v>
      </c>
      <c r="R39" s="217">
        <v>1.75</v>
      </c>
      <c r="S39" s="217">
        <v>2.46</v>
      </c>
      <c r="T39" s="217"/>
      <c r="V39" s="217">
        <v>1.1599999999999999</v>
      </c>
      <c r="W39" s="217">
        <v>1.0900000000000001</v>
      </c>
      <c r="X39" s="217">
        <v>1.03</v>
      </c>
      <c r="Y39" s="217">
        <v>1.63</v>
      </c>
      <c r="Z39" s="217"/>
      <c r="AB39" s="217">
        <v>2.73</v>
      </c>
      <c r="AC39" s="217">
        <v>2.12</v>
      </c>
      <c r="AD39" s="217">
        <v>3.14</v>
      </c>
      <c r="AE39" s="217">
        <v>5.7</v>
      </c>
      <c r="AF39" s="217"/>
    </row>
    <row r="40" spans="1:32" x14ac:dyDescent="0.25">
      <c r="A40" s="212"/>
      <c r="B40" s="212"/>
      <c r="C40" s="218"/>
      <c r="D40" s="219"/>
      <c r="E40" s="219"/>
      <c r="F40" s="219"/>
      <c r="G40" s="219"/>
      <c r="H40" s="219"/>
      <c r="J40" s="219"/>
      <c r="K40" s="219"/>
      <c r="L40" s="219"/>
      <c r="M40" s="219"/>
      <c r="N40" s="219"/>
      <c r="P40" s="219"/>
      <c r="Q40" s="219"/>
      <c r="R40" s="219"/>
      <c r="S40" s="219"/>
      <c r="T40" s="219"/>
      <c r="V40" s="219"/>
      <c r="W40" s="219"/>
      <c r="X40" s="219"/>
      <c r="Y40" s="219"/>
      <c r="Z40" s="219"/>
      <c r="AB40" s="219"/>
      <c r="AC40" s="219"/>
      <c r="AD40" s="219"/>
      <c r="AE40" s="219"/>
      <c r="AF40" s="219"/>
    </row>
    <row r="41" spans="1:32" x14ac:dyDescent="0.25">
      <c r="A41" s="204"/>
      <c r="B41" s="205"/>
      <c r="C41" s="205"/>
      <c r="D41" s="206"/>
      <c r="E41" s="206"/>
      <c r="F41" s="206"/>
      <c r="G41" s="206"/>
      <c r="H41" s="206"/>
      <c r="J41" s="206"/>
      <c r="K41" s="206"/>
      <c r="L41" s="206"/>
      <c r="M41" s="206"/>
      <c r="N41" s="206"/>
      <c r="P41" s="206"/>
      <c r="Q41" s="206"/>
      <c r="R41" s="206"/>
      <c r="S41" s="206"/>
      <c r="T41" s="206"/>
      <c r="V41" s="206"/>
      <c r="W41" s="206"/>
      <c r="X41" s="206"/>
      <c r="Y41" s="206"/>
      <c r="Z41" s="206"/>
      <c r="AB41" s="206"/>
      <c r="AC41" s="206"/>
      <c r="AD41" s="206"/>
      <c r="AE41" s="206"/>
      <c r="AF41" s="206"/>
    </row>
    <row r="42" spans="1:32" x14ac:dyDescent="0.25">
      <c r="A42" s="209">
        <v>16</v>
      </c>
      <c r="B42" s="210" t="s">
        <v>138</v>
      </c>
      <c r="C42" s="211"/>
      <c r="D42" s="211"/>
      <c r="E42" s="211"/>
      <c r="F42" s="211"/>
      <c r="G42" s="211"/>
      <c r="H42" s="211"/>
      <c r="J42" s="211"/>
      <c r="K42" s="211"/>
      <c r="L42" s="211"/>
      <c r="M42" s="211"/>
      <c r="N42" s="211"/>
      <c r="P42" s="211"/>
      <c r="Q42" s="211"/>
      <c r="R42" s="211"/>
      <c r="S42" s="211"/>
      <c r="T42" s="211"/>
      <c r="V42" s="211"/>
      <c r="W42" s="211"/>
      <c r="X42" s="211"/>
      <c r="Y42" s="211"/>
      <c r="Z42" s="211"/>
      <c r="AB42" s="211"/>
      <c r="AC42" s="211"/>
      <c r="AD42" s="211"/>
      <c r="AE42" s="211"/>
      <c r="AF42" s="211"/>
    </row>
    <row r="43" spans="1:32" ht="21" x14ac:dyDescent="0.25">
      <c r="A43" s="212"/>
      <c r="B43" s="618"/>
      <c r="C43" s="620" t="s">
        <v>130</v>
      </c>
      <c r="D43" s="213" t="s">
        <v>238</v>
      </c>
      <c r="E43" s="213" t="s">
        <v>241</v>
      </c>
      <c r="F43" s="213" t="s">
        <v>243</v>
      </c>
      <c r="G43" s="213" t="s">
        <v>404</v>
      </c>
      <c r="H43" s="213" t="s">
        <v>410</v>
      </c>
      <c r="J43" s="213" t="s">
        <v>238</v>
      </c>
      <c r="K43" s="213" t="s">
        <v>241</v>
      </c>
      <c r="L43" s="213" t="s">
        <v>243</v>
      </c>
      <c r="M43" s="213" t="s">
        <v>404</v>
      </c>
      <c r="N43" s="213" t="s">
        <v>410</v>
      </c>
      <c r="P43" s="213" t="s">
        <v>238</v>
      </c>
      <c r="Q43" s="213" t="s">
        <v>241</v>
      </c>
      <c r="R43" s="213" t="s">
        <v>243</v>
      </c>
      <c r="S43" s="213" t="s">
        <v>404</v>
      </c>
      <c r="T43" s="213" t="s">
        <v>410</v>
      </c>
      <c r="V43" s="213" t="s">
        <v>238</v>
      </c>
      <c r="W43" s="213" t="s">
        <v>241</v>
      </c>
      <c r="X43" s="213" t="s">
        <v>243</v>
      </c>
      <c r="Y43" s="213" t="s">
        <v>404</v>
      </c>
      <c r="Z43" s="213" t="s">
        <v>410</v>
      </c>
      <c r="AB43" s="213" t="s">
        <v>238</v>
      </c>
      <c r="AC43" s="213" t="s">
        <v>241</v>
      </c>
      <c r="AD43" s="213" t="s">
        <v>243</v>
      </c>
      <c r="AE43" s="213" t="s">
        <v>404</v>
      </c>
      <c r="AF43" s="213" t="s">
        <v>410</v>
      </c>
    </row>
    <row r="44" spans="1:32" x14ac:dyDescent="0.25">
      <c r="A44" s="212"/>
      <c r="B44" s="619"/>
      <c r="C44" s="611"/>
      <c r="D44" s="214" t="s">
        <v>90</v>
      </c>
      <c r="E44" s="214" t="s">
        <v>90</v>
      </c>
      <c r="F44" s="214" t="s">
        <v>90</v>
      </c>
      <c r="G44" s="214" t="s">
        <v>90</v>
      </c>
      <c r="H44" s="214" t="s">
        <v>90</v>
      </c>
      <c r="J44" s="214" t="s">
        <v>90</v>
      </c>
      <c r="K44" s="214" t="s">
        <v>90</v>
      </c>
      <c r="L44" s="214" t="s">
        <v>90</v>
      </c>
      <c r="M44" s="214" t="s">
        <v>90</v>
      </c>
      <c r="N44" s="214" t="s">
        <v>90</v>
      </c>
      <c r="P44" s="214" t="s">
        <v>90</v>
      </c>
      <c r="Q44" s="214" t="s">
        <v>90</v>
      </c>
      <c r="R44" s="214" t="s">
        <v>90</v>
      </c>
      <c r="S44" s="214" t="s">
        <v>90</v>
      </c>
      <c r="T44" s="214" t="s">
        <v>90</v>
      </c>
      <c r="V44" s="214" t="s">
        <v>90</v>
      </c>
      <c r="W44" s="214" t="s">
        <v>90</v>
      </c>
      <c r="X44" s="214" t="s">
        <v>90</v>
      </c>
      <c r="Y44" s="214" t="s">
        <v>90</v>
      </c>
      <c r="Z44" s="214" t="s">
        <v>90</v>
      </c>
      <c r="AB44" s="214" t="s">
        <v>90</v>
      </c>
      <c r="AC44" s="214" t="s">
        <v>90</v>
      </c>
      <c r="AD44" s="214" t="s">
        <v>90</v>
      </c>
      <c r="AE44" s="214" t="s">
        <v>90</v>
      </c>
      <c r="AF44" s="214" t="s">
        <v>90</v>
      </c>
    </row>
    <row r="45" spans="1:32" x14ac:dyDescent="0.25">
      <c r="A45" s="212"/>
      <c r="B45" s="215" t="s">
        <v>134</v>
      </c>
      <c r="C45" s="216">
        <v>1</v>
      </c>
      <c r="D45" s="217">
        <v>21.85</v>
      </c>
      <c r="E45" s="217">
        <v>16.670000000000002</v>
      </c>
      <c r="F45" s="217">
        <v>20.49</v>
      </c>
      <c r="G45" s="217">
        <v>20.49</v>
      </c>
      <c r="H45" s="217"/>
      <c r="J45" s="217">
        <v>44.87</v>
      </c>
      <c r="K45" s="217">
        <v>41.25</v>
      </c>
      <c r="L45" s="217">
        <v>39.22</v>
      </c>
      <c r="M45" s="217">
        <v>36.700000000000003</v>
      </c>
      <c r="N45" s="217"/>
      <c r="P45" s="217">
        <v>46.72</v>
      </c>
      <c r="Q45" s="217">
        <v>42.14</v>
      </c>
      <c r="R45" s="217">
        <v>42.46</v>
      </c>
      <c r="S45" s="217">
        <v>39.65</v>
      </c>
      <c r="T45" s="217"/>
      <c r="V45" s="217">
        <v>58.24</v>
      </c>
      <c r="W45" s="217">
        <v>60.87</v>
      </c>
      <c r="X45" s="217">
        <v>54.23</v>
      </c>
      <c r="Y45" s="217">
        <v>52.34</v>
      </c>
      <c r="Z45" s="217"/>
      <c r="AB45" s="217">
        <v>44.81</v>
      </c>
      <c r="AC45" s="217">
        <v>41.27</v>
      </c>
      <c r="AD45" s="217">
        <v>39.270000000000003</v>
      </c>
      <c r="AE45" s="217">
        <v>34.72</v>
      </c>
      <c r="AF45" s="217"/>
    </row>
    <row r="46" spans="1:32" x14ac:dyDescent="0.25">
      <c r="A46" s="212"/>
      <c r="B46" s="212"/>
      <c r="C46" s="218"/>
      <c r="D46" s="219"/>
      <c r="E46" s="219"/>
      <c r="F46" s="219"/>
      <c r="G46" s="219"/>
      <c r="H46" s="219"/>
      <c r="J46" s="219"/>
      <c r="K46" s="219"/>
      <c r="L46" s="219"/>
      <c r="M46" s="219"/>
      <c r="N46" s="219"/>
      <c r="P46" s="219"/>
      <c r="Q46" s="219"/>
      <c r="R46" s="219"/>
      <c r="S46" s="219"/>
      <c r="T46" s="219"/>
      <c r="V46" s="219"/>
      <c r="W46" s="219"/>
      <c r="X46" s="219"/>
      <c r="Y46" s="219"/>
      <c r="Z46" s="219"/>
      <c r="AB46" s="219"/>
      <c r="AC46" s="219"/>
      <c r="AD46" s="219"/>
      <c r="AE46" s="219"/>
      <c r="AF46" s="219"/>
    </row>
    <row r="47" spans="1:32" x14ac:dyDescent="0.25">
      <c r="A47" s="204"/>
      <c r="B47" s="205"/>
      <c r="C47" s="205"/>
      <c r="D47" s="206"/>
      <c r="E47" s="206"/>
      <c r="F47" s="206"/>
      <c r="G47" s="206"/>
      <c r="H47" s="206"/>
      <c r="J47" s="206"/>
      <c r="K47" s="206"/>
      <c r="L47" s="206"/>
      <c r="M47" s="206"/>
      <c r="N47" s="206"/>
      <c r="P47" s="206"/>
      <c r="Q47" s="206"/>
      <c r="R47" s="206"/>
      <c r="S47" s="206"/>
      <c r="T47" s="206"/>
      <c r="V47" s="206"/>
      <c r="W47" s="206"/>
      <c r="X47" s="206"/>
      <c r="Y47" s="206"/>
      <c r="Z47" s="206"/>
      <c r="AB47" s="206"/>
      <c r="AC47" s="206"/>
      <c r="AD47" s="206"/>
      <c r="AE47" s="206"/>
      <c r="AF47" s="206"/>
    </row>
    <row r="48" spans="1:32" x14ac:dyDescent="0.25">
      <c r="A48" s="209">
        <v>17</v>
      </c>
      <c r="B48" s="210" t="s">
        <v>139</v>
      </c>
      <c r="C48" s="211"/>
      <c r="D48" s="211"/>
      <c r="E48" s="211"/>
      <c r="F48" s="211"/>
      <c r="G48" s="211"/>
      <c r="H48" s="211"/>
      <c r="J48" s="211"/>
      <c r="K48" s="211"/>
      <c r="L48" s="211"/>
      <c r="M48" s="211"/>
      <c r="N48" s="211"/>
      <c r="P48" s="211"/>
      <c r="Q48" s="211"/>
      <c r="R48" s="211"/>
      <c r="S48" s="211"/>
      <c r="T48" s="211"/>
      <c r="V48" s="211"/>
      <c r="W48" s="211"/>
      <c r="X48" s="211"/>
      <c r="Y48" s="211"/>
      <c r="Z48" s="211"/>
      <c r="AB48" s="211"/>
      <c r="AC48" s="211"/>
      <c r="AD48" s="211"/>
      <c r="AE48" s="211"/>
      <c r="AF48" s="211"/>
    </row>
    <row r="49" spans="1:32" ht="21" x14ac:dyDescent="0.25">
      <c r="A49" s="212"/>
      <c r="B49" s="618"/>
      <c r="C49" s="620" t="s">
        <v>130</v>
      </c>
      <c r="D49" s="213" t="s">
        <v>238</v>
      </c>
      <c r="E49" s="213" t="s">
        <v>241</v>
      </c>
      <c r="F49" s="213" t="s">
        <v>243</v>
      </c>
      <c r="G49" s="213" t="s">
        <v>404</v>
      </c>
      <c r="H49" s="213" t="s">
        <v>410</v>
      </c>
      <c r="J49" s="213" t="s">
        <v>238</v>
      </c>
      <c r="K49" s="213" t="s">
        <v>241</v>
      </c>
      <c r="L49" s="213" t="s">
        <v>243</v>
      </c>
      <c r="M49" s="213" t="s">
        <v>404</v>
      </c>
      <c r="N49" s="213" t="s">
        <v>410</v>
      </c>
      <c r="P49" s="213" t="s">
        <v>238</v>
      </c>
      <c r="Q49" s="213" t="s">
        <v>241</v>
      </c>
      <c r="R49" s="213" t="s">
        <v>243</v>
      </c>
      <c r="S49" s="213" t="s">
        <v>404</v>
      </c>
      <c r="T49" s="213" t="s">
        <v>410</v>
      </c>
      <c r="V49" s="213" t="s">
        <v>238</v>
      </c>
      <c r="W49" s="213" t="s">
        <v>241</v>
      </c>
      <c r="X49" s="213" t="s">
        <v>243</v>
      </c>
      <c r="Y49" s="213" t="s">
        <v>404</v>
      </c>
      <c r="Z49" s="213" t="s">
        <v>410</v>
      </c>
      <c r="AB49" s="213" t="s">
        <v>238</v>
      </c>
      <c r="AC49" s="213" t="s">
        <v>241</v>
      </c>
      <c r="AD49" s="213" t="s">
        <v>243</v>
      </c>
      <c r="AE49" s="213" t="s">
        <v>404</v>
      </c>
      <c r="AF49" s="213" t="s">
        <v>410</v>
      </c>
    </row>
    <row r="50" spans="1:32" x14ac:dyDescent="0.25">
      <c r="A50" s="212"/>
      <c r="B50" s="619"/>
      <c r="C50" s="611"/>
      <c r="D50" s="214" t="s">
        <v>90</v>
      </c>
      <c r="E50" s="214" t="s">
        <v>90</v>
      </c>
      <c r="F50" s="214" t="s">
        <v>90</v>
      </c>
      <c r="G50" s="214" t="s">
        <v>90</v>
      </c>
      <c r="H50" s="214" t="s">
        <v>140</v>
      </c>
      <c r="J50" s="214" t="s">
        <v>90</v>
      </c>
      <c r="K50" s="214" t="s">
        <v>90</v>
      </c>
      <c r="L50" s="214" t="s">
        <v>90</v>
      </c>
      <c r="M50" s="214" t="s">
        <v>90</v>
      </c>
      <c r="N50" s="214" t="s">
        <v>140</v>
      </c>
      <c r="P50" s="214" t="s">
        <v>90</v>
      </c>
      <c r="Q50" s="214" t="s">
        <v>90</v>
      </c>
      <c r="R50" s="214" t="s">
        <v>90</v>
      </c>
      <c r="S50" s="214" t="s">
        <v>90</v>
      </c>
      <c r="T50" s="214" t="s">
        <v>140</v>
      </c>
      <c r="V50" s="214" t="s">
        <v>90</v>
      </c>
      <c r="W50" s="214" t="s">
        <v>90</v>
      </c>
      <c r="X50" s="214" t="s">
        <v>90</v>
      </c>
      <c r="Y50" s="214" t="s">
        <v>90</v>
      </c>
      <c r="Z50" s="214" t="s">
        <v>140</v>
      </c>
      <c r="AB50" s="214" t="s">
        <v>90</v>
      </c>
      <c r="AC50" s="214" t="s">
        <v>90</v>
      </c>
      <c r="AD50" s="214" t="s">
        <v>90</v>
      </c>
      <c r="AE50" s="214" t="s">
        <v>90</v>
      </c>
      <c r="AF50" s="214" t="s">
        <v>140</v>
      </c>
    </row>
    <row r="51" spans="1:32" x14ac:dyDescent="0.25">
      <c r="A51" s="212"/>
      <c r="B51" s="215" t="s">
        <v>105</v>
      </c>
      <c r="C51" s="216">
        <v>1</v>
      </c>
      <c r="D51" s="217">
        <v>9.24</v>
      </c>
      <c r="E51" s="217">
        <v>11.67</v>
      </c>
      <c r="F51" s="217">
        <v>14.75</v>
      </c>
      <c r="G51" s="217">
        <v>17.21</v>
      </c>
      <c r="H51" s="217">
        <v>12.3</v>
      </c>
      <c r="J51" s="217">
        <v>3.66</v>
      </c>
      <c r="K51" s="217">
        <v>4.6399999999999997</v>
      </c>
      <c r="L51" s="217">
        <v>4.7699999999999996</v>
      </c>
      <c r="M51" s="217">
        <v>4.3499999999999996</v>
      </c>
      <c r="N51" s="217">
        <v>2.09</v>
      </c>
      <c r="P51" s="217">
        <v>4.38</v>
      </c>
      <c r="Q51" s="217">
        <v>2.5</v>
      </c>
      <c r="R51" s="217">
        <v>3.86</v>
      </c>
      <c r="S51" s="217">
        <v>4.91</v>
      </c>
      <c r="T51" s="217">
        <v>2.46</v>
      </c>
      <c r="V51" s="217">
        <v>1.1599999999999999</v>
      </c>
      <c r="W51" s="217">
        <v>0.87</v>
      </c>
      <c r="X51" s="217">
        <v>1.03</v>
      </c>
      <c r="Y51" s="217">
        <v>2.04</v>
      </c>
      <c r="Z51" s="217">
        <v>1.63</v>
      </c>
      <c r="AB51" s="217">
        <v>7.1</v>
      </c>
      <c r="AC51" s="217">
        <v>7.94</v>
      </c>
      <c r="AD51" s="217">
        <v>6.28</v>
      </c>
      <c r="AE51" s="217">
        <v>4.66</v>
      </c>
      <c r="AF51" s="217">
        <v>3.11</v>
      </c>
    </row>
    <row r="52" spans="1:32" x14ac:dyDescent="0.25">
      <c r="A52" s="212"/>
      <c r="B52" s="215" t="s">
        <v>141</v>
      </c>
      <c r="C52" s="216">
        <v>0</v>
      </c>
      <c r="D52" s="217">
        <v>27.73</v>
      </c>
      <c r="E52" s="217">
        <v>30</v>
      </c>
      <c r="F52" s="217">
        <v>27.87</v>
      </c>
      <c r="G52" s="217">
        <v>28.69</v>
      </c>
      <c r="H52" s="217">
        <v>28.69</v>
      </c>
      <c r="J52" s="217">
        <v>8.7899999999999991</v>
      </c>
      <c r="K52" s="217">
        <v>8.0399999999999991</v>
      </c>
      <c r="L52" s="217">
        <v>8.3000000000000007</v>
      </c>
      <c r="M52" s="217">
        <v>8.8699999999999992</v>
      </c>
      <c r="N52" s="217">
        <v>7.3</v>
      </c>
      <c r="P52" s="217">
        <v>9.49</v>
      </c>
      <c r="Q52" s="217">
        <v>10.71</v>
      </c>
      <c r="R52" s="217">
        <v>9.1199999999999992</v>
      </c>
      <c r="S52" s="217">
        <v>11.23</v>
      </c>
      <c r="T52" s="217">
        <v>8.07</v>
      </c>
      <c r="V52" s="217">
        <v>3.48</v>
      </c>
      <c r="W52" s="217">
        <v>3.48</v>
      </c>
      <c r="X52" s="217">
        <v>4.12</v>
      </c>
      <c r="Y52" s="217">
        <v>6.11</v>
      </c>
      <c r="Z52" s="217">
        <v>4.4800000000000004</v>
      </c>
      <c r="AB52" s="217">
        <v>10.93</v>
      </c>
      <c r="AC52" s="217">
        <v>8.99</v>
      </c>
      <c r="AD52" s="217">
        <v>9.42</v>
      </c>
      <c r="AE52" s="217">
        <v>9.84</v>
      </c>
      <c r="AF52" s="217">
        <v>7.77</v>
      </c>
    </row>
    <row r="53" spans="1:32" x14ac:dyDescent="0.25">
      <c r="A53" s="212"/>
      <c r="B53" s="215" t="s">
        <v>142</v>
      </c>
      <c r="C53" s="216">
        <v>-1</v>
      </c>
      <c r="D53" s="217">
        <v>9.24</v>
      </c>
      <c r="E53" s="217">
        <v>5</v>
      </c>
      <c r="F53" s="217">
        <v>4.92</v>
      </c>
      <c r="G53" s="217">
        <v>3.28</v>
      </c>
      <c r="H53" s="217">
        <v>0</v>
      </c>
      <c r="J53" s="217">
        <v>4.21</v>
      </c>
      <c r="K53" s="217">
        <v>2.86</v>
      </c>
      <c r="L53" s="217">
        <v>2.65</v>
      </c>
      <c r="M53" s="217">
        <v>3.65</v>
      </c>
      <c r="N53" s="217">
        <v>2.2599999999999998</v>
      </c>
      <c r="P53" s="217">
        <v>4.01</v>
      </c>
      <c r="Q53" s="217">
        <v>3.93</v>
      </c>
      <c r="R53" s="217">
        <v>3.51</v>
      </c>
      <c r="S53" s="217">
        <v>2.46</v>
      </c>
      <c r="T53" s="217">
        <v>2.46</v>
      </c>
      <c r="V53" s="217">
        <v>2.3199999999999998</v>
      </c>
      <c r="W53" s="217">
        <v>1.74</v>
      </c>
      <c r="X53" s="217">
        <v>1.65</v>
      </c>
      <c r="Y53" s="217">
        <v>2.2400000000000002</v>
      </c>
      <c r="Z53" s="217">
        <v>0.81</v>
      </c>
      <c r="AB53" s="217">
        <v>2.73</v>
      </c>
      <c r="AC53" s="217">
        <v>3.7</v>
      </c>
      <c r="AD53" s="217">
        <v>1.57</v>
      </c>
      <c r="AE53" s="217">
        <v>4.1500000000000004</v>
      </c>
      <c r="AF53" s="217">
        <v>2.0699999999999998</v>
      </c>
    </row>
    <row r="54" spans="1:32" x14ac:dyDescent="0.25">
      <c r="A54" s="212"/>
      <c r="B54" s="215" t="s">
        <v>143</v>
      </c>
      <c r="C54" s="216">
        <v>-2</v>
      </c>
      <c r="D54" s="217">
        <v>53.78</v>
      </c>
      <c r="E54" s="217">
        <v>52.5</v>
      </c>
      <c r="F54" s="217">
        <v>52.46</v>
      </c>
      <c r="G54" s="217">
        <v>50.82</v>
      </c>
      <c r="H54" s="217">
        <v>51.64</v>
      </c>
      <c r="J54" s="217">
        <v>82.78</v>
      </c>
      <c r="K54" s="217">
        <v>84.29</v>
      </c>
      <c r="L54" s="217">
        <v>83.75</v>
      </c>
      <c r="M54" s="217">
        <v>82.96</v>
      </c>
      <c r="N54" s="217">
        <v>80.7</v>
      </c>
      <c r="P54" s="217">
        <v>82.12</v>
      </c>
      <c r="Q54" s="217">
        <v>82.86</v>
      </c>
      <c r="R54" s="217">
        <v>83.51</v>
      </c>
      <c r="S54" s="217">
        <v>81.400000000000006</v>
      </c>
      <c r="T54" s="217">
        <v>79.650000000000006</v>
      </c>
      <c r="V54" s="217">
        <v>92.34</v>
      </c>
      <c r="W54" s="217">
        <v>93.91</v>
      </c>
      <c r="X54" s="217">
        <v>92.58</v>
      </c>
      <c r="Y54" s="217">
        <v>89.61</v>
      </c>
      <c r="Z54" s="217">
        <v>89</v>
      </c>
      <c r="AB54" s="217">
        <v>79.23</v>
      </c>
      <c r="AC54" s="217">
        <v>79.37</v>
      </c>
      <c r="AD54" s="217">
        <v>82.72</v>
      </c>
      <c r="AE54" s="217">
        <v>81.349999999999994</v>
      </c>
      <c r="AF54" s="217">
        <v>78.760000000000005</v>
      </c>
    </row>
    <row r="55" spans="1:32" x14ac:dyDescent="0.25">
      <c r="A55" s="212"/>
      <c r="B55" s="215" t="s">
        <v>109</v>
      </c>
      <c r="C55" s="216">
        <v>-3</v>
      </c>
      <c r="D55" s="217">
        <v>0</v>
      </c>
      <c r="E55" s="217">
        <v>0.83</v>
      </c>
      <c r="F55" s="217">
        <v>0</v>
      </c>
      <c r="G55" s="217">
        <v>0</v>
      </c>
      <c r="H55" s="217">
        <v>7.38</v>
      </c>
      <c r="J55" s="217">
        <v>0.55000000000000004</v>
      </c>
      <c r="K55" s="217">
        <v>0.18</v>
      </c>
      <c r="L55" s="217">
        <v>0.53</v>
      </c>
      <c r="M55" s="217">
        <v>0.17</v>
      </c>
      <c r="N55" s="217">
        <v>7.65</v>
      </c>
      <c r="P55" s="217">
        <v>0</v>
      </c>
      <c r="Q55" s="217">
        <v>0</v>
      </c>
      <c r="R55" s="217">
        <v>0</v>
      </c>
      <c r="S55" s="217">
        <v>0</v>
      </c>
      <c r="T55" s="217">
        <v>7.37</v>
      </c>
      <c r="V55" s="217">
        <v>0.7</v>
      </c>
      <c r="W55" s="217">
        <v>0</v>
      </c>
      <c r="X55" s="217">
        <v>0.62</v>
      </c>
      <c r="Y55" s="217">
        <v>0</v>
      </c>
      <c r="Z55" s="217">
        <v>4.07</v>
      </c>
      <c r="AB55" s="217">
        <v>0</v>
      </c>
      <c r="AC55" s="217">
        <v>0</v>
      </c>
      <c r="AD55" s="217">
        <v>0</v>
      </c>
      <c r="AE55" s="217">
        <v>0</v>
      </c>
      <c r="AF55" s="217">
        <v>8.2899999999999991</v>
      </c>
    </row>
    <row r="56" spans="1:32" x14ac:dyDescent="0.25">
      <c r="A56" s="212"/>
      <c r="B56" s="212"/>
      <c r="C56" s="218"/>
      <c r="D56" s="219"/>
      <c r="E56" s="219"/>
      <c r="F56" s="219"/>
      <c r="G56" s="219"/>
      <c r="H56" s="219"/>
      <c r="J56" s="219"/>
      <c r="K56" s="219"/>
      <c r="L56" s="219"/>
      <c r="M56" s="219"/>
      <c r="N56" s="219"/>
      <c r="P56" s="219"/>
      <c r="Q56" s="219"/>
      <c r="R56" s="219"/>
      <c r="S56" s="219"/>
      <c r="T56" s="219"/>
      <c r="V56" s="219"/>
      <c r="W56" s="219"/>
      <c r="X56" s="219"/>
      <c r="Y56" s="219"/>
      <c r="Z56" s="219"/>
      <c r="AB56" s="219"/>
      <c r="AC56" s="219"/>
      <c r="AD56" s="219"/>
      <c r="AE56" s="219"/>
      <c r="AF56" s="219"/>
    </row>
    <row r="57" spans="1:32" x14ac:dyDescent="0.25">
      <c r="A57" s="204"/>
      <c r="B57" s="205"/>
      <c r="C57" s="205"/>
      <c r="D57" s="206"/>
      <c r="E57" s="206"/>
      <c r="F57" s="206"/>
      <c r="G57" s="206"/>
      <c r="H57" s="206"/>
      <c r="J57" s="206"/>
      <c r="K57" s="206"/>
      <c r="L57" s="206"/>
      <c r="M57" s="206"/>
      <c r="N57" s="206"/>
      <c r="P57" s="206"/>
      <c r="Q57" s="206"/>
      <c r="R57" s="206"/>
      <c r="S57" s="206"/>
      <c r="T57" s="206"/>
      <c r="V57" s="206"/>
      <c r="W57" s="206"/>
      <c r="X57" s="206"/>
      <c r="Y57" s="206"/>
      <c r="Z57" s="206"/>
      <c r="AB57" s="206"/>
      <c r="AC57" s="206"/>
      <c r="AD57" s="206"/>
      <c r="AE57" s="206"/>
      <c r="AF57" s="206"/>
    </row>
    <row r="58" spans="1:32" x14ac:dyDescent="0.25">
      <c r="A58" s="209">
        <v>18</v>
      </c>
      <c r="B58" s="210" t="s">
        <v>144</v>
      </c>
      <c r="C58" s="211"/>
      <c r="D58" s="211"/>
      <c r="E58" s="211"/>
      <c r="F58" s="211"/>
      <c r="G58" s="211"/>
      <c r="H58" s="211"/>
      <c r="J58" s="211"/>
      <c r="K58" s="211"/>
      <c r="L58" s="211"/>
      <c r="M58" s="211"/>
      <c r="N58" s="211"/>
      <c r="P58" s="211"/>
      <c r="Q58" s="211"/>
      <c r="R58" s="211"/>
      <c r="S58" s="211"/>
      <c r="T58" s="211"/>
      <c r="V58" s="211"/>
      <c r="W58" s="211"/>
      <c r="X58" s="211"/>
      <c r="Y58" s="211"/>
      <c r="Z58" s="211"/>
      <c r="AB58" s="211"/>
      <c r="AC58" s="211"/>
      <c r="AD58" s="211"/>
      <c r="AE58" s="211"/>
      <c r="AF58" s="211"/>
    </row>
    <row r="59" spans="1:32" ht="21" x14ac:dyDescent="0.25">
      <c r="A59" s="212"/>
      <c r="B59" s="618"/>
      <c r="C59" s="620" t="s">
        <v>130</v>
      </c>
      <c r="D59" s="213" t="s">
        <v>238</v>
      </c>
      <c r="E59" s="213" t="s">
        <v>241</v>
      </c>
      <c r="F59" s="213" t="s">
        <v>243</v>
      </c>
      <c r="G59" s="213" t="s">
        <v>404</v>
      </c>
      <c r="H59" s="213" t="s">
        <v>410</v>
      </c>
      <c r="J59" s="213" t="s">
        <v>238</v>
      </c>
      <c r="K59" s="213" t="s">
        <v>241</v>
      </c>
      <c r="L59" s="213" t="s">
        <v>243</v>
      </c>
      <c r="M59" s="213" t="s">
        <v>404</v>
      </c>
      <c r="N59" s="213" t="s">
        <v>410</v>
      </c>
      <c r="P59" s="213" t="s">
        <v>238</v>
      </c>
      <c r="Q59" s="213" t="s">
        <v>241</v>
      </c>
      <c r="R59" s="213" t="s">
        <v>243</v>
      </c>
      <c r="S59" s="213" t="s">
        <v>404</v>
      </c>
      <c r="T59" s="213" t="s">
        <v>410</v>
      </c>
      <c r="V59" s="213" t="s">
        <v>238</v>
      </c>
      <c r="W59" s="213" t="s">
        <v>241</v>
      </c>
      <c r="X59" s="213" t="s">
        <v>243</v>
      </c>
      <c r="Y59" s="213" t="s">
        <v>404</v>
      </c>
      <c r="Z59" s="213" t="s">
        <v>410</v>
      </c>
      <c r="AB59" s="213" t="s">
        <v>238</v>
      </c>
      <c r="AC59" s="213" t="s">
        <v>241</v>
      </c>
      <c r="AD59" s="213" t="s">
        <v>243</v>
      </c>
      <c r="AE59" s="213" t="s">
        <v>404</v>
      </c>
      <c r="AF59" s="213" t="s">
        <v>410</v>
      </c>
    </row>
    <row r="60" spans="1:32" x14ac:dyDescent="0.25">
      <c r="A60" s="212"/>
      <c r="B60" s="619"/>
      <c r="C60" s="611"/>
      <c r="D60" s="214" t="s">
        <v>140</v>
      </c>
      <c r="E60" s="214" t="s">
        <v>140</v>
      </c>
      <c r="F60" s="214" t="s">
        <v>140</v>
      </c>
      <c r="G60" s="214" t="s">
        <v>140</v>
      </c>
      <c r="H60" s="214" t="s">
        <v>140</v>
      </c>
      <c r="J60" s="214" t="s">
        <v>140</v>
      </c>
      <c r="K60" s="214" t="s">
        <v>140</v>
      </c>
      <c r="L60" s="214" t="s">
        <v>140</v>
      </c>
      <c r="M60" s="214" t="s">
        <v>140</v>
      </c>
      <c r="N60" s="214" t="s">
        <v>140</v>
      </c>
      <c r="P60" s="214" t="s">
        <v>140</v>
      </c>
      <c r="Q60" s="214" t="s">
        <v>140</v>
      </c>
      <c r="R60" s="214" t="s">
        <v>140</v>
      </c>
      <c r="S60" s="214" t="s">
        <v>140</v>
      </c>
      <c r="T60" s="214" t="s">
        <v>140</v>
      </c>
      <c r="V60" s="214" t="s">
        <v>140</v>
      </c>
      <c r="W60" s="214" t="s">
        <v>140</v>
      </c>
      <c r="X60" s="214" t="s">
        <v>140</v>
      </c>
      <c r="Y60" s="214" t="s">
        <v>140</v>
      </c>
      <c r="Z60" s="214" t="s">
        <v>140</v>
      </c>
      <c r="AB60" s="214" t="s">
        <v>140</v>
      </c>
      <c r="AC60" s="214" t="s">
        <v>140</v>
      </c>
      <c r="AD60" s="214" t="s">
        <v>140</v>
      </c>
      <c r="AE60" s="214" t="s">
        <v>140</v>
      </c>
      <c r="AF60" s="214" t="s">
        <v>140</v>
      </c>
    </row>
    <row r="61" spans="1:32" x14ac:dyDescent="0.25">
      <c r="A61" s="212"/>
      <c r="B61" s="215" t="s">
        <v>145</v>
      </c>
      <c r="C61" s="216">
        <v>1</v>
      </c>
      <c r="D61" s="217">
        <v>32.200000000000003</v>
      </c>
      <c r="E61" s="217">
        <v>26.05</v>
      </c>
      <c r="F61" s="217">
        <v>24.17</v>
      </c>
      <c r="G61" s="217">
        <v>27.87</v>
      </c>
      <c r="H61" s="217">
        <v>24.59</v>
      </c>
      <c r="J61" s="217">
        <v>29.8</v>
      </c>
      <c r="K61" s="217">
        <v>31.5</v>
      </c>
      <c r="L61" s="217">
        <v>31.25</v>
      </c>
      <c r="M61" s="217">
        <v>31.63</v>
      </c>
      <c r="N61" s="217">
        <v>32</v>
      </c>
      <c r="P61" s="217">
        <v>30.18</v>
      </c>
      <c r="Q61" s="217">
        <v>30.29</v>
      </c>
      <c r="R61" s="217">
        <v>33.57</v>
      </c>
      <c r="S61" s="217">
        <v>30.53</v>
      </c>
      <c r="T61" s="217">
        <v>30.18</v>
      </c>
      <c r="V61" s="217">
        <v>37.409999999999997</v>
      </c>
      <c r="W61" s="217">
        <v>35.03</v>
      </c>
      <c r="X61" s="217">
        <v>36.299999999999997</v>
      </c>
      <c r="Y61" s="217">
        <v>36.49</v>
      </c>
      <c r="Z61" s="217">
        <v>34.619999999999997</v>
      </c>
      <c r="AB61" s="217">
        <v>22.99</v>
      </c>
      <c r="AC61" s="217">
        <v>22.4</v>
      </c>
      <c r="AD61" s="217">
        <v>24.34</v>
      </c>
      <c r="AE61" s="217">
        <v>26.7</v>
      </c>
      <c r="AF61" s="217">
        <v>26.42</v>
      </c>
    </row>
    <row r="62" spans="1:32" x14ac:dyDescent="0.25">
      <c r="A62" s="212"/>
      <c r="B62" s="215" t="s">
        <v>146</v>
      </c>
      <c r="C62" s="216">
        <v>0</v>
      </c>
      <c r="D62" s="217">
        <v>60.17</v>
      </c>
      <c r="E62" s="217">
        <v>66.39</v>
      </c>
      <c r="F62" s="217">
        <v>66.67</v>
      </c>
      <c r="G62" s="217">
        <v>62.3</v>
      </c>
      <c r="H62" s="217">
        <v>68.03</v>
      </c>
      <c r="J62" s="217">
        <v>60.51</v>
      </c>
      <c r="K62" s="217">
        <v>58.79</v>
      </c>
      <c r="L62" s="217">
        <v>60.89</v>
      </c>
      <c r="M62" s="217">
        <v>62.19</v>
      </c>
      <c r="N62" s="217">
        <v>61.22</v>
      </c>
      <c r="P62" s="217">
        <v>59.27</v>
      </c>
      <c r="Q62" s="217">
        <v>59.12</v>
      </c>
      <c r="R62" s="217">
        <v>57.86</v>
      </c>
      <c r="S62" s="217">
        <v>61.05</v>
      </c>
      <c r="T62" s="217">
        <v>60.7</v>
      </c>
      <c r="V62" s="217">
        <v>52.32</v>
      </c>
      <c r="W62" s="217">
        <v>55.92</v>
      </c>
      <c r="X62" s="217">
        <v>50.43</v>
      </c>
      <c r="Y62" s="217">
        <v>53.81</v>
      </c>
      <c r="Z62" s="217">
        <v>53.16</v>
      </c>
      <c r="AB62" s="217">
        <v>58.05</v>
      </c>
      <c r="AC62" s="217">
        <v>64.48</v>
      </c>
      <c r="AD62" s="217">
        <v>62.96</v>
      </c>
      <c r="AE62" s="217">
        <v>62.3</v>
      </c>
      <c r="AF62" s="217">
        <v>62.69</v>
      </c>
    </row>
    <row r="63" spans="1:32" x14ac:dyDescent="0.25">
      <c r="A63" s="212"/>
      <c r="B63" s="215" t="s">
        <v>147</v>
      </c>
      <c r="C63" s="216">
        <v>-1</v>
      </c>
      <c r="D63" s="217">
        <v>7.63</v>
      </c>
      <c r="E63" s="217">
        <v>7.56</v>
      </c>
      <c r="F63" s="217">
        <v>9.17</v>
      </c>
      <c r="G63" s="217">
        <v>9.84</v>
      </c>
      <c r="H63" s="217">
        <v>7.38</v>
      </c>
      <c r="J63" s="217">
        <v>9.69</v>
      </c>
      <c r="K63" s="217">
        <v>9.7100000000000009</v>
      </c>
      <c r="L63" s="217">
        <v>7.86</v>
      </c>
      <c r="M63" s="217">
        <v>6.18</v>
      </c>
      <c r="N63" s="217">
        <v>6.78</v>
      </c>
      <c r="P63" s="217">
        <v>10.55</v>
      </c>
      <c r="Q63" s="217">
        <v>10.58</v>
      </c>
      <c r="R63" s="217">
        <v>8.57</v>
      </c>
      <c r="S63" s="217">
        <v>8.42</v>
      </c>
      <c r="T63" s="217">
        <v>9.1199999999999992</v>
      </c>
      <c r="V63" s="217">
        <v>10.27</v>
      </c>
      <c r="W63" s="217">
        <v>9.0500000000000007</v>
      </c>
      <c r="X63" s="217">
        <v>13.26</v>
      </c>
      <c r="Y63" s="217">
        <v>9.69</v>
      </c>
      <c r="Z63" s="217">
        <v>12.22</v>
      </c>
      <c r="AB63" s="217">
        <v>18.97</v>
      </c>
      <c r="AC63" s="217">
        <v>13.11</v>
      </c>
      <c r="AD63" s="217">
        <v>12.7</v>
      </c>
      <c r="AE63" s="217">
        <v>10.99</v>
      </c>
      <c r="AF63" s="217">
        <v>10.88</v>
      </c>
    </row>
    <row r="64" spans="1:32" x14ac:dyDescent="0.25">
      <c r="A64" s="212"/>
      <c r="B64" s="212"/>
      <c r="C64" s="218"/>
      <c r="D64" s="219"/>
      <c r="E64" s="219"/>
      <c r="F64" s="219"/>
      <c r="G64" s="219"/>
      <c r="H64" s="219"/>
      <c r="J64" s="219"/>
      <c r="K64" s="219"/>
      <c r="L64" s="219"/>
      <c r="M64" s="219"/>
      <c r="N64" s="219"/>
      <c r="P64" s="219"/>
      <c r="Q64" s="219"/>
      <c r="R64" s="219"/>
      <c r="S64" s="219"/>
      <c r="T64" s="219"/>
      <c r="V64" s="219"/>
      <c r="W64" s="219"/>
      <c r="X64" s="219"/>
      <c r="Y64" s="219"/>
      <c r="Z64" s="219"/>
      <c r="AB64" s="219"/>
      <c r="AC64" s="219"/>
      <c r="AD64" s="219"/>
      <c r="AE64" s="219"/>
      <c r="AF64" s="219"/>
    </row>
    <row r="65" spans="1:32" x14ac:dyDescent="0.25">
      <c r="A65" s="204"/>
      <c r="B65" s="205"/>
      <c r="C65" s="205"/>
      <c r="D65" s="206"/>
      <c r="E65" s="206"/>
      <c r="F65" s="206"/>
      <c r="G65" s="206"/>
      <c r="H65" s="206"/>
      <c r="J65" s="206"/>
      <c r="K65" s="206"/>
      <c r="L65" s="206"/>
      <c r="M65" s="206"/>
      <c r="N65" s="206"/>
      <c r="P65" s="206"/>
      <c r="Q65" s="206"/>
      <c r="R65" s="206"/>
      <c r="S65" s="206"/>
      <c r="T65" s="206"/>
      <c r="V65" s="206"/>
      <c r="W65" s="206"/>
      <c r="X65" s="206"/>
      <c r="Y65" s="206"/>
      <c r="Z65" s="206"/>
      <c r="AB65" s="206"/>
      <c r="AC65" s="206"/>
      <c r="AD65" s="206"/>
      <c r="AE65" s="206"/>
      <c r="AF65" s="206"/>
    </row>
    <row r="66" spans="1:32" x14ac:dyDescent="0.25">
      <c r="A66" s="209">
        <v>19</v>
      </c>
      <c r="B66" s="210" t="s">
        <v>148</v>
      </c>
      <c r="C66" s="211"/>
      <c r="D66" s="211"/>
      <c r="E66" s="211"/>
      <c r="F66" s="211"/>
      <c r="G66" s="211"/>
      <c r="H66" s="211"/>
      <c r="J66" s="211"/>
      <c r="K66" s="211"/>
      <c r="L66" s="211"/>
      <c r="M66" s="211"/>
      <c r="N66" s="211"/>
      <c r="P66" s="211"/>
      <c r="Q66" s="211"/>
      <c r="R66" s="211"/>
      <c r="S66" s="211"/>
      <c r="T66" s="211"/>
      <c r="V66" s="211"/>
      <c r="W66" s="211"/>
      <c r="X66" s="211"/>
      <c r="Y66" s="211"/>
      <c r="Z66" s="211"/>
      <c r="AB66" s="211"/>
      <c r="AC66" s="211"/>
      <c r="AD66" s="211"/>
      <c r="AE66" s="211"/>
      <c r="AF66" s="211"/>
    </row>
    <row r="67" spans="1:32" ht="21" x14ac:dyDescent="0.25">
      <c r="A67" s="212"/>
      <c r="B67" s="618"/>
      <c r="C67" s="620" t="s">
        <v>130</v>
      </c>
      <c r="D67" s="213" t="s">
        <v>238</v>
      </c>
      <c r="E67" s="213" t="s">
        <v>241</v>
      </c>
      <c r="F67" s="213" t="s">
        <v>243</v>
      </c>
      <c r="G67" s="213" t="s">
        <v>404</v>
      </c>
      <c r="H67" s="213" t="s">
        <v>410</v>
      </c>
      <c r="J67" s="213" t="s">
        <v>238</v>
      </c>
      <c r="K67" s="213" t="s">
        <v>241</v>
      </c>
      <c r="L67" s="213" t="s">
        <v>243</v>
      </c>
      <c r="M67" s="213" t="s">
        <v>404</v>
      </c>
      <c r="N67" s="213" t="s">
        <v>410</v>
      </c>
      <c r="P67" s="213" t="s">
        <v>238</v>
      </c>
      <c r="Q67" s="213" t="s">
        <v>241</v>
      </c>
      <c r="R67" s="213" t="s">
        <v>243</v>
      </c>
      <c r="S67" s="213" t="s">
        <v>404</v>
      </c>
      <c r="T67" s="213" t="s">
        <v>410</v>
      </c>
      <c r="V67" s="213" t="s">
        <v>238</v>
      </c>
      <c r="W67" s="213" t="s">
        <v>241</v>
      </c>
      <c r="X67" s="213" t="s">
        <v>243</v>
      </c>
      <c r="Y67" s="213" t="s">
        <v>404</v>
      </c>
      <c r="Z67" s="213" t="s">
        <v>410</v>
      </c>
      <c r="AB67" s="213" t="s">
        <v>238</v>
      </c>
      <c r="AC67" s="213" t="s">
        <v>241</v>
      </c>
      <c r="AD67" s="213" t="s">
        <v>243</v>
      </c>
      <c r="AE67" s="213" t="s">
        <v>404</v>
      </c>
      <c r="AF67" s="213" t="s">
        <v>410</v>
      </c>
    </row>
    <row r="68" spans="1:32" x14ac:dyDescent="0.25">
      <c r="A68" s="212"/>
      <c r="B68" s="619"/>
      <c r="C68" s="611"/>
      <c r="D68" s="214" t="s">
        <v>140</v>
      </c>
      <c r="E68" s="214" t="s">
        <v>140</v>
      </c>
      <c r="F68" s="214" t="s">
        <v>140</v>
      </c>
      <c r="G68" s="214" t="s">
        <v>140</v>
      </c>
      <c r="H68" s="214" t="s">
        <v>140</v>
      </c>
      <c r="J68" s="214" t="s">
        <v>140</v>
      </c>
      <c r="K68" s="214" t="s">
        <v>140</v>
      </c>
      <c r="L68" s="214" t="s">
        <v>140</v>
      </c>
      <c r="M68" s="214" t="s">
        <v>140</v>
      </c>
      <c r="N68" s="214" t="s">
        <v>140</v>
      </c>
      <c r="P68" s="214" t="s">
        <v>140</v>
      </c>
      <c r="Q68" s="214" t="s">
        <v>140</v>
      </c>
      <c r="R68" s="214" t="s">
        <v>140</v>
      </c>
      <c r="S68" s="214" t="s">
        <v>140</v>
      </c>
      <c r="T68" s="214" t="s">
        <v>140</v>
      </c>
      <c r="V68" s="214" t="s">
        <v>140</v>
      </c>
      <c r="W68" s="214" t="s">
        <v>140</v>
      </c>
      <c r="X68" s="214" t="s">
        <v>140</v>
      </c>
      <c r="Y68" s="214" t="s">
        <v>140</v>
      </c>
      <c r="Z68" s="214" t="s">
        <v>140</v>
      </c>
      <c r="AB68" s="214" t="s">
        <v>140</v>
      </c>
      <c r="AC68" s="214" t="s">
        <v>140</v>
      </c>
      <c r="AD68" s="214" t="s">
        <v>140</v>
      </c>
      <c r="AE68" s="214" t="s">
        <v>140</v>
      </c>
      <c r="AF68" s="214" t="s">
        <v>140</v>
      </c>
    </row>
    <row r="69" spans="1:32" x14ac:dyDescent="0.25">
      <c r="A69" s="212"/>
      <c r="B69" s="215" t="s">
        <v>145</v>
      </c>
      <c r="C69" s="216">
        <v>1</v>
      </c>
      <c r="D69" s="217">
        <v>26.27</v>
      </c>
      <c r="E69" s="217">
        <v>21.01</v>
      </c>
      <c r="F69" s="217">
        <v>22.5</v>
      </c>
      <c r="G69" s="217">
        <v>25.41</v>
      </c>
      <c r="H69" s="217">
        <v>24.59</v>
      </c>
      <c r="J69" s="217">
        <v>23.77</v>
      </c>
      <c r="K69" s="217">
        <v>22.71</v>
      </c>
      <c r="L69" s="217">
        <v>23.75</v>
      </c>
      <c r="M69" s="217">
        <v>25.8</v>
      </c>
      <c r="N69" s="217">
        <v>26.61</v>
      </c>
      <c r="P69" s="217">
        <v>19.27</v>
      </c>
      <c r="Q69" s="217">
        <v>19.34</v>
      </c>
      <c r="R69" s="217">
        <v>23.93</v>
      </c>
      <c r="S69" s="217">
        <v>25.96</v>
      </c>
      <c r="T69" s="217">
        <v>28.07</v>
      </c>
      <c r="V69" s="217">
        <v>27.38</v>
      </c>
      <c r="W69" s="217">
        <v>27.15</v>
      </c>
      <c r="X69" s="217">
        <v>29.13</v>
      </c>
      <c r="Y69" s="217">
        <v>28.45</v>
      </c>
      <c r="Z69" s="217">
        <v>28.92</v>
      </c>
      <c r="AB69" s="217">
        <v>21.26</v>
      </c>
      <c r="AC69" s="217">
        <v>22.4</v>
      </c>
      <c r="AD69" s="217">
        <v>23.81</v>
      </c>
      <c r="AE69" s="217">
        <v>21.99</v>
      </c>
      <c r="AF69" s="217">
        <v>23.32</v>
      </c>
    </row>
    <row r="70" spans="1:32" x14ac:dyDescent="0.25">
      <c r="A70" s="212"/>
      <c r="B70" s="215" t="s">
        <v>146</v>
      </c>
      <c r="C70" s="216">
        <v>0</v>
      </c>
      <c r="D70" s="217">
        <v>65.25</v>
      </c>
      <c r="E70" s="217">
        <v>68.069999999999993</v>
      </c>
      <c r="F70" s="217">
        <v>65.83</v>
      </c>
      <c r="G70" s="217">
        <v>62.3</v>
      </c>
      <c r="H70" s="217">
        <v>67.209999999999994</v>
      </c>
      <c r="J70" s="217">
        <v>62.89</v>
      </c>
      <c r="K70" s="217">
        <v>60.81</v>
      </c>
      <c r="L70" s="217">
        <v>59.64</v>
      </c>
      <c r="M70" s="217">
        <v>62.19</v>
      </c>
      <c r="N70" s="217">
        <v>59.48</v>
      </c>
      <c r="P70" s="217">
        <v>65.45</v>
      </c>
      <c r="Q70" s="217">
        <v>65.69</v>
      </c>
      <c r="R70" s="217">
        <v>61.79</v>
      </c>
      <c r="S70" s="217">
        <v>62.11</v>
      </c>
      <c r="T70" s="217">
        <v>60.35</v>
      </c>
      <c r="V70" s="217">
        <v>55.5</v>
      </c>
      <c r="W70" s="217">
        <v>57.77</v>
      </c>
      <c r="X70" s="217">
        <v>53.48</v>
      </c>
      <c r="Y70" s="217">
        <v>57.32</v>
      </c>
      <c r="Z70" s="217">
        <v>55.8</v>
      </c>
      <c r="AB70" s="217">
        <v>58.62</v>
      </c>
      <c r="AC70" s="217">
        <v>63.39</v>
      </c>
      <c r="AD70" s="217">
        <v>58.73</v>
      </c>
      <c r="AE70" s="217">
        <v>63.35</v>
      </c>
      <c r="AF70" s="217">
        <v>62.18</v>
      </c>
    </row>
    <row r="71" spans="1:32" x14ac:dyDescent="0.25">
      <c r="A71" s="212"/>
      <c r="B71" s="215" t="s">
        <v>147</v>
      </c>
      <c r="C71" s="216">
        <v>-1</v>
      </c>
      <c r="D71" s="217">
        <v>8.4700000000000006</v>
      </c>
      <c r="E71" s="217">
        <v>10.08</v>
      </c>
      <c r="F71" s="217">
        <v>10</v>
      </c>
      <c r="G71" s="217">
        <v>9.02</v>
      </c>
      <c r="H71" s="217">
        <v>7.38</v>
      </c>
      <c r="J71" s="217">
        <v>13.16</v>
      </c>
      <c r="K71" s="217">
        <v>14.47</v>
      </c>
      <c r="L71" s="217">
        <v>14.82</v>
      </c>
      <c r="M71" s="217">
        <v>10.07</v>
      </c>
      <c r="N71" s="217">
        <v>11.13</v>
      </c>
      <c r="P71" s="217">
        <v>14.55</v>
      </c>
      <c r="Q71" s="217">
        <v>13.87</v>
      </c>
      <c r="R71" s="217">
        <v>12.14</v>
      </c>
      <c r="S71" s="217">
        <v>9.4700000000000006</v>
      </c>
      <c r="T71" s="217">
        <v>10.18</v>
      </c>
      <c r="V71" s="217">
        <v>17.11</v>
      </c>
      <c r="W71" s="217">
        <v>14.85</v>
      </c>
      <c r="X71" s="217">
        <v>16.3</v>
      </c>
      <c r="Y71" s="217">
        <v>12.78</v>
      </c>
      <c r="Z71" s="217">
        <v>14.87</v>
      </c>
      <c r="AB71" s="217">
        <v>18.97</v>
      </c>
      <c r="AC71" s="217">
        <v>13.11</v>
      </c>
      <c r="AD71" s="217">
        <v>15.34</v>
      </c>
      <c r="AE71" s="217">
        <v>12.57</v>
      </c>
      <c r="AF71" s="217">
        <v>13.99</v>
      </c>
    </row>
    <row r="72" spans="1:32" x14ac:dyDescent="0.25">
      <c r="A72" s="212"/>
      <c r="B72" s="212"/>
      <c r="C72" s="218"/>
      <c r="D72" s="219"/>
      <c r="E72" s="219"/>
      <c r="F72" s="219"/>
      <c r="G72" s="219"/>
      <c r="H72" s="219"/>
      <c r="J72" s="219"/>
      <c r="K72" s="219"/>
      <c r="L72" s="219"/>
      <c r="M72" s="219"/>
      <c r="N72" s="219"/>
      <c r="P72" s="219"/>
      <c r="Q72" s="219"/>
      <c r="R72" s="219"/>
      <c r="S72" s="219"/>
      <c r="T72" s="219"/>
      <c r="V72" s="219"/>
      <c r="W72" s="219"/>
      <c r="X72" s="219"/>
      <c r="Y72" s="219"/>
      <c r="Z72" s="219"/>
      <c r="AB72" s="219"/>
      <c r="AC72" s="219"/>
      <c r="AD72" s="219"/>
      <c r="AE72" s="219"/>
      <c r="AF72" s="219"/>
    </row>
    <row r="73" spans="1:32" x14ac:dyDescent="0.25">
      <c r="A73" s="204"/>
      <c r="B73" s="205"/>
      <c r="C73" s="205"/>
      <c r="D73" s="206"/>
      <c r="E73" s="206"/>
      <c r="F73" s="206"/>
      <c r="G73" s="206"/>
      <c r="H73" s="206"/>
      <c r="J73" s="206"/>
      <c r="K73" s="206"/>
      <c r="L73" s="206"/>
      <c r="M73" s="206"/>
      <c r="N73" s="206"/>
      <c r="P73" s="206"/>
      <c r="Q73" s="206"/>
      <c r="R73" s="206"/>
      <c r="S73" s="206"/>
      <c r="T73" s="206"/>
      <c r="V73" s="206"/>
      <c r="W73" s="206"/>
      <c r="X73" s="206"/>
      <c r="Y73" s="206"/>
      <c r="Z73" s="206"/>
      <c r="AB73" s="206"/>
      <c r="AC73" s="206"/>
      <c r="AD73" s="206"/>
      <c r="AE73" s="206"/>
      <c r="AF73" s="206"/>
    </row>
    <row r="74" spans="1:32" x14ac:dyDescent="0.25">
      <c r="A74" s="209">
        <v>20</v>
      </c>
      <c r="B74" s="210" t="s">
        <v>149</v>
      </c>
      <c r="C74" s="211"/>
      <c r="D74" s="211"/>
      <c r="E74" s="211"/>
      <c r="F74" s="211"/>
      <c r="G74" s="211"/>
      <c r="H74" s="211"/>
      <c r="J74" s="211"/>
      <c r="K74" s="211"/>
      <c r="L74" s="211"/>
      <c r="M74" s="211"/>
      <c r="N74" s="211"/>
      <c r="P74" s="211"/>
      <c r="Q74" s="211"/>
      <c r="R74" s="211"/>
      <c r="S74" s="211"/>
      <c r="T74" s="211"/>
      <c r="V74" s="211"/>
      <c r="W74" s="211"/>
      <c r="X74" s="211"/>
      <c r="Y74" s="211"/>
      <c r="Z74" s="211"/>
      <c r="AB74" s="211"/>
      <c r="AC74" s="211"/>
      <c r="AD74" s="211"/>
      <c r="AE74" s="211"/>
      <c r="AF74" s="211"/>
    </row>
    <row r="75" spans="1:32" ht="21" x14ac:dyDescent="0.25">
      <c r="A75" s="212"/>
      <c r="B75" s="618"/>
      <c r="C75" s="620" t="s">
        <v>130</v>
      </c>
      <c r="D75" s="213" t="s">
        <v>238</v>
      </c>
      <c r="E75" s="213" t="s">
        <v>241</v>
      </c>
      <c r="F75" s="213" t="s">
        <v>243</v>
      </c>
      <c r="G75" s="213" t="s">
        <v>404</v>
      </c>
      <c r="H75" s="213" t="s">
        <v>410</v>
      </c>
      <c r="J75" s="213" t="s">
        <v>238</v>
      </c>
      <c r="K75" s="213" t="s">
        <v>241</v>
      </c>
      <c r="L75" s="213" t="s">
        <v>243</v>
      </c>
      <c r="M75" s="213" t="s">
        <v>404</v>
      </c>
      <c r="N75" s="213" t="s">
        <v>410</v>
      </c>
      <c r="P75" s="213" t="s">
        <v>238</v>
      </c>
      <c r="Q75" s="213" t="s">
        <v>241</v>
      </c>
      <c r="R75" s="213" t="s">
        <v>243</v>
      </c>
      <c r="S75" s="213" t="s">
        <v>404</v>
      </c>
      <c r="T75" s="213" t="s">
        <v>410</v>
      </c>
      <c r="V75" s="213" t="s">
        <v>238</v>
      </c>
      <c r="W75" s="213" t="s">
        <v>241</v>
      </c>
      <c r="X75" s="213" t="s">
        <v>243</v>
      </c>
      <c r="Y75" s="213" t="s">
        <v>404</v>
      </c>
      <c r="Z75" s="213" t="s">
        <v>410</v>
      </c>
      <c r="AB75" s="213" t="s">
        <v>238</v>
      </c>
      <c r="AC75" s="213" t="s">
        <v>241</v>
      </c>
      <c r="AD75" s="213" t="s">
        <v>243</v>
      </c>
      <c r="AE75" s="213" t="s">
        <v>404</v>
      </c>
      <c r="AF75" s="213" t="s">
        <v>410</v>
      </c>
    </row>
    <row r="76" spans="1:32" x14ac:dyDescent="0.25">
      <c r="A76" s="212"/>
      <c r="B76" s="619"/>
      <c r="C76" s="611"/>
      <c r="D76" s="214" t="s">
        <v>90</v>
      </c>
      <c r="E76" s="214" t="s">
        <v>90</v>
      </c>
      <c r="F76" s="214" t="s">
        <v>90</v>
      </c>
      <c r="G76" s="214" t="s">
        <v>90</v>
      </c>
      <c r="H76" s="214" t="s">
        <v>90</v>
      </c>
      <c r="J76" s="214" t="s">
        <v>90</v>
      </c>
      <c r="K76" s="214" t="s">
        <v>90</v>
      </c>
      <c r="L76" s="214" t="s">
        <v>90</v>
      </c>
      <c r="M76" s="214" t="s">
        <v>90</v>
      </c>
      <c r="N76" s="214" t="s">
        <v>90</v>
      </c>
      <c r="P76" s="214" t="s">
        <v>90</v>
      </c>
      <c r="Q76" s="214" t="s">
        <v>90</v>
      </c>
      <c r="R76" s="214" t="s">
        <v>90</v>
      </c>
      <c r="S76" s="214" t="s">
        <v>90</v>
      </c>
      <c r="T76" s="214" t="s">
        <v>90</v>
      </c>
      <c r="V76" s="214" t="s">
        <v>90</v>
      </c>
      <c r="W76" s="214" t="s">
        <v>90</v>
      </c>
      <c r="X76" s="214" t="s">
        <v>90</v>
      </c>
      <c r="Y76" s="214" t="s">
        <v>90</v>
      </c>
      <c r="Z76" s="214" t="s">
        <v>90</v>
      </c>
      <c r="AB76" s="214" t="s">
        <v>90</v>
      </c>
      <c r="AC76" s="214" t="s">
        <v>90</v>
      </c>
      <c r="AD76" s="214" t="s">
        <v>90</v>
      </c>
      <c r="AE76" s="214" t="s">
        <v>90</v>
      </c>
      <c r="AF76" s="214" t="s">
        <v>90</v>
      </c>
    </row>
    <row r="77" spans="1:32" x14ac:dyDescent="0.25">
      <c r="A77" s="212"/>
      <c r="B77" s="215" t="s">
        <v>150</v>
      </c>
      <c r="C77" s="216">
        <v>1</v>
      </c>
      <c r="D77" s="217">
        <v>88.24</v>
      </c>
      <c r="E77" s="217">
        <v>87.5</v>
      </c>
      <c r="F77" s="217">
        <v>90.98</v>
      </c>
      <c r="G77" s="217">
        <v>90.98</v>
      </c>
      <c r="H77" s="217"/>
      <c r="J77" s="217">
        <v>87.18</v>
      </c>
      <c r="K77" s="217">
        <v>87.86</v>
      </c>
      <c r="L77" s="217">
        <v>88.87</v>
      </c>
      <c r="M77" s="217">
        <v>89.74</v>
      </c>
      <c r="N77" s="217"/>
      <c r="P77" s="217">
        <v>87.59</v>
      </c>
      <c r="Q77" s="217">
        <v>88.57</v>
      </c>
      <c r="R77" s="217">
        <v>90.88</v>
      </c>
      <c r="S77" s="217">
        <v>90.53</v>
      </c>
      <c r="T77" s="217"/>
      <c r="V77" s="217">
        <v>87.01</v>
      </c>
      <c r="W77" s="217">
        <v>87.61</v>
      </c>
      <c r="X77" s="217">
        <v>85.98</v>
      </c>
      <c r="Y77" s="217">
        <v>86.97</v>
      </c>
      <c r="Z77" s="217"/>
      <c r="AB77" s="217">
        <v>87.43</v>
      </c>
      <c r="AC77" s="217">
        <v>85.71</v>
      </c>
      <c r="AD77" s="217">
        <v>85.34</v>
      </c>
      <c r="AE77" s="217">
        <v>87.56</v>
      </c>
      <c r="AF77" s="217"/>
    </row>
    <row r="78" spans="1:32" x14ac:dyDescent="0.25">
      <c r="A78" s="212"/>
      <c r="B78" s="215" t="s">
        <v>147</v>
      </c>
      <c r="C78" s="216">
        <v>-1</v>
      </c>
      <c r="D78" s="217">
        <v>11.76</v>
      </c>
      <c r="E78" s="217">
        <v>12.5</v>
      </c>
      <c r="F78" s="217">
        <v>9.02</v>
      </c>
      <c r="G78" s="217">
        <v>8.1999999999999993</v>
      </c>
      <c r="H78" s="217"/>
      <c r="J78" s="217">
        <v>12.45</v>
      </c>
      <c r="K78" s="217">
        <v>12.14</v>
      </c>
      <c r="L78" s="217">
        <v>10.78</v>
      </c>
      <c r="M78" s="217">
        <v>10.09</v>
      </c>
      <c r="N78" s="217"/>
      <c r="P78" s="217">
        <v>12.04</v>
      </c>
      <c r="Q78" s="217">
        <v>11.07</v>
      </c>
      <c r="R78" s="217">
        <v>8.07</v>
      </c>
      <c r="S78" s="217">
        <v>9.1199999999999992</v>
      </c>
      <c r="T78" s="217"/>
      <c r="V78" s="217">
        <v>12.53</v>
      </c>
      <c r="W78" s="217">
        <v>12.17</v>
      </c>
      <c r="X78" s="217">
        <v>14.02</v>
      </c>
      <c r="Y78" s="217">
        <v>12.42</v>
      </c>
      <c r="Z78" s="217"/>
      <c r="AB78" s="217">
        <v>12.02</v>
      </c>
      <c r="AC78" s="217">
        <v>13.23</v>
      </c>
      <c r="AD78" s="217">
        <v>13.61</v>
      </c>
      <c r="AE78" s="217">
        <v>11.4</v>
      </c>
      <c r="AF78" s="217"/>
    </row>
    <row r="79" spans="1:32" x14ac:dyDescent="0.25">
      <c r="A79" s="212"/>
      <c r="B79" s="212"/>
      <c r="C79" s="218"/>
      <c r="D79" s="219"/>
      <c r="E79" s="219"/>
      <c r="F79" s="219"/>
      <c r="G79" s="219"/>
      <c r="H79" s="219"/>
      <c r="J79" s="219"/>
      <c r="K79" s="219"/>
      <c r="L79" s="219"/>
      <c r="M79" s="219"/>
      <c r="N79" s="219"/>
      <c r="P79" s="219"/>
      <c r="Q79" s="219"/>
      <c r="R79" s="219"/>
      <c r="S79" s="219"/>
      <c r="T79" s="219"/>
      <c r="V79" s="219"/>
      <c r="W79" s="219"/>
      <c r="X79" s="219"/>
      <c r="Y79" s="219"/>
      <c r="Z79" s="219"/>
      <c r="AB79" s="219"/>
      <c r="AC79" s="219"/>
      <c r="AD79" s="219"/>
      <c r="AE79" s="219"/>
      <c r="AF79" s="219"/>
    </row>
    <row r="80" spans="1:32" x14ac:dyDescent="0.25">
      <c r="A80" s="204"/>
      <c r="B80" s="205"/>
      <c r="C80" s="205"/>
      <c r="D80" s="206"/>
      <c r="E80" s="206"/>
      <c r="F80" s="206"/>
      <c r="G80" s="206"/>
      <c r="H80" s="206"/>
      <c r="J80" s="206"/>
      <c r="K80" s="206"/>
      <c r="L80" s="206"/>
      <c r="M80" s="206"/>
      <c r="N80" s="206"/>
      <c r="P80" s="206"/>
      <c r="Q80" s="206"/>
      <c r="R80" s="206"/>
      <c r="S80" s="206"/>
      <c r="T80" s="206"/>
      <c r="V80" s="206"/>
      <c r="W80" s="206"/>
      <c r="X80" s="206"/>
      <c r="Y80" s="206"/>
      <c r="Z80" s="206"/>
      <c r="AB80" s="206"/>
      <c r="AC80" s="206"/>
      <c r="AD80" s="206"/>
      <c r="AE80" s="206"/>
      <c r="AF80" s="206"/>
    </row>
    <row r="81" spans="1:32" x14ac:dyDescent="0.25">
      <c r="A81" s="209">
        <v>21</v>
      </c>
      <c r="B81" s="210" t="s">
        <v>151</v>
      </c>
      <c r="C81" s="211"/>
      <c r="D81" s="211"/>
      <c r="E81" s="211"/>
      <c r="F81" s="211"/>
      <c r="G81" s="211"/>
      <c r="H81" s="211"/>
      <c r="J81" s="211"/>
      <c r="K81" s="211"/>
      <c r="L81" s="211"/>
      <c r="M81" s="211"/>
      <c r="N81" s="211"/>
      <c r="P81" s="211"/>
      <c r="Q81" s="211"/>
      <c r="R81" s="211"/>
      <c r="S81" s="211"/>
      <c r="T81" s="211"/>
      <c r="V81" s="211"/>
      <c r="W81" s="211"/>
      <c r="X81" s="211"/>
      <c r="Y81" s="211"/>
      <c r="Z81" s="211"/>
      <c r="AB81" s="211"/>
      <c r="AC81" s="211"/>
      <c r="AD81" s="211"/>
      <c r="AE81" s="211"/>
      <c r="AF81" s="211"/>
    </row>
    <row r="82" spans="1:32" ht="21" x14ac:dyDescent="0.25">
      <c r="A82" s="212"/>
      <c r="B82" s="618"/>
      <c r="C82" s="620" t="s">
        <v>130</v>
      </c>
      <c r="D82" s="213" t="s">
        <v>238</v>
      </c>
      <c r="E82" s="213" t="s">
        <v>241</v>
      </c>
      <c r="F82" s="213" t="s">
        <v>243</v>
      </c>
      <c r="G82" s="213" t="s">
        <v>404</v>
      </c>
      <c r="H82" s="213" t="s">
        <v>410</v>
      </c>
      <c r="J82" s="213" t="s">
        <v>238</v>
      </c>
      <c r="K82" s="213" t="s">
        <v>241</v>
      </c>
      <c r="L82" s="213" t="s">
        <v>243</v>
      </c>
      <c r="M82" s="213" t="s">
        <v>404</v>
      </c>
      <c r="N82" s="213" t="s">
        <v>410</v>
      </c>
      <c r="P82" s="213" t="s">
        <v>238</v>
      </c>
      <c r="Q82" s="213" t="s">
        <v>241</v>
      </c>
      <c r="R82" s="213" t="s">
        <v>243</v>
      </c>
      <c r="S82" s="213" t="s">
        <v>404</v>
      </c>
      <c r="T82" s="213" t="s">
        <v>410</v>
      </c>
      <c r="V82" s="213" t="s">
        <v>238</v>
      </c>
      <c r="W82" s="213" t="s">
        <v>241</v>
      </c>
      <c r="X82" s="213" t="s">
        <v>243</v>
      </c>
      <c r="Y82" s="213" t="s">
        <v>404</v>
      </c>
      <c r="Z82" s="213" t="s">
        <v>410</v>
      </c>
      <c r="AB82" s="213" t="s">
        <v>238</v>
      </c>
      <c r="AC82" s="213" t="s">
        <v>241</v>
      </c>
      <c r="AD82" s="213" t="s">
        <v>243</v>
      </c>
      <c r="AE82" s="213" t="s">
        <v>404</v>
      </c>
      <c r="AF82" s="213" t="s">
        <v>410</v>
      </c>
    </row>
    <row r="83" spans="1:32" x14ac:dyDescent="0.25">
      <c r="A83" s="212"/>
      <c r="B83" s="619"/>
      <c r="C83" s="611"/>
      <c r="D83" s="214" t="s">
        <v>90</v>
      </c>
      <c r="E83" s="214" t="s">
        <v>90</v>
      </c>
      <c r="F83" s="214" t="s">
        <v>90</v>
      </c>
      <c r="G83" s="214" t="s">
        <v>90</v>
      </c>
      <c r="H83" s="214" t="s">
        <v>90</v>
      </c>
      <c r="J83" s="214" t="s">
        <v>90</v>
      </c>
      <c r="K83" s="214" t="s">
        <v>90</v>
      </c>
      <c r="L83" s="214" t="s">
        <v>90</v>
      </c>
      <c r="M83" s="214" t="s">
        <v>90</v>
      </c>
      <c r="N83" s="214" t="s">
        <v>90</v>
      </c>
      <c r="P83" s="214" t="s">
        <v>90</v>
      </c>
      <c r="Q83" s="214" t="s">
        <v>90</v>
      </c>
      <c r="R83" s="214" t="s">
        <v>90</v>
      </c>
      <c r="S83" s="214" t="s">
        <v>90</v>
      </c>
      <c r="T83" s="214" t="s">
        <v>90</v>
      </c>
      <c r="V83" s="214" t="s">
        <v>90</v>
      </c>
      <c r="W83" s="214" t="s">
        <v>90</v>
      </c>
      <c r="X83" s="214" t="s">
        <v>90</v>
      </c>
      <c r="Y83" s="214" t="s">
        <v>90</v>
      </c>
      <c r="Z83" s="214" t="s">
        <v>90</v>
      </c>
      <c r="AB83" s="214" t="s">
        <v>90</v>
      </c>
      <c r="AC83" s="214" t="s">
        <v>90</v>
      </c>
      <c r="AD83" s="214" t="s">
        <v>90</v>
      </c>
      <c r="AE83" s="214" t="s">
        <v>90</v>
      </c>
      <c r="AF83" s="214" t="s">
        <v>90</v>
      </c>
    </row>
    <row r="84" spans="1:32" x14ac:dyDescent="0.25">
      <c r="A84" s="212"/>
      <c r="B84" s="215" t="s">
        <v>152</v>
      </c>
      <c r="C84" s="216">
        <v>1</v>
      </c>
      <c r="D84" s="217">
        <v>35.29</v>
      </c>
      <c r="E84" s="217">
        <v>37.5</v>
      </c>
      <c r="F84" s="217">
        <v>35.25</v>
      </c>
      <c r="G84" s="217">
        <v>35.25</v>
      </c>
      <c r="H84" s="217"/>
      <c r="J84" s="217">
        <v>47.99</v>
      </c>
      <c r="K84" s="217">
        <v>50.18</v>
      </c>
      <c r="L84" s="217">
        <v>50.71</v>
      </c>
      <c r="M84" s="217">
        <v>49.91</v>
      </c>
      <c r="N84" s="217"/>
      <c r="P84" s="217">
        <v>43.8</v>
      </c>
      <c r="Q84" s="217">
        <v>48.57</v>
      </c>
      <c r="R84" s="217">
        <v>44.21</v>
      </c>
      <c r="S84" s="217">
        <v>44.56</v>
      </c>
      <c r="T84" s="217"/>
      <c r="V84" s="217">
        <v>44.55</v>
      </c>
      <c r="W84" s="217">
        <v>43.91</v>
      </c>
      <c r="X84" s="217">
        <v>44.12</v>
      </c>
      <c r="Y84" s="217">
        <v>42.57</v>
      </c>
      <c r="Z84" s="217"/>
      <c r="AB84" s="217">
        <v>34.97</v>
      </c>
      <c r="AC84" s="217">
        <v>34.39</v>
      </c>
      <c r="AD84" s="217">
        <v>31.41</v>
      </c>
      <c r="AE84" s="217">
        <v>33.68</v>
      </c>
      <c r="AF84" s="217"/>
    </row>
    <row r="85" spans="1:32" x14ac:dyDescent="0.25">
      <c r="A85" s="212"/>
      <c r="B85" s="215" t="s">
        <v>153</v>
      </c>
      <c r="C85" s="216">
        <v>-1</v>
      </c>
      <c r="D85" s="217">
        <v>57.14</v>
      </c>
      <c r="E85" s="217">
        <v>61.67</v>
      </c>
      <c r="F85" s="217">
        <v>62.3</v>
      </c>
      <c r="G85" s="217">
        <v>63.93</v>
      </c>
      <c r="H85" s="217"/>
      <c r="J85" s="217">
        <v>49.45</v>
      </c>
      <c r="K85" s="217">
        <v>48.04</v>
      </c>
      <c r="L85" s="217">
        <v>46.29</v>
      </c>
      <c r="M85" s="217">
        <v>48.7</v>
      </c>
      <c r="N85" s="217"/>
      <c r="P85" s="217">
        <v>51.82</v>
      </c>
      <c r="Q85" s="217">
        <v>49.64</v>
      </c>
      <c r="R85" s="217">
        <v>51.23</v>
      </c>
      <c r="S85" s="217">
        <v>53.68</v>
      </c>
      <c r="T85" s="217"/>
      <c r="V85" s="217">
        <v>53.36</v>
      </c>
      <c r="W85" s="217">
        <v>53.7</v>
      </c>
      <c r="X85" s="217">
        <v>52.58</v>
      </c>
      <c r="Y85" s="217">
        <v>56.01</v>
      </c>
      <c r="Z85" s="217"/>
      <c r="AB85" s="217">
        <v>60.66</v>
      </c>
      <c r="AC85" s="217">
        <v>63.49</v>
      </c>
      <c r="AD85" s="217">
        <v>67.02</v>
      </c>
      <c r="AE85" s="217">
        <v>64.77</v>
      </c>
      <c r="AF85" s="217"/>
    </row>
    <row r="86" spans="1:32" x14ac:dyDescent="0.25">
      <c r="A86" s="212"/>
      <c r="B86" s="212"/>
      <c r="C86" s="218"/>
      <c r="D86" s="219"/>
      <c r="E86" s="219"/>
      <c r="F86" s="219"/>
      <c r="G86" s="219"/>
      <c r="H86" s="219"/>
      <c r="J86" s="219"/>
      <c r="K86" s="219"/>
      <c r="L86" s="219"/>
      <c r="M86" s="219"/>
      <c r="N86" s="219"/>
      <c r="P86" s="219"/>
      <c r="Q86" s="219"/>
      <c r="R86" s="219"/>
      <c r="S86" s="219"/>
      <c r="T86" s="219"/>
      <c r="V86" s="219"/>
      <c r="W86" s="219"/>
      <c r="X86" s="219"/>
      <c r="Y86" s="219"/>
      <c r="Z86" s="219"/>
      <c r="AB86" s="219"/>
      <c r="AC86" s="219"/>
      <c r="AD86" s="219"/>
      <c r="AE86" s="219"/>
      <c r="AF86" s="219"/>
    </row>
    <row r="87" spans="1:32" x14ac:dyDescent="0.25">
      <c r="A87" s="204"/>
      <c r="B87" s="205"/>
      <c r="C87" s="205"/>
      <c r="D87" s="206"/>
      <c r="E87" s="206"/>
      <c r="F87" s="206"/>
      <c r="G87" s="206"/>
      <c r="H87" s="206"/>
      <c r="J87" s="206"/>
      <c r="K87" s="206"/>
      <c r="L87" s="206"/>
      <c r="M87" s="206"/>
      <c r="N87" s="206"/>
      <c r="P87" s="206"/>
      <c r="Q87" s="206"/>
      <c r="R87" s="206"/>
      <c r="S87" s="206"/>
      <c r="T87" s="206"/>
      <c r="V87" s="206"/>
      <c r="W87" s="206"/>
      <c r="X87" s="206"/>
      <c r="Y87" s="206"/>
      <c r="Z87" s="206"/>
      <c r="AB87" s="206"/>
      <c r="AC87" s="206"/>
      <c r="AD87" s="206"/>
      <c r="AE87" s="206"/>
      <c r="AF87" s="206"/>
    </row>
    <row r="88" spans="1:32" x14ac:dyDescent="0.25">
      <c r="A88" s="209">
        <v>22</v>
      </c>
      <c r="B88" s="210" t="s">
        <v>154</v>
      </c>
      <c r="C88" s="211"/>
      <c r="D88" s="211"/>
      <c r="E88" s="211"/>
      <c r="F88" s="211"/>
      <c r="G88" s="211"/>
      <c r="H88" s="211"/>
      <c r="J88" s="211"/>
      <c r="K88" s="211"/>
      <c r="L88" s="211"/>
      <c r="M88" s="211"/>
      <c r="N88" s="211"/>
      <c r="P88" s="211"/>
      <c r="Q88" s="211"/>
      <c r="R88" s="211"/>
      <c r="S88" s="211"/>
      <c r="T88" s="211"/>
      <c r="V88" s="211"/>
      <c r="W88" s="211"/>
      <c r="X88" s="211"/>
      <c r="Y88" s="211"/>
      <c r="Z88" s="211"/>
      <c r="AB88" s="211"/>
      <c r="AC88" s="211"/>
      <c r="AD88" s="211"/>
      <c r="AE88" s="211"/>
      <c r="AF88" s="211"/>
    </row>
    <row r="89" spans="1:32" ht="21" x14ac:dyDescent="0.25">
      <c r="A89" s="212"/>
      <c r="B89" s="618"/>
      <c r="C89" s="620" t="s">
        <v>130</v>
      </c>
      <c r="D89" s="213" t="s">
        <v>238</v>
      </c>
      <c r="E89" s="213" t="s">
        <v>241</v>
      </c>
      <c r="F89" s="213" t="s">
        <v>243</v>
      </c>
      <c r="G89" s="213" t="s">
        <v>404</v>
      </c>
      <c r="H89" s="213" t="s">
        <v>410</v>
      </c>
      <c r="J89" s="213" t="s">
        <v>238</v>
      </c>
      <c r="K89" s="213" t="s">
        <v>241</v>
      </c>
      <c r="L89" s="213" t="s">
        <v>243</v>
      </c>
      <c r="M89" s="213" t="s">
        <v>404</v>
      </c>
      <c r="N89" s="213" t="s">
        <v>410</v>
      </c>
      <c r="P89" s="213" t="s">
        <v>238</v>
      </c>
      <c r="Q89" s="213" t="s">
        <v>241</v>
      </c>
      <c r="R89" s="213" t="s">
        <v>243</v>
      </c>
      <c r="S89" s="213" t="s">
        <v>404</v>
      </c>
      <c r="T89" s="213" t="s">
        <v>410</v>
      </c>
      <c r="V89" s="213" t="s">
        <v>238</v>
      </c>
      <c r="W89" s="213" t="s">
        <v>241</v>
      </c>
      <c r="X89" s="213" t="s">
        <v>243</v>
      </c>
      <c r="Y89" s="213" t="s">
        <v>404</v>
      </c>
      <c r="Z89" s="213" t="s">
        <v>410</v>
      </c>
      <c r="AB89" s="213" t="s">
        <v>238</v>
      </c>
      <c r="AC89" s="213" t="s">
        <v>241</v>
      </c>
      <c r="AD89" s="213" t="s">
        <v>243</v>
      </c>
      <c r="AE89" s="213" t="s">
        <v>404</v>
      </c>
      <c r="AF89" s="213" t="s">
        <v>410</v>
      </c>
    </row>
    <row r="90" spans="1:32" x14ac:dyDescent="0.25">
      <c r="A90" s="212"/>
      <c r="B90" s="619"/>
      <c r="C90" s="611"/>
      <c r="D90" s="214" t="s">
        <v>90</v>
      </c>
      <c r="E90" s="214" t="s">
        <v>90</v>
      </c>
      <c r="F90" s="214" t="s">
        <v>90</v>
      </c>
      <c r="G90" s="214" t="s">
        <v>90</v>
      </c>
      <c r="H90" s="214" t="s">
        <v>90</v>
      </c>
      <c r="J90" s="214" t="s">
        <v>90</v>
      </c>
      <c r="K90" s="214" t="s">
        <v>90</v>
      </c>
      <c r="L90" s="214" t="s">
        <v>90</v>
      </c>
      <c r="M90" s="214" t="s">
        <v>90</v>
      </c>
      <c r="N90" s="214" t="s">
        <v>90</v>
      </c>
      <c r="P90" s="214" t="s">
        <v>90</v>
      </c>
      <c r="Q90" s="214" t="s">
        <v>90</v>
      </c>
      <c r="R90" s="214" t="s">
        <v>90</v>
      </c>
      <c r="S90" s="214" t="s">
        <v>90</v>
      </c>
      <c r="T90" s="214" t="s">
        <v>90</v>
      </c>
      <c r="V90" s="214" t="s">
        <v>90</v>
      </c>
      <c r="W90" s="214" t="s">
        <v>90</v>
      </c>
      <c r="X90" s="214" t="s">
        <v>90</v>
      </c>
      <c r="Y90" s="214" t="s">
        <v>90</v>
      </c>
      <c r="Z90" s="214" t="s">
        <v>90</v>
      </c>
      <c r="AB90" s="214" t="s">
        <v>90</v>
      </c>
      <c r="AC90" s="214" t="s">
        <v>90</v>
      </c>
      <c r="AD90" s="214" t="s">
        <v>90</v>
      </c>
      <c r="AE90" s="214" t="s">
        <v>90</v>
      </c>
      <c r="AF90" s="214" t="s">
        <v>90</v>
      </c>
    </row>
    <row r="91" spans="1:32" x14ac:dyDescent="0.25">
      <c r="A91" s="212"/>
      <c r="B91" s="215" t="s">
        <v>150</v>
      </c>
      <c r="C91" s="216">
        <v>1</v>
      </c>
      <c r="D91" s="217">
        <v>10.92</v>
      </c>
      <c r="E91" s="217">
        <v>11.67</v>
      </c>
      <c r="F91" s="217">
        <v>11.48</v>
      </c>
      <c r="G91" s="217">
        <v>11.48</v>
      </c>
      <c r="H91" s="217"/>
      <c r="J91" s="217">
        <v>18.32</v>
      </c>
      <c r="K91" s="217">
        <v>21.96</v>
      </c>
      <c r="L91" s="217">
        <v>20.32</v>
      </c>
      <c r="M91" s="217">
        <v>21.39</v>
      </c>
      <c r="N91" s="217"/>
      <c r="P91" s="217">
        <v>16.79</v>
      </c>
      <c r="Q91" s="217">
        <v>21.79</v>
      </c>
      <c r="R91" s="217">
        <v>20.350000000000001</v>
      </c>
      <c r="S91" s="217">
        <v>20.7</v>
      </c>
      <c r="T91" s="217"/>
      <c r="V91" s="217">
        <v>19.260000000000002</v>
      </c>
      <c r="W91" s="217">
        <v>25</v>
      </c>
      <c r="X91" s="217">
        <v>23.51</v>
      </c>
      <c r="Y91" s="217">
        <v>26.88</v>
      </c>
      <c r="Z91" s="217"/>
      <c r="AB91" s="217">
        <v>7.65</v>
      </c>
      <c r="AC91" s="217">
        <v>8.4700000000000006</v>
      </c>
      <c r="AD91" s="217">
        <v>9.9499999999999993</v>
      </c>
      <c r="AE91" s="217">
        <v>11.92</v>
      </c>
      <c r="AF91" s="217"/>
    </row>
    <row r="92" spans="1:32" x14ac:dyDescent="0.25">
      <c r="A92" s="212"/>
      <c r="B92" s="215" t="s">
        <v>147</v>
      </c>
      <c r="C92" s="216">
        <v>-1</v>
      </c>
      <c r="D92" s="217">
        <v>0.84</v>
      </c>
      <c r="E92" s="217">
        <v>1.67</v>
      </c>
      <c r="F92" s="217">
        <v>0</v>
      </c>
      <c r="G92" s="217">
        <v>2.46</v>
      </c>
      <c r="H92" s="217"/>
      <c r="J92" s="217">
        <v>2.75</v>
      </c>
      <c r="K92" s="217">
        <v>3.04</v>
      </c>
      <c r="L92" s="217">
        <v>3</v>
      </c>
      <c r="M92" s="217">
        <v>2.2599999999999998</v>
      </c>
      <c r="N92" s="217"/>
      <c r="P92" s="217">
        <v>1.0900000000000001</v>
      </c>
      <c r="Q92" s="217">
        <v>1.43</v>
      </c>
      <c r="R92" s="217">
        <v>2.11</v>
      </c>
      <c r="S92" s="217">
        <v>2.46</v>
      </c>
      <c r="T92" s="217"/>
      <c r="V92" s="217">
        <v>2.5499999999999998</v>
      </c>
      <c r="W92" s="217">
        <v>3.7</v>
      </c>
      <c r="X92" s="217">
        <v>2.27</v>
      </c>
      <c r="Y92" s="217">
        <v>1.43</v>
      </c>
      <c r="Z92" s="217"/>
      <c r="AB92" s="217">
        <v>0.55000000000000004</v>
      </c>
      <c r="AC92" s="217">
        <v>0.53</v>
      </c>
      <c r="AD92" s="217">
        <v>0.52</v>
      </c>
      <c r="AE92" s="217">
        <v>1.04</v>
      </c>
      <c r="AF92" s="217"/>
    </row>
    <row r="93" spans="1:32" x14ac:dyDescent="0.25">
      <c r="A93" s="212"/>
      <c r="B93" s="212"/>
      <c r="C93" s="218"/>
      <c r="D93" s="219"/>
      <c r="E93" s="219"/>
      <c r="F93" s="219"/>
      <c r="G93" s="219"/>
      <c r="H93" s="219"/>
      <c r="J93" s="219"/>
      <c r="K93" s="219"/>
      <c r="L93" s="219"/>
      <c r="M93" s="219"/>
      <c r="N93" s="219"/>
      <c r="P93" s="219"/>
      <c r="Q93" s="219"/>
      <c r="R93" s="219"/>
      <c r="S93" s="219"/>
      <c r="T93" s="219"/>
      <c r="V93" s="219"/>
      <c r="W93" s="219"/>
      <c r="X93" s="219"/>
      <c r="Y93" s="219"/>
      <c r="Z93" s="219"/>
      <c r="AB93" s="219"/>
      <c r="AC93" s="219"/>
      <c r="AD93" s="219"/>
      <c r="AE93" s="219"/>
      <c r="AF93" s="219"/>
    </row>
    <row r="94" spans="1:32" x14ac:dyDescent="0.25">
      <c r="A94" s="204"/>
      <c r="B94" s="205"/>
      <c r="C94" s="205"/>
      <c r="D94" s="206"/>
      <c r="E94" s="206"/>
      <c r="F94" s="206"/>
      <c r="G94" s="206"/>
      <c r="H94" s="206"/>
      <c r="J94" s="206"/>
      <c r="K94" s="206"/>
      <c r="L94" s="206"/>
      <c r="M94" s="206"/>
      <c r="N94" s="206"/>
      <c r="P94" s="206"/>
      <c r="Q94" s="206"/>
      <c r="R94" s="206"/>
      <c r="S94" s="206"/>
      <c r="T94" s="206"/>
      <c r="V94" s="206"/>
      <c r="W94" s="206"/>
      <c r="X94" s="206"/>
      <c r="Y94" s="206"/>
      <c r="Z94" s="206"/>
      <c r="AB94" s="206"/>
      <c r="AC94" s="206"/>
      <c r="AD94" s="206"/>
      <c r="AE94" s="206"/>
      <c r="AF94" s="206"/>
    </row>
    <row r="95" spans="1:32" x14ac:dyDescent="0.25">
      <c r="A95" s="209">
        <v>23</v>
      </c>
      <c r="B95" s="210" t="s">
        <v>155</v>
      </c>
      <c r="C95" s="211"/>
      <c r="D95" s="211"/>
      <c r="E95" s="211"/>
      <c r="F95" s="211"/>
      <c r="G95" s="211"/>
      <c r="H95" s="211"/>
      <c r="J95" s="211"/>
      <c r="K95" s="211"/>
      <c r="L95" s="211"/>
      <c r="M95" s="211"/>
      <c r="N95" s="211"/>
      <c r="P95" s="211"/>
      <c r="Q95" s="211"/>
      <c r="R95" s="211"/>
      <c r="S95" s="211"/>
      <c r="T95" s="211"/>
      <c r="V95" s="211"/>
      <c r="W95" s="211"/>
      <c r="X95" s="211"/>
      <c r="Y95" s="211"/>
      <c r="Z95" s="211"/>
      <c r="AB95" s="211"/>
      <c r="AC95" s="211"/>
      <c r="AD95" s="211"/>
      <c r="AE95" s="211"/>
      <c r="AF95" s="211"/>
    </row>
    <row r="96" spans="1:32" ht="21" x14ac:dyDescent="0.25">
      <c r="A96" s="212"/>
      <c r="B96" s="618"/>
      <c r="C96" s="620" t="s">
        <v>130</v>
      </c>
      <c r="D96" s="213" t="s">
        <v>238</v>
      </c>
      <c r="E96" s="213" t="s">
        <v>241</v>
      </c>
      <c r="F96" s="213" t="s">
        <v>243</v>
      </c>
      <c r="G96" s="213" t="s">
        <v>404</v>
      </c>
      <c r="H96" s="213" t="s">
        <v>410</v>
      </c>
      <c r="J96" s="213" t="s">
        <v>238</v>
      </c>
      <c r="K96" s="213" t="s">
        <v>241</v>
      </c>
      <c r="L96" s="213" t="s">
        <v>243</v>
      </c>
      <c r="M96" s="213" t="s">
        <v>404</v>
      </c>
      <c r="N96" s="213" t="s">
        <v>410</v>
      </c>
      <c r="P96" s="213" t="s">
        <v>238</v>
      </c>
      <c r="Q96" s="213" t="s">
        <v>241</v>
      </c>
      <c r="R96" s="213" t="s">
        <v>243</v>
      </c>
      <c r="S96" s="213" t="s">
        <v>404</v>
      </c>
      <c r="T96" s="213" t="s">
        <v>410</v>
      </c>
      <c r="V96" s="213" t="s">
        <v>238</v>
      </c>
      <c r="W96" s="213" t="s">
        <v>241</v>
      </c>
      <c r="X96" s="213" t="s">
        <v>243</v>
      </c>
      <c r="Y96" s="213" t="s">
        <v>404</v>
      </c>
      <c r="Z96" s="213" t="s">
        <v>410</v>
      </c>
      <c r="AB96" s="213" t="s">
        <v>238</v>
      </c>
      <c r="AC96" s="213" t="s">
        <v>241</v>
      </c>
      <c r="AD96" s="213" t="s">
        <v>243</v>
      </c>
      <c r="AE96" s="213" t="s">
        <v>404</v>
      </c>
      <c r="AF96" s="213" t="s">
        <v>410</v>
      </c>
    </row>
    <row r="97" spans="1:32" x14ac:dyDescent="0.25">
      <c r="A97" s="212"/>
      <c r="B97" s="619"/>
      <c r="C97" s="611"/>
      <c r="D97" s="214" t="s">
        <v>90</v>
      </c>
      <c r="E97" s="214" t="s">
        <v>90</v>
      </c>
      <c r="F97" s="214" t="s">
        <v>90</v>
      </c>
      <c r="G97" s="214" t="s">
        <v>90</v>
      </c>
      <c r="H97" s="214" t="s">
        <v>90</v>
      </c>
      <c r="J97" s="214" t="s">
        <v>90</v>
      </c>
      <c r="K97" s="214" t="s">
        <v>90</v>
      </c>
      <c r="L97" s="214" t="s">
        <v>90</v>
      </c>
      <c r="M97" s="214" t="s">
        <v>90</v>
      </c>
      <c r="N97" s="214" t="s">
        <v>90</v>
      </c>
      <c r="P97" s="214" t="s">
        <v>90</v>
      </c>
      <c r="Q97" s="214" t="s">
        <v>90</v>
      </c>
      <c r="R97" s="214" t="s">
        <v>90</v>
      </c>
      <c r="S97" s="214" t="s">
        <v>90</v>
      </c>
      <c r="T97" s="214" t="s">
        <v>90</v>
      </c>
      <c r="V97" s="214" t="s">
        <v>90</v>
      </c>
      <c r="W97" s="214" t="s">
        <v>90</v>
      </c>
      <c r="X97" s="214" t="s">
        <v>90</v>
      </c>
      <c r="Y97" s="214" t="s">
        <v>90</v>
      </c>
      <c r="Z97" s="214" t="s">
        <v>90</v>
      </c>
      <c r="AB97" s="214" t="s">
        <v>90</v>
      </c>
      <c r="AC97" s="214" t="s">
        <v>90</v>
      </c>
      <c r="AD97" s="214" t="s">
        <v>90</v>
      </c>
      <c r="AE97" s="214" t="s">
        <v>90</v>
      </c>
      <c r="AF97" s="214" t="s">
        <v>90</v>
      </c>
    </row>
    <row r="98" spans="1:32" x14ac:dyDescent="0.25">
      <c r="A98" s="212"/>
      <c r="B98" s="215" t="s">
        <v>78</v>
      </c>
      <c r="C98" s="216" t="s">
        <v>120</v>
      </c>
      <c r="D98" s="217">
        <v>15.56</v>
      </c>
      <c r="E98" s="217">
        <v>15.05</v>
      </c>
      <c r="F98" s="217">
        <v>13.28</v>
      </c>
      <c r="G98" s="217">
        <v>14.38</v>
      </c>
      <c r="H98" s="217"/>
      <c r="J98" s="217">
        <v>14.61</v>
      </c>
      <c r="K98" s="217">
        <v>14.75</v>
      </c>
      <c r="L98" s="217">
        <v>14.31</v>
      </c>
      <c r="M98" s="217">
        <v>13.33</v>
      </c>
      <c r="N98" s="217"/>
      <c r="P98" s="217">
        <v>15.39</v>
      </c>
      <c r="Q98" s="217">
        <v>15.87</v>
      </c>
      <c r="R98" s="217">
        <v>15.11</v>
      </c>
      <c r="S98" s="217">
        <v>15.08</v>
      </c>
      <c r="T98" s="217"/>
      <c r="V98" s="217">
        <v>14.87</v>
      </c>
      <c r="W98" s="217">
        <v>14.94</v>
      </c>
      <c r="X98" s="217">
        <v>14.67</v>
      </c>
      <c r="Y98" s="217">
        <v>14.25</v>
      </c>
      <c r="Z98" s="217"/>
      <c r="AB98" s="217">
        <v>15.34</v>
      </c>
      <c r="AC98" s="217">
        <v>13.08</v>
      </c>
      <c r="AD98" s="217">
        <v>15.23</v>
      </c>
      <c r="AE98" s="217">
        <v>14.58</v>
      </c>
      <c r="AF98" s="217"/>
    </row>
    <row r="99" spans="1:32" x14ac:dyDescent="0.25">
      <c r="A99" s="212"/>
      <c r="B99" s="215" t="s">
        <v>118</v>
      </c>
      <c r="C99" s="216"/>
      <c r="D99" s="217">
        <v>15.56</v>
      </c>
      <c r="E99" s="217">
        <v>15.05</v>
      </c>
      <c r="F99" s="217">
        <v>13.28</v>
      </c>
      <c r="G99" s="217">
        <v>14.38</v>
      </c>
      <c r="H99" s="217"/>
      <c r="J99" s="217">
        <v>14.61</v>
      </c>
      <c r="K99" s="217">
        <v>14.75</v>
      </c>
      <c r="L99" s="217">
        <v>14.31</v>
      </c>
      <c r="M99" s="217">
        <v>13.33</v>
      </c>
      <c r="N99" s="217"/>
      <c r="P99" s="217">
        <v>15.39</v>
      </c>
      <c r="Q99" s="217">
        <v>15.87</v>
      </c>
      <c r="R99" s="217">
        <v>15.11</v>
      </c>
      <c r="S99" s="217">
        <v>15.08</v>
      </c>
      <c r="T99" s="217"/>
      <c r="V99" s="217">
        <v>14.87</v>
      </c>
      <c r="W99" s="217">
        <v>14.94</v>
      </c>
      <c r="X99" s="217">
        <v>14.67</v>
      </c>
      <c r="Y99" s="217">
        <v>14.25</v>
      </c>
      <c r="Z99" s="217"/>
      <c r="AB99" s="217">
        <v>15.34</v>
      </c>
      <c r="AC99" s="217">
        <v>13.08</v>
      </c>
      <c r="AD99" s="217">
        <v>15.23</v>
      </c>
      <c r="AE99" s="217">
        <v>14.58</v>
      </c>
      <c r="AF99" s="217"/>
    </row>
    <row r="100" spans="1:32" x14ac:dyDescent="0.25">
      <c r="A100" s="212"/>
      <c r="B100" s="215" t="s">
        <v>112</v>
      </c>
      <c r="C100" s="216"/>
      <c r="D100" s="217">
        <v>14.88</v>
      </c>
      <c r="E100" s="217">
        <v>14.96</v>
      </c>
      <c r="F100" s="217">
        <v>14.57</v>
      </c>
      <c r="G100" s="217">
        <v>14.08</v>
      </c>
      <c r="H100" s="217"/>
      <c r="J100" s="217">
        <v>14.88</v>
      </c>
      <c r="K100" s="217">
        <v>14.96</v>
      </c>
      <c r="L100" s="217">
        <v>14.57</v>
      </c>
      <c r="M100" s="217">
        <v>14.08</v>
      </c>
      <c r="N100" s="217"/>
      <c r="P100" s="217">
        <v>14.88</v>
      </c>
      <c r="Q100" s="217">
        <v>14.96</v>
      </c>
      <c r="R100" s="217">
        <v>14.57</v>
      </c>
      <c r="S100" s="217">
        <v>14.08</v>
      </c>
      <c r="T100" s="217"/>
      <c r="V100" s="217">
        <v>14.88</v>
      </c>
      <c r="W100" s="217">
        <v>14.96</v>
      </c>
      <c r="X100" s="217">
        <v>14.57</v>
      </c>
      <c r="Y100" s="217">
        <v>14.08</v>
      </c>
      <c r="Z100" s="217"/>
      <c r="AB100" s="217">
        <v>14.88</v>
      </c>
      <c r="AC100" s="217">
        <v>14.96</v>
      </c>
      <c r="AD100" s="217">
        <v>14.57</v>
      </c>
      <c r="AE100" s="217">
        <v>14.08</v>
      </c>
      <c r="AF100" s="217"/>
    </row>
    <row r="101" spans="1:32" x14ac:dyDescent="0.25">
      <c r="A101" s="212"/>
      <c r="B101" s="215" t="s">
        <v>72</v>
      </c>
      <c r="C101" s="216"/>
      <c r="D101" s="217">
        <v>14.88</v>
      </c>
      <c r="E101" s="217">
        <v>14.96</v>
      </c>
      <c r="F101" s="217">
        <v>14.57</v>
      </c>
      <c r="G101" s="217">
        <v>14.08</v>
      </c>
      <c r="H101" s="217"/>
      <c r="J101" s="217">
        <v>14.88</v>
      </c>
      <c r="K101" s="217">
        <v>14.96</v>
      </c>
      <c r="L101" s="217">
        <v>14.57</v>
      </c>
      <c r="M101" s="217">
        <v>14.08</v>
      </c>
      <c r="N101" s="217"/>
      <c r="P101" s="217">
        <v>14.88</v>
      </c>
      <c r="Q101" s="217">
        <v>14.96</v>
      </c>
      <c r="R101" s="217">
        <v>14.57</v>
      </c>
      <c r="S101" s="217">
        <v>14.08</v>
      </c>
      <c r="T101" s="217"/>
      <c r="V101" s="217">
        <v>14.88</v>
      </c>
      <c r="W101" s="217">
        <v>14.96</v>
      </c>
      <c r="X101" s="217">
        <v>14.57</v>
      </c>
      <c r="Y101" s="217">
        <v>14.08</v>
      </c>
      <c r="Z101" s="217"/>
      <c r="AB101" s="217">
        <v>14.88</v>
      </c>
      <c r="AC101" s="217">
        <v>14.96</v>
      </c>
      <c r="AD101" s="217">
        <v>14.57</v>
      </c>
      <c r="AE101" s="217">
        <v>14.08</v>
      </c>
      <c r="AF101" s="217"/>
    </row>
    <row r="102" spans="1:32" x14ac:dyDescent="0.25">
      <c r="A102" s="212"/>
      <c r="B102" s="212"/>
      <c r="C102" s="218"/>
      <c r="D102" s="219"/>
      <c r="E102" s="219"/>
      <c r="F102" s="219"/>
      <c r="G102" s="219"/>
      <c r="H102" s="219"/>
      <c r="J102" s="219"/>
      <c r="K102" s="219"/>
      <c r="L102" s="219"/>
      <c r="M102" s="219"/>
      <c r="N102" s="219"/>
      <c r="P102" s="219"/>
      <c r="Q102" s="219"/>
      <c r="R102" s="219"/>
      <c r="S102" s="219"/>
      <c r="T102" s="219"/>
      <c r="V102" s="219"/>
      <c r="W102" s="219"/>
      <c r="X102" s="219"/>
      <c r="Y102" s="219"/>
      <c r="Z102" s="219"/>
      <c r="AB102" s="219"/>
      <c r="AC102" s="219"/>
      <c r="AD102" s="219"/>
      <c r="AE102" s="219"/>
      <c r="AF102" s="219"/>
    </row>
    <row r="103" spans="1:32" x14ac:dyDescent="0.25">
      <c r="A103" s="204"/>
      <c r="B103" s="205"/>
      <c r="C103" s="205"/>
      <c r="D103" s="206"/>
      <c r="E103" s="206"/>
      <c r="F103" s="206"/>
      <c r="G103" s="206"/>
      <c r="H103" s="206"/>
      <c r="J103" s="206"/>
      <c r="K103" s="206"/>
      <c r="L103" s="206"/>
      <c r="M103" s="206"/>
      <c r="N103" s="206"/>
      <c r="P103" s="206"/>
      <c r="Q103" s="206"/>
      <c r="R103" s="206"/>
      <c r="S103" s="206"/>
      <c r="T103" s="206"/>
      <c r="V103" s="206"/>
      <c r="W103" s="206"/>
      <c r="X103" s="206"/>
      <c r="Y103" s="206"/>
      <c r="Z103" s="206"/>
      <c r="AB103" s="206"/>
      <c r="AC103" s="206"/>
      <c r="AD103" s="206"/>
      <c r="AE103" s="206"/>
      <c r="AF103" s="206"/>
    </row>
    <row r="104" spans="1:32" x14ac:dyDescent="0.25">
      <c r="A104" s="209">
        <v>24</v>
      </c>
      <c r="B104" s="210" t="s">
        <v>157</v>
      </c>
      <c r="C104" s="211"/>
      <c r="D104" s="211"/>
      <c r="E104" s="211"/>
      <c r="F104" s="211"/>
      <c r="G104" s="211"/>
      <c r="H104" s="211"/>
      <c r="J104" s="211"/>
      <c r="K104" s="211"/>
      <c r="L104" s="211"/>
      <c r="M104" s="211"/>
      <c r="N104" s="211"/>
      <c r="P104" s="211"/>
      <c r="Q104" s="211"/>
      <c r="R104" s="211"/>
      <c r="S104" s="211"/>
      <c r="T104" s="211"/>
      <c r="V104" s="211"/>
      <c r="W104" s="211"/>
      <c r="X104" s="211"/>
      <c r="Y104" s="211"/>
      <c r="Z104" s="211"/>
      <c r="AB104" s="211"/>
      <c r="AC104" s="211"/>
      <c r="AD104" s="211"/>
      <c r="AE104" s="211"/>
      <c r="AF104" s="211"/>
    </row>
    <row r="105" spans="1:32" ht="21" x14ac:dyDescent="0.25">
      <c r="A105" s="212"/>
      <c r="B105" s="618"/>
      <c r="C105" s="620" t="s">
        <v>130</v>
      </c>
      <c r="D105" s="213" t="s">
        <v>238</v>
      </c>
      <c r="E105" s="213" t="s">
        <v>241</v>
      </c>
      <c r="F105" s="213" t="s">
        <v>243</v>
      </c>
      <c r="G105" s="213" t="s">
        <v>404</v>
      </c>
      <c r="H105" s="213" t="s">
        <v>410</v>
      </c>
      <c r="J105" s="213" t="s">
        <v>238</v>
      </c>
      <c r="K105" s="213" t="s">
        <v>241</v>
      </c>
      <c r="L105" s="213" t="s">
        <v>243</v>
      </c>
      <c r="M105" s="213" t="s">
        <v>404</v>
      </c>
      <c r="N105" s="213" t="s">
        <v>410</v>
      </c>
      <c r="P105" s="213" t="s">
        <v>238</v>
      </c>
      <c r="Q105" s="213" t="s">
        <v>241</v>
      </c>
      <c r="R105" s="213" t="s">
        <v>243</v>
      </c>
      <c r="S105" s="213" t="s">
        <v>404</v>
      </c>
      <c r="T105" s="213" t="s">
        <v>410</v>
      </c>
      <c r="V105" s="213" t="s">
        <v>238</v>
      </c>
      <c r="W105" s="213" t="s">
        <v>241</v>
      </c>
      <c r="X105" s="213" t="s">
        <v>243</v>
      </c>
      <c r="Y105" s="213" t="s">
        <v>404</v>
      </c>
      <c r="Z105" s="213" t="s">
        <v>410</v>
      </c>
      <c r="AB105" s="213" t="s">
        <v>238</v>
      </c>
      <c r="AC105" s="213" t="s">
        <v>241</v>
      </c>
      <c r="AD105" s="213" t="s">
        <v>243</v>
      </c>
      <c r="AE105" s="213" t="s">
        <v>404</v>
      </c>
      <c r="AF105" s="213" t="s">
        <v>410</v>
      </c>
    </row>
    <row r="106" spans="1:32" x14ac:dyDescent="0.25">
      <c r="A106" s="212"/>
      <c r="B106" s="619"/>
      <c r="C106" s="611"/>
      <c r="D106" s="214" t="s">
        <v>90</v>
      </c>
      <c r="E106" s="214" t="s">
        <v>90</v>
      </c>
      <c r="F106" s="214" t="s">
        <v>90</v>
      </c>
      <c r="G106" s="214" t="s">
        <v>90</v>
      </c>
      <c r="H106" s="214" t="s">
        <v>90</v>
      </c>
      <c r="J106" s="214" t="s">
        <v>90</v>
      </c>
      <c r="K106" s="214" t="s">
        <v>90</v>
      </c>
      <c r="L106" s="214" t="s">
        <v>90</v>
      </c>
      <c r="M106" s="214" t="s">
        <v>90</v>
      </c>
      <c r="N106" s="214" t="s">
        <v>90</v>
      </c>
      <c r="P106" s="214" t="s">
        <v>90</v>
      </c>
      <c r="Q106" s="214" t="s">
        <v>90</v>
      </c>
      <c r="R106" s="214" t="s">
        <v>90</v>
      </c>
      <c r="S106" s="214" t="s">
        <v>90</v>
      </c>
      <c r="T106" s="214" t="s">
        <v>90</v>
      </c>
      <c r="V106" s="214" t="s">
        <v>90</v>
      </c>
      <c r="W106" s="214" t="s">
        <v>90</v>
      </c>
      <c r="X106" s="214" t="s">
        <v>90</v>
      </c>
      <c r="Y106" s="214" t="s">
        <v>90</v>
      </c>
      <c r="Z106" s="214" t="s">
        <v>90</v>
      </c>
      <c r="AB106" s="214" t="s">
        <v>90</v>
      </c>
      <c r="AC106" s="214" t="s">
        <v>90</v>
      </c>
      <c r="AD106" s="214" t="s">
        <v>90</v>
      </c>
      <c r="AE106" s="214" t="s">
        <v>90</v>
      </c>
      <c r="AF106" s="214" t="s">
        <v>90</v>
      </c>
    </row>
    <row r="107" spans="1:32" x14ac:dyDescent="0.25">
      <c r="A107" s="212"/>
      <c r="B107" s="215" t="s">
        <v>78</v>
      </c>
      <c r="C107" s="216" t="s">
        <v>120</v>
      </c>
      <c r="D107" s="217">
        <v>14</v>
      </c>
      <c r="E107" s="217">
        <v>18.399999999999999</v>
      </c>
      <c r="F107" s="217">
        <v>13.33</v>
      </c>
      <c r="G107" s="217">
        <v>13.4</v>
      </c>
      <c r="H107" s="217"/>
      <c r="J107" s="217">
        <v>19.260000000000002</v>
      </c>
      <c r="K107" s="217">
        <v>19.64</v>
      </c>
      <c r="L107" s="217">
        <v>19.420000000000002</v>
      </c>
      <c r="M107" s="217">
        <v>18.899999999999999</v>
      </c>
      <c r="N107" s="217"/>
      <c r="P107" s="217">
        <v>18.510000000000002</v>
      </c>
      <c r="Q107" s="217">
        <v>18.059999999999999</v>
      </c>
      <c r="R107" s="217">
        <v>16.38</v>
      </c>
      <c r="S107" s="217">
        <v>15.49</v>
      </c>
      <c r="T107" s="217"/>
      <c r="V107" s="217">
        <v>15.31</v>
      </c>
      <c r="W107" s="217">
        <v>14.65</v>
      </c>
      <c r="X107" s="217">
        <v>12.75</v>
      </c>
      <c r="Y107" s="217">
        <v>15.22</v>
      </c>
      <c r="Z107" s="217"/>
      <c r="AB107" s="217">
        <v>17.64</v>
      </c>
      <c r="AC107" s="217">
        <v>20.81</v>
      </c>
      <c r="AD107" s="217">
        <v>27.23</v>
      </c>
      <c r="AE107" s="217">
        <v>26.9</v>
      </c>
      <c r="AF107" s="217"/>
    </row>
    <row r="108" spans="1:32" x14ac:dyDescent="0.25">
      <c r="A108" s="212"/>
      <c r="B108" s="215" t="s">
        <v>118</v>
      </c>
      <c r="C108" s="216"/>
      <c r="D108" s="217">
        <v>14</v>
      </c>
      <c r="E108" s="217">
        <v>18.399999999999999</v>
      </c>
      <c r="F108" s="217">
        <v>13.33</v>
      </c>
      <c r="G108" s="217">
        <v>13.4</v>
      </c>
      <c r="H108" s="217"/>
      <c r="J108" s="217">
        <v>19.260000000000002</v>
      </c>
      <c r="K108" s="217">
        <v>19.64</v>
      </c>
      <c r="L108" s="217">
        <v>19.420000000000002</v>
      </c>
      <c r="M108" s="217">
        <v>18.899999999999999</v>
      </c>
      <c r="N108" s="217"/>
      <c r="P108" s="217">
        <v>18.510000000000002</v>
      </c>
      <c r="Q108" s="217">
        <v>18.059999999999999</v>
      </c>
      <c r="R108" s="217">
        <v>16.38</v>
      </c>
      <c r="S108" s="217">
        <v>15.49</v>
      </c>
      <c r="T108" s="217"/>
      <c r="V108" s="217">
        <v>15.31</v>
      </c>
      <c r="W108" s="217">
        <v>14.65</v>
      </c>
      <c r="X108" s="217">
        <v>12.75</v>
      </c>
      <c r="Y108" s="217">
        <v>15.22</v>
      </c>
      <c r="Z108" s="217"/>
      <c r="AB108" s="217">
        <v>17.64</v>
      </c>
      <c r="AC108" s="217">
        <v>20.81</v>
      </c>
      <c r="AD108" s="217">
        <v>27.23</v>
      </c>
      <c r="AE108" s="217">
        <v>26.9</v>
      </c>
      <c r="AF108" s="217"/>
    </row>
    <row r="109" spans="1:32" x14ac:dyDescent="0.25">
      <c r="A109" s="212"/>
      <c r="B109" s="215" t="s">
        <v>112</v>
      </c>
      <c r="C109" s="216"/>
      <c r="D109" s="217">
        <v>17.510000000000002</v>
      </c>
      <c r="E109" s="217">
        <v>17.649999999999999</v>
      </c>
      <c r="F109" s="217">
        <v>16.95</v>
      </c>
      <c r="G109" s="217">
        <v>17.88</v>
      </c>
      <c r="H109" s="217"/>
      <c r="J109" s="217">
        <v>17.510000000000002</v>
      </c>
      <c r="K109" s="217">
        <v>17.649999999999999</v>
      </c>
      <c r="L109" s="217">
        <v>16.95</v>
      </c>
      <c r="M109" s="217">
        <v>17.88</v>
      </c>
      <c r="N109" s="217"/>
      <c r="P109" s="217">
        <v>17.510000000000002</v>
      </c>
      <c r="Q109" s="217">
        <v>17.649999999999999</v>
      </c>
      <c r="R109" s="217">
        <v>16.95</v>
      </c>
      <c r="S109" s="217">
        <v>17.88</v>
      </c>
      <c r="T109" s="217"/>
      <c r="V109" s="217">
        <v>17.510000000000002</v>
      </c>
      <c r="W109" s="217">
        <v>17.649999999999999</v>
      </c>
      <c r="X109" s="217">
        <v>16.95</v>
      </c>
      <c r="Y109" s="217">
        <v>17.88</v>
      </c>
      <c r="Z109" s="217"/>
      <c r="AB109" s="217">
        <v>17.510000000000002</v>
      </c>
      <c r="AC109" s="217">
        <v>17.649999999999999</v>
      </c>
      <c r="AD109" s="217">
        <v>16.95</v>
      </c>
      <c r="AE109" s="217">
        <v>17.88</v>
      </c>
      <c r="AF109" s="217"/>
    </row>
    <row r="110" spans="1:32" x14ac:dyDescent="0.25">
      <c r="A110" s="212"/>
      <c r="B110" s="215" t="s">
        <v>72</v>
      </c>
      <c r="C110" s="216"/>
      <c r="D110" s="217">
        <v>17.510000000000002</v>
      </c>
      <c r="E110" s="217">
        <v>17.649999999999999</v>
      </c>
      <c r="F110" s="217">
        <v>16.95</v>
      </c>
      <c r="G110" s="217">
        <v>17.88</v>
      </c>
      <c r="H110" s="217"/>
      <c r="J110" s="217">
        <v>17.510000000000002</v>
      </c>
      <c r="K110" s="217">
        <v>17.649999999999999</v>
      </c>
      <c r="L110" s="217">
        <v>16.95</v>
      </c>
      <c r="M110" s="217">
        <v>17.88</v>
      </c>
      <c r="N110" s="217"/>
      <c r="P110" s="217">
        <v>17.510000000000002</v>
      </c>
      <c r="Q110" s="217">
        <v>17.649999999999999</v>
      </c>
      <c r="R110" s="217">
        <v>16.95</v>
      </c>
      <c r="S110" s="217">
        <v>17.88</v>
      </c>
      <c r="T110" s="217"/>
      <c r="V110" s="217">
        <v>17.510000000000002</v>
      </c>
      <c r="W110" s="217">
        <v>17.649999999999999</v>
      </c>
      <c r="X110" s="217">
        <v>16.95</v>
      </c>
      <c r="Y110" s="217">
        <v>17.88</v>
      </c>
      <c r="Z110" s="217"/>
      <c r="AB110" s="217">
        <v>17.510000000000002</v>
      </c>
      <c r="AC110" s="217">
        <v>17.649999999999999</v>
      </c>
      <c r="AD110" s="217">
        <v>16.95</v>
      </c>
      <c r="AE110" s="217">
        <v>17.88</v>
      </c>
      <c r="AF110" s="217"/>
    </row>
    <row r="111" spans="1:32" x14ac:dyDescent="0.25">
      <c r="A111" s="212"/>
      <c r="B111" s="212"/>
      <c r="C111" s="218"/>
      <c r="D111" s="219"/>
      <c r="E111" s="219"/>
      <c r="F111" s="219"/>
      <c r="G111" s="219"/>
      <c r="H111" s="219"/>
      <c r="J111" s="219"/>
      <c r="K111" s="219"/>
      <c r="L111" s="219"/>
      <c r="M111" s="219"/>
      <c r="N111" s="219"/>
      <c r="P111" s="219"/>
      <c r="Q111" s="219"/>
      <c r="R111" s="219"/>
      <c r="S111" s="219"/>
      <c r="T111" s="219"/>
      <c r="V111" s="219"/>
      <c r="W111" s="219"/>
      <c r="X111" s="219"/>
      <c r="Y111" s="219"/>
      <c r="Z111" s="219"/>
      <c r="AB111" s="219"/>
      <c r="AC111" s="219"/>
      <c r="AD111" s="219"/>
      <c r="AE111" s="219"/>
      <c r="AF111" s="219"/>
    </row>
    <row r="112" spans="1:32" x14ac:dyDescent="0.25">
      <c r="A112" s="204"/>
      <c r="B112" s="205"/>
      <c r="C112" s="205"/>
      <c r="D112" s="206"/>
      <c r="E112" s="206"/>
      <c r="F112" s="206"/>
      <c r="G112" s="206"/>
      <c r="H112" s="206"/>
      <c r="J112" s="206"/>
      <c r="K112" s="206"/>
      <c r="L112" s="206"/>
      <c r="M112" s="206"/>
      <c r="N112" s="206"/>
      <c r="P112" s="206"/>
      <c r="Q112" s="206"/>
      <c r="R112" s="206"/>
      <c r="S112" s="206"/>
      <c r="T112" s="206"/>
      <c r="V112" s="206"/>
      <c r="W112" s="206"/>
      <c r="X112" s="206"/>
      <c r="Y112" s="206"/>
      <c r="Z112" s="206"/>
      <c r="AB112" s="206"/>
      <c r="AC112" s="206"/>
      <c r="AD112" s="206"/>
      <c r="AE112" s="206"/>
      <c r="AF112" s="206"/>
    </row>
    <row r="113" spans="1:32" x14ac:dyDescent="0.25">
      <c r="A113" s="209">
        <v>25</v>
      </c>
      <c r="B113" s="210" t="s">
        <v>158</v>
      </c>
      <c r="C113" s="211"/>
      <c r="D113" s="211"/>
      <c r="E113" s="211"/>
      <c r="F113" s="211"/>
      <c r="G113" s="211"/>
      <c r="H113" s="211"/>
      <c r="J113" s="211"/>
      <c r="K113" s="211"/>
      <c r="L113" s="211"/>
      <c r="M113" s="211"/>
      <c r="N113" s="211"/>
      <c r="P113" s="211"/>
      <c r="Q113" s="211"/>
      <c r="R113" s="211"/>
      <c r="S113" s="211"/>
      <c r="T113" s="211"/>
      <c r="V113" s="211"/>
      <c r="W113" s="211"/>
      <c r="X113" s="211"/>
      <c r="Y113" s="211"/>
      <c r="Z113" s="211"/>
      <c r="AB113" s="211"/>
      <c r="AC113" s="211"/>
      <c r="AD113" s="211"/>
      <c r="AE113" s="211"/>
      <c r="AF113" s="211"/>
    </row>
    <row r="114" spans="1:32" ht="21" x14ac:dyDescent="0.25">
      <c r="A114" s="212"/>
      <c r="B114" s="618"/>
      <c r="C114" s="620" t="s">
        <v>130</v>
      </c>
      <c r="D114" s="213" t="s">
        <v>238</v>
      </c>
      <c r="E114" s="213" t="s">
        <v>241</v>
      </c>
      <c r="F114" s="213" t="s">
        <v>243</v>
      </c>
      <c r="G114" s="213" t="s">
        <v>404</v>
      </c>
      <c r="H114" s="213" t="s">
        <v>410</v>
      </c>
      <c r="J114" s="213" t="s">
        <v>238</v>
      </c>
      <c r="K114" s="213" t="s">
        <v>241</v>
      </c>
      <c r="L114" s="213" t="s">
        <v>243</v>
      </c>
      <c r="M114" s="213" t="s">
        <v>404</v>
      </c>
      <c r="N114" s="213" t="s">
        <v>410</v>
      </c>
      <c r="P114" s="213" t="s">
        <v>238</v>
      </c>
      <c r="Q114" s="213" t="s">
        <v>241</v>
      </c>
      <c r="R114" s="213" t="s">
        <v>243</v>
      </c>
      <c r="S114" s="213" t="s">
        <v>404</v>
      </c>
      <c r="T114" s="213" t="s">
        <v>410</v>
      </c>
      <c r="V114" s="213" t="s">
        <v>238</v>
      </c>
      <c r="W114" s="213" t="s">
        <v>241</v>
      </c>
      <c r="X114" s="213" t="s">
        <v>243</v>
      </c>
      <c r="Y114" s="213" t="s">
        <v>404</v>
      </c>
      <c r="Z114" s="213" t="s">
        <v>410</v>
      </c>
      <c r="AB114" s="213" t="s">
        <v>238</v>
      </c>
      <c r="AC114" s="213" t="s">
        <v>241</v>
      </c>
      <c r="AD114" s="213" t="s">
        <v>243</v>
      </c>
      <c r="AE114" s="213" t="s">
        <v>404</v>
      </c>
      <c r="AF114" s="213" t="s">
        <v>410</v>
      </c>
    </row>
    <row r="115" spans="1:32" x14ac:dyDescent="0.25">
      <c r="A115" s="212"/>
      <c r="B115" s="619"/>
      <c r="C115" s="611"/>
      <c r="D115" s="214" t="s">
        <v>90</v>
      </c>
      <c r="E115" s="214" t="s">
        <v>90</v>
      </c>
      <c r="F115" s="214" t="s">
        <v>90</v>
      </c>
      <c r="G115" s="214" t="s">
        <v>90</v>
      </c>
      <c r="H115" s="214" t="s">
        <v>90</v>
      </c>
      <c r="J115" s="214" t="s">
        <v>90</v>
      </c>
      <c r="K115" s="214" t="s">
        <v>90</v>
      </c>
      <c r="L115" s="214" t="s">
        <v>90</v>
      </c>
      <c r="M115" s="214" t="s">
        <v>90</v>
      </c>
      <c r="N115" s="214" t="s">
        <v>90</v>
      </c>
      <c r="P115" s="214" t="s">
        <v>90</v>
      </c>
      <c r="Q115" s="214" t="s">
        <v>90</v>
      </c>
      <c r="R115" s="214" t="s">
        <v>90</v>
      </c>
      <c r="S115" s="214" t="s">
        <v>90</v>
      </c>
      <c r="T115" s="214" t="s">
        <v>90</v>
      </c>
      <c r="V115" s="214" t="s">
        <v>90</v>
      </c>
      <c r="W115" s="214" t="s">
        <v>90</v>
      </c>
      <c r="X115" s="214" t="s">
        <v>90</v>
      </c>
      <c r="Y115" s="214" t="s">
        <v>90</v>
      </c>
      <c r="Z115" s="214" t="s">
        <v>90</v>
      </c>
      <c r="AB115" s="214" t="s">
        <v>90</v>
      </c>
      <c r="AC115" s="214" t="s">
        <v>90</v>
      </c>
      <c r="AD115" s="214" t="s">
        <v>90</v>
      </c>
      <c r="AE115" s="214" t="s">
        <v>90</v>
      </c>
      <c r="AF115" s="214" t="s">
        <v>90</v>
      </c>
    </row>
    <row r="116" spans="1:32" x14ac:dyDescent="0.25">
      <c r="A116" s="212"/>
      <c r="B116" s="215" t="s">
        <v>78</v>
      </c>
      <c r="C116" s="216" t="s">
        <v>120</v>
      </c>
      <c r="D116" s="217">
        <v>12.05</v>
      </c>
      <c r="E116" s="217">
        <v>10.210000000000001</v>
      </c>
      <c r="F116" s="217">
        <v>10.5</v>
      </c>
      <c r="G116" s="217">
        <v>10.76</v>
      </c>
      <c r="H116" s="217"/>
      <c r="J116" s="217">
        <v>12.33</v>
      </c>
      <c r="K116" s="217">
        <v>13.06</v>
      </c>
      <c r="L116" s="217">
        <v>12.44</v>
      </c>
      <c r="M116" s="217">
        <v>11.83</v>
      </c>
      <c r="N116" s="217"/>
      <c r="P116" s="217">
        <v>13.53</v>
      </c>
      <c r="Q116" s="217">
        <v>12.9</v>
      </c>
      <c r="R116" s="217">
        <v>12.73</v>
      </c>
      <c r="S116" s="217">
        <v>11.95</v>
      </c>
      <c r="T116" s="217"/>
      <c r="V116" s="217">
        <v>14.69</v>
      </c>
      <c r="W116" s="217">
        <v>13.77</v>
      </c>
      <c r="X116" s="217">
        <v>12.95</v>
      </c>
      <c r="Y116" s="217">
        <v>13.41</v>
      </c>
      <c r="Z116" s="217"/>
      <c r="AB116" s="217">
        <v>17</v>
      </c>
      <c r="AC116" s="217">
        <v>16.5</v>
      </c>
      <c r="AD116" s="217">
        <v>10.67</v>
      </c>
      <c r="AE116" s="217">
        <v>9.7899999999999991</v>
      </c>
      <c r="AF116" s="217"/>
    </row>
    <row r="117" spans="1:32" x14ac:dyDescent="0.25">
      <c r="A117" s="212"/>
      <c r="B117" s="215" t="s">
        <v>118</v>
      </c>
      <c r="C117" s="216"/>
      <c r="D117" s="217">
        <v>12.05</v>
      </c>
      <c r="E117" s="217">
        <v>10.210000000000001</v>
      </c>
      <c r="F117" s="217">
        <v>10.5</v>
      </c>
      <c r="G117" s="217">
        <v>10.76</v>
      </c>
      <c r="H117" s="217"/>
      <c r="J117" s="217">
        <v>12.33</v>
      </c>
      <c r="K117" s="217">
        <v>13.06</v>
      </c>
      <c r="L117" s="217">
        <v>12.44</v>
      </c>
      <c r="M117" s="217">
        <v>11.83</v>
      </c>
      <c r="N117" s="217"/>
      <c r="P117" s="217">
        <v>13.53</v>
      </c>
      <c r="Q117" s="217">
        <v>12.9</v>
      </c>
      <c r="R117" s="217">
        <v>12.73</v>
      </c>
      <c r="S117" s="217">
        <v>11.95</v>
      </c>
      <c r="T117" s="217"/>
      <c r="V117" s="217">
        <v>14.69</v>
      </c>
      <c r="W117" s="217">
        <v>13.77</v>
      </c>
      <c r="X117" s="217">
        <v>12.95</v>
      </c>
      <c r="Y117" s="217">
        <v>13.41</v>
      </c>
      <c r="Z117" s="217"/>
      <c r="AB117" s="217">
        <v>17</v>
      </c>
      <c r="AC117" s="217">
        <v>16.5</v>
      </c>
      <c r="AD117" s="217">
        <v>10.67</v>
      </c>
      <c r="AE117" s="217">
        <v>9.7899999999999991</v>
      </c>
      <c r="AF117" s="217"/>
    </row>
    <row r="118" spans="1:32" x14ac:dyDescent="0.25">
      <c r="A118" s="212"/>
      <c r="B118" s="215" t="s">
        <v>112</v>
      </c>
      <c r="C118" s="216"/>
      <c r="D118" s="217">
        <v>13.55</v>
      </c>
      <c r="E118" s="217">
        <v>13.28</v>
      </c>
      <c r="F118" s="217">
        <v>12.29</v>
      </c>
      <c r="G118" s="217">
        <v>12.05</v>
      </c>
      <c r="H118" s="217"/>
      <c r="J118" s="217">
        <v>13.55</v>
      </c>
      <c r="K118" s="217">
        <v>13.28</v>
      </c>
      <c r="L118" s="217">
        <v>12.29</v>
      </c>
      <c r="M118" s="217">
        <v>12.05</v>
      </c>
      <c r="N118" s="217"/>
      <c r="P118" s="217">
        <v>13.55</v>
      </c>
      <c r="Q118" s="217">
        <v>13.28</v>
      </c>
      <c r="R118" s="217">
        <v>12.29</v>
      </c>
      <c r="S118" s="217">
        <v>12.05</v>
      </c>
      <c r="T118" s="217"/>
      <c r="V118" s="217">
        <v>13.55</v>
      </c>
      <c r="W118" s="217">
        <v>13.28</v>
      </c>
      <c r="X118" s="217">
        <v>12.29</v>
      </c>
      <c r="Y118" s="217">
        <v>12.05</v>
      </c>
      <c r="Z118" s="217"/>
      <c r="AB118" s="217">
        <v>13.55</v>
      </c>
      <c r="AC118" s="217">
        <v>13.28</v>
      </c>
      <c r="AD118" s="217">
        <v>12.29</v>
      </c>
      <c r="AE118" s="217">
        <v>12.05</v>
      </c>
      <c r="AF118" s="217"/>
    </row>
    <row r="119" spans="1:32" x14ac:dyDescent="0.25">
      <c r="A119" s="212"/>
      <c r="B119" s="215" t="s">
        <v>72</v>
      </c>
      <c r="C119" s="216"/>
      <c r="D119" s="217">
        <v>13.55</v>
      </c>
      <c r="E119" s="217">
        <v>13.28</v>
      </c>
      <c r="F119" s="217">
        <v>12.29</v>
      </c>
      <c r="G119" s="217">
        <v>12.05</v>
      </c>
      <c r="H119" s="217"/>
      <c r="J119" s="217">
        <v>13.55</v>
      </c>
      <c r="K119" s="217">
        <v>13.28</v>
      </c>
      <c r="L119" s="217">
        <v>12.29</v>
      </c>
      <c r="M119" s="217">
        <v>12.05</v>
      </c>
      <c r="N119" s="217"/>
      <c r="P119" s="217">
        <v>13.55</v>
      </c>
      <c r="Q119" s="217">
        <v>13.28</v>
      </c>
      <c r="R119" s="217">
        <v>12.29</v>
      </c>
      <c r="S119" s="217">
        <v>12.05</v>
      </c>
      <c r="T119" s="217"/>
      <c r="V119" s="217">
        <v>13.55</v>
      </c>
      <c r="W119" s="217">
        <v>13.28</v>
      </c>
      <c r="X119" s="217">
        <v>12.29</v>
      </c>
      <c r="Y119" s="217">
        <v>12.05</v>
      </c>
      <c r="Z119" s="217"/>
      <c r="AB119" s="217">
        <v>13.55</v>
      </c>
      <c r="AC119" s="217">
        <v>13.28</v>
      </c>
      <c r="AD119" s="217">
        <v>12.29</v>
      </c>
      <c r="AE119" s="217">
        <v>12.05</v>
      </c>
      <c r="AF119" s="217"/>
    </row>
    <row r="120" spans="1:32" x14ac:dyDescent="0.25">
      <c r="A120" s="212"/>
      <c r="B120" s="212"/>
      <c r="C120" s="218"/>
      <c r="D120" s="219"/>
      <c r="E120" s="219"/>
      <c r="F120" s="219"/>
      <c r="G120" s="219"/>
      <c r="H120" s="219"/>
      <c r="J120" s="219"/>
      <c r="K120" s="219"/>
      <c r="L120" s="219"/>
      <c r="M120" s="219"/>
      <c r="N120" s="219"/>
      <c r="P120" s="219"/>
      <c r="Q120" s="219"/>
      <c r="R120" s="219"/>
      <c r="S120" s="219"/>
      <c r="T120" s="219"/>
      <c r="V120" s="219"/>
      <c r="W120" s="219"/>
      <c r="X120" s="219"/>
      <c r="Y120" s="219"/>
      <c r="Z120" s="219"/>
      <c r="AB120" s="219"/>
      <c r="AC120" s="219"/>
      <c r="AD120" s="219"/>
      <c r="AE120" s="219"/>
      <c r="AF120" s="219"/>
    </row>
    <row r="121" spans="1:32" x14ac:dyDescent="0.25">
      <c r="A121" s="204"/>
      <c r="B121" s="205"/>
      <c r="C121" s="205"/>
      <c r="D121" s="206"/>
      <c r="E121" s="206"/>
      <c r="F121" s="206"/>
      <c r="G121" s="206"/>
      <c r="H121" s="206"/>
      <c r="J121" s="206"/>
      <c r="K121" s="206"/>
      <c r="L121" s="206"/>
      <c r="M121" s="206"/>
      <c r="N121" s="206"/>
      <c r="P121" s="206"/>
      <c r="Q121" s="206"/>
      <c r="R121" s="206"/>
      <c r="S121" s="206"/>
      <c r="T121" s="206"/>
      <c r="V121" s="206"/>
      <c r="W121" s="206"/>
      <c r="X121" s="206"/>
      <c r="Y121" s="206"/>
      <c r="Z121" s="206"/>
      <c r="AB121" s="206"/>
      <c r="AC121" s="206"/>
      <c r="AD121" s="206"/>
      <c r="AE121" s="206"/>
      <c r="AF121" s="206"/>
    </row>
    <row r="122" spans="1:32" x14ac:dyDescent="0.25">
      <c r="A122" s="209">
        <v>26</v>
      </c>
      <c r="B122" s="210" t="s">
        <v>159</v>
      </c>
      <c r="C122" s="211"/>
      <c r="D122" s="211"/>
      <c r="E122" s="211"/>
      <c r="F122" s="211"/>
      <c r="G122" s="211"/>
      <c r="H122" s="211"/>
      <c r="J122" s="211"/>
      <c r="K122" s="211"/>
      <c r="L122" s="211"/>
      <c r="M122" s="211"/>
      <c r="N122" s="211"/>
      <c r="P122" s="211"/>
      <c r="Q122" s="211"/>
      <c r="R122" s="211"/>
      <c r="S122" s="211"/>
      <c r="T122" s="211"/>
      <c r="V122" s="211"/>
      <c r="W122" s="211"/>
      <c r="X122" s="211"/>
      <c r="Y122" s="211"/>
      <c r="Z122" s="211"/>
      <c r="AB122" s="211"/>
      <c r="AC122" s="211"/>
      <c r="AD122" s="211"/>
      <c r="AE122" s="211"/>
      <c r="AF122" s="211"/>
    </row>
    <row r="123" spans="1:32" ht="21" x14ac:dyDescent="0.25">
      <c r="A123" s="212"/>
      <c r="B123" s="618"/>
      <c r="C123" s="620" t="s">
        <v>130</v>
      </c>
      <c r="D123" s="213" t="s">
        <v>238</v>
      </c>
      <c r="E123" s="213" t="s">
        <v>241</v>
      </c>
      <c r="F123" s="213" t="s">
        <v>243</v>
      </c>
      <c r="G123" s="213" t="s">
        <v>404</v>
      </c>
      <c r="H123" s="213" t="s">
        <v>410</v>
      </c>
      <c r="J123" s="213" t="s">
        <v>238</v>
      </c>
      <c r="K123" s="213" t="s">
        <v>241</v>
      </c>
      <c r="L123" s="213" t="s">
        <v>243</v>
      </c>
      <c r="M123" s="213" t="s">
        <v>404</v>
      </c>
      <c r="N123" s="213" t="s">
        <v>410</v>
      </c>
      <c r="P123" s="213" t="s">
        <v>238</v>
      </c>
      <c r="Q123" s="213" t="s">
        <v>241</v>
      </c>
      <c r="R123" s="213" t="s">
        <v>243</v>
      </c>
      <c r="S123" s="213" t="s">
        <v>404</v>
      </c>
      <c r="T123" s="213" t="s">
        <v>410</v>
      </c>
      <c r="V123" s="213" t="s">
        <v>238</v>
      </c>
      <c r="W123" s="213" t="s">
        <v>241</v>
      </c>
      <c r="X123" s="213" t="s">
        <v>243</v>
      </c>
      <c r="Y123" s="213" t="s">
        <v>404</v>
      </c>
      <c r="Z123" s="213" t="s">
        <v>410</v>
      </c>
      <c r="AB123" s="213" t="s">
        <v>238</v>
      </c>
      <c r="AC123" s="213" t="s">
        <v>241</v>
      </c>
      <c r="AD123" s="213" t="s">
        <v>243</v>
      </c>
      <c r="AE123" s="213" t="s">
        <v>404</v>
      </c>
      <c r="AF123" s="213" t="s">
        <v>410</v>
      </c>
    </row>
    <row r="124" spans="1:32" x14ac:dyDescent="0.25">
      <c r="A124" s="212"/>
      <c r="B124" s="619"/>
      <c r="C124" s="611"/>
      <c r="D124" s="214" t="s">
        <v>90</v>
      </c>
      <c r="E124" s="214" t="s">
        <v>90</v>
      </c>
      <c r="F124" s="214" t="s">
        <v>90</v>
      </c>
      <c r="G124" s="214" t="s">
        <v>90</v>
      </c>
      <c r="H124" s="214" t="s">
        <v>90</v>
      </c>
      <c r="J124" s="214" t="s">
        <v>90</v>
      </c>
      <c r="K124" s="214" t="s">
        <v>90</v>
      </c>
      <c r="L124" s="214" t="s">
        <v>90</v>
      </c>
      <c r="M124" s="214" t="s">
        <v>90</v>
      </c>
      <c r="N124" s="214" t="s">
        <v>90</v>
      </c>
      <c r="P124" s="214" t="s">
        <v>90</v>
      </c>
      <c r="Q124" s="214" t="s">
        <v>90</v>
      </c>
      <c r="R124" s="214" t="s">
        <v>90</v>
      </c>
      <c r="S124" s="214" t="s">
        <v>90</v>
      </c>
      <c r="T124" s="214" t="s">
        <v>90</v>
      </c>
      <c r="V124" s="214" t="s">
        <v>90</v>
      </c>
      <c r="W124" s="214" t="s">
        <v>90</v>
      </c>
      <c r="X124" s="214" t="s">
        <v>90</v>
      </c>
      <c r="Y124" s="214" t="s">
        <v>90</v>
      </c>
      <c r="Z124" s="214" t="s">
        <v>90</v>
      </c>
      <c r="AB124" s="214" t="s">
        <v>90</v>
      </c>
      <c r="AC124" s="214" t="s">
        <v>90</v>
      </c>
      <c r="AD124" s="214" t="s">
        <v>90</v>
      </c>
      <c r="AE124" s="214" t="s">
        <v>90</v>
      </c>
      <c r="AF124" s="214" t="s">
        <v>90</v>
      </c>
    </row>
    <row r="125" spans="1:32" x14ac:dyDescent="0.25">
      <c r="A125" s="212"/>
      <c r="B125" s="215" t="s">
        <v>78</v>
      </c>
      <c r="C125" s="216" t="s">
        <v>120</v>
      </c>
      <c r="D125" s="217">
        <v>16.670000000000002</v>
      </c>
      <c r="E125" s="217">
        <v>30.89</v>
      </c>
      <c r="F125" s="217">
        <v>28.88</v>
      </c>
      <c r="G125" s="217">
        <v>32.799999999999997</v>
      </c>
      <c r="H125" s="217"/>
      <c r="J125" s="217">
        <v>31.57</v>
      </c>
      <c r="K125" s="217">
        <v>28.26</v>
      </c>
      <c r="L125" s="217">
        <v>30.94</v>
      </c>
      <c r="M125" s="217">
        <v>24.44</v>
      </c>
      <c r="N125" s="217"/>
      <c r="P125" s="217">
        <v>24.63</v>
      </c>
      <c r="Q125" s="217">
        <v>20.8</v>
      </c>
      <c r="R125" s="217">
        <v>15.09</v>
      </c>
      <c r="S125" s="217">
        <v>21.4</v>
      </c>
      <c r="T125" s="217"/>
      <c r="V125" s="217">
        <v>19.11</v>
      </c>
      <c r="W125" s="217">
        <v>18.64</v>
      </c>
      <c r="X125" s="217">
        <v>19.309999999999999</v>
      </c>
      <c r="Y125" s="217">
        <v>17.670000000000002</v>
      </c>
      <c r="Z125" s="217"/>
      <c r="AB125" s="217">
        <v>40.33</v>
      </c>
      <c r="AC125" s="217">
        <v>24.2</v>
      </c>
      <c r="AD125" s="217">
        <v>42.5</v>
      </c>
      <c r="AE125" s="217">
        <v>42.08</v>
      </c>
      <c r="AF125" s="217"/>
    </row>
    <row r="126" spans="1:32" x14ac:dyDescent="0.25">
      <c r="A126" s="212"/>
      <c r="B126" s="215" t="s">
        <v>118</v>
      </c>
      <c r="C126" s="216"/>
      <c r="D126" s="217">
        <v>16.670000000000002</v>
      </c>
      <c r="E126" s="217">
        <v>30.89</v>
      </c>
      <c r="F126" s="217">
        <v>28.88</v>
      </c>
      <c r="G126" s="217">
        <v>32.799999999999997</v>
      </c>
      <c r="H126" s="217"/>
      <c r="J126" s="217">
        <v>31.57</v>
      </c>
      <c r="K126" s="217">
        <v>28.26</v>
      </c>
      <c r="L126" s="217">
        <v>30.94</v>
      </c>
      <c r="M126" s="217">
        <v>24.44</v>
      </c>
      <c r="N126" s="217"/>
      <c r="P126" s="217">
        <v>24.63</v>
      </c>
      <c r="Q126" s="217">
        <v>20.8</v>
      </c>
      <c r="R126" s="217">
        <v>15.09</v>
      </c>
      <c r="S126" s="217">
        <v>21.4</v>
      </c>
      <c r="T126" s="217"/>
      <c r="V126" s="217">
        <v>19.11</v>
      </c>
      <c r="W126" s="217">
        <v>18.64</v>
      </c>
      <c r="X126" s="217">
        <v>19.309999999999999</v>
      </c>
      <c r="Y126" s="217">
        <v>17.670000000000002</v>
      </c>
      <c r="Z126" s="217"/>
      <c r="AB126" s="217">
        <v>40.33</v>
      </c>
      <c r="AC126" s="217">
        <v>24.2</v>
      </c>
      <c r="AD126" s="217">
        <v>42.5</v>
      </c>
      <c r="AE126" s="217">
        <v>42.08</v>
      </c>
      <c r="AF126" s="217"/>
    </row>
    <row r="127" spans="1:32" x14ac:dyDescent="0.25">
      <c r="A127" s="212"/>
      <c r="B127" s="215" t="s">
        <v>112</v>
      </c>
      <c r="C127" s="216"/>
      <c r="D127" s="217">
        <v>26.39</v>
      </c>
      <c r="E127" s="217">
        <v>25.16</v>
      </c>
      <c r="F127" s="217">
        <v>26</v>
      </c>
      <c r="G127" s="217">
        <v>26.2</v>
      </c>
      <c r="H127" s="217"/>
      <c r="J127" s="217">
        <v>26.39</v>
      </c>
      <c r="K127" s="217">
        <v>25.16</v>
      </c>
      <c r="L127" s="217">
        <v>26</v>
      </c>
      <c r="M127" s="217">
        <v>26.2</v>
      </c>
      <c r="N127" s="217"/>
      <c r="P127" s="217">
        <v>26.39</v>
      </c>
      <c r="Q127" s="217">
        <v>25.16</v>
      </c>
      <c r="R127" s="217">
        <v>26</v>
      </c>
      <c r="S127" s="217">
        <v>26.2</v>
      </c>
      <c r="T127" s="217"/>
      <c r="V127" s="217">
        <v>26.39</v>
      </c>
      <c r="W127" s="217">
        <v>25.16</v>
      </c>
      <c r="X127" s="217">
        <v>26</v>
      </c>
      <c r="Y127" s="217">
        <v>26.2</v>
      </c>
      <c r="Z127" s="217"/>
      <c r="AB127" s="217">
        <v>26.39</v>
      </c>
      <c r="AC127" s="217">
        <v>25.16</v>
      </c>
      <c r="AD127" s="217">
        <v>26</v>
      </c>
      <c r="AE127" s="217">
        <v>26.2</v>
      </c>
      <c r="AF127" s="217"/>
    </row>
    <row r="128" spans="1:32" x14ac:dyDescent="0.25">
      <c r="A128" s="212"/>
      <c r="B128" s="215" t="s">
        <v>72</v>
      </c>
      <c r="C128" s="216"/>
      <c r="D128" s="217">
        <v>26.39</v>
      </c>
      <c r="E128" s="217">
        <v>25.16</v>
      </c>
      <c r="F128" s="217">
        <v>26</v>
      </c>
      <c r="G128" s="217">
        <v>26.2</v>
      </c>
      <c r="H128" s="217"/>
      <c r="J128" s="217">
        <v>26.39</v>
      </c>
      <c r="K128" s="217">
        <v>25.16</v>
      </c>
      <c r="L128" s="217">
        <v>26</v>
      </c>
      <c r="M128" s="217">
        <v>26.2</v>
      </c>
      <c r="N128" s="217"/>
      <c r="P128" s="217">
        <v>26.39</v>
      </c>
      <c r="Q128" s="217">
        <v>25.16</v>
      </c>
      <c r="R128" s="217">
        <v>26</v>
      </c>
      <c r="S128" s="217">
        <v>26.2</v>
      </c>
      <c r="T128" s="217"/>
      <c r="V128" s="217">
        <v>26.39</v>
      </c>
      <c r="W128" s="217">
        <v>25.16</v>
      </c>
      <c r="X128" s="217">
        <v>26</v>
      </c>
      <c r="Y128" s="217">
        <v>26.2</v>
      </c>
      <c r="Z128" s="217"/>
      <c r="AB128" s="217">
        <v>26.39</v>
      </c>
      <c r="AC128" s="217">
        <v>25.16</v>
      </c>
      <c r="AD128" s="217">
        <v>26</v>
      </c>
      <c r="AE128" s="217">
        <v>26.2</v>
      </c>
      <c r="AF128" s="217"/>
    </row>
    <row r="129" spans="1:32" x14ac:dyDescent="0.25">
      <c r="A129" s="212"/>
      <c r="B129" s="212"/>
      <c r="C129" s="218"/>
      <c r="D129" s="219"/>
      <c r="E129" s="219"/>
      <c r="F129" s="219"/>
      <c r="G129" s="219"/>
      <c r="H129" s="219"/>
      <c r="J129" s="219"/>
      <c r="K129" s="219"/>
      <c r="L129" s="219"/>
      <c r="M129" s="219"/>
      <c r="N129" s="219"/>
      <c r="P129" s="219"/>
      <c r="Q129" s="219"/>
      <c r="R129" s="219"/>
      <c r="S129" s="219"/>
      <c r="T129" s="219"/>
      <c r="V129" s="219"/>
      <c r="W129" s="219"/>
      <c r="X129" s="219"/>
      <c r="Y129" s="219"/>
      <c r="Z129" s="219"/>
      <c r="AB129" s="219"/>
      <c r="AC129" s="219"/>
      <c r="AD129" s="219"/>
      <c r="AE129" s="219"/>
      <c r="AF129" s="219"/>
    </row>
    <row r="130" spans="1:32" x14ac:dyDescent="0.25">
      <c r="A130" s="204"/>
      <c r="B130" s="205"/>
      <c r="C130" s="205"/>
      <c r="D130" s="206"/>
      <c r="E130" s="206"/>
      <c r="F130" s="206"/>
      <c r="G130" s="206"/>
      <c r="H130" s="206"/>
      <c r="J130" s="206"/>
      <c r="K130" s="206"/>
      <c r="L130" s="206"/>
      <c r="M130" s="206"/>
      <c r="N130" s="206"/>
      <c r="P130" s="206"/>
      <c r="Q130" s="206"/>
      <c r="R130" s="206"/>
      <c r="S130" s="206"/>
      <c r="T130" s="206"/>
      <c r="V130" s="206"/>
      <c r="W130" s="206"/>
      <c r="X130" s="206"/>
      <c r="Y130" s="206"/>
      <c r="Z130" s="206"/>
      <c r="AB130" s="206"/>
      <c r="AC130" s="206"/>
      <c r="AD130" s="206"/>
      <c r="AE130" s="206"/>
      <c r="AF130" s="206"/>
    </row>
    <row r="131" spans="1:32" x14ac:dyDescent="0.25">
      <c r="A131" s="209">
        <v>27</v>
      </c>
      <c r="B131" s="210" t="s">
        <v>160</v>
      </c>
      <c r="C131" s="211"/>
      <c r="D131" s="211"/>
      <c r="E131" s="211"/>
      <c r="F131" s="211"/>
      <c r="G131" s="211"/>
      <c r="H131" s="211"/>
      <c r="J131" s="211"/>
      <c r="K131" s="211"/>
      <c r="L131" s="211"/>
      <c r="M131" s="211"/>
      <c r="N131" s="211"/>
      <c r="P131" s="211"/>
      <c r="Q131" s="211"/>
      <c r="R131" s="211"/>
      <c r="S131" s="211"/>
      <c r="T131" s="211"/>
      <c r="V131" s="211"/>
      <c r="W131" s="211"/>
      <c r="X131" s="211"/>
      <c r="Y131" s="211"/>
      <c r="Z131" s="211"/>
      <c r="AB131" s="211"/>
      <c r="AC131" s="211"/>
      <c r="AD131" s="211"/>
      <c r="AE131" s="211"/>
      <c r="AF131" s="211"/>
    </row>
    <row r="132" spans="1:32" ht="21" x14ac:dyDescent="0.25">
      <c r="A132" s="212"/>
      <c r="B132" s="618"/>
      <c r="C132" s="620" t="s">
        <v>130</v>
      </c>
      <c r="D132" s="213" t="s">
        <v>238</v>
      </c>
      <c r="E132" s="213" t="s">
        <v>241</v>
      </c>
      <c r="F132" s="213" t="s">
        <v>243</v>
      </c>
      <c r="G132" s="213" t="s">
        <v>404</v>
      </c>
      <c r="H132" s="213" t="s">
        <v>410</v>
      </c>
      <c r="J132" s="213" t="s">
        <v>238</v>
      </c>
      <c r="K132" s="213" t="s">
        <v>241</v>
      </c>
      <c r="L132" s="213" t="s">
        <v>243</v>
      </c>
      <c r="M132" s="213" t="s">
        <v>404</v>
      </c>
      <c r="N132" s="213" t="s">
        <v>410</v>
      </c>
      <c r="P132" s="213" t="s">
        <v>238</v>
      </c>
      <c r="Q132" s="213" t="s">
        <v>241</v>
      </c>
      <c r="R132" s="213" t="s">
        <v>243</v>
      </c>
      <c r="S132" s="213" t="s">
        <v>404</v>
      </c>
      <c r="T132" s="213" t="s">
        <v>410</v>
      </c>
      <c r="V132" s="213" t="s">
        <v>238</v>
      </c>
      <c r="W132" s="213" t="s">
        <v>241</v>
      </c>
      <c r="X132" s="213" t="s">
        <v>243</v>
      </c>
      <c r="Y132" s="213" t="s">
        <v>404</v>
      </c>
      <c r="Z132" s="213" t="s">
        <v>410</v>
      </c>
      <c r="AB132" s="213" t="s">
        <v>238</v>
      </c>
      <c r="AC132" s="213" t="s">
        <v>241</v>
      </c>
      <c r="AD132" s="213" t="s">
        <v>243</v>
      </c>
      <c r="AE132" s="213" t="s">
        <v>404</v>
      </c>
      <c r="AF132" s="213" t="s">
        <v>410</v>
      </c>
    </row>
    <row r="133" spans="1:32" x14ac:dyDescent="0.25">
      <c r="A133" s="212"/>
      <c r="B133" s="619"/>
      <c r="C133" s="611"/>
      <c r="D133" s="214" t="s">
        <v>140</v>
      </c>
      <c r="E133" s="214" t="s">
        <v>140</v>
      </c>
      <c r="F133" s="214" t="s">
        <v>140</v>
      </c>
      <c r="G133" s="214" t="s">
        <v>140</v>
      </c>
      <c r="H133" s="214" t="s">
        <v>140</v>
      </c>
      <c r="J133" s="214" t="s">
        <v>140</v>
      </c>
      <c r="K133" s="214" t="s">
        <v>140</v>
      </c>
      <c r="L133" s="214" t="s">
        <v>140</v>
      </c>
      <c r="M133" s="214" t="s">
        <v>140</v>
      </c>
      <c r="N133" s="214" t="s">
        <v>140</v>
      </c>
      <c r="P133" s="214" t="s">
        <v>140</v>
      </c>
      <c r="Q133" s="214" t="s">
        <v>140</v>
      </c>
      <c r="R133" s="214" t="s">
        <v>140</v>
      </c>
      <c r="S133" s="214" t="s">
        <v>140</v>
      </c>
      <c r="T133" s="214" t="s">
        <v>140</v>
      </c>
      <c r="V133" s="214" t="s">
        <v>140</v>
      </c>
      <c r="W133" s="214" t="s">
        <v>140</v>
      </c>
      <c r="X133" s="214" t="s">
        <v>140</v>
      </c>
      <c r="Y133" s="214" t="s">
        <v>140</v>
      </c>
      <c r="Z133" s="214" t="s">
        <v>140</v>
      </c>
      <c r="AB133" s="214" t="s">
        <v>140</v>
      </c>
      <c r="AC133" s="214" t="s">
        <v>140</v>
      </c>
      <c r="AD133" s="214" t="s">
        <v>140</v>
      </c>
      <c r="AE133" s="214" t="s">
        <v>140</v>
      </c>
      <c r="AF133" s="214" t="s">
        <v>140</v>
      </c>
    </row>
    <row r="134" spans="1:32" x14ac:dyDescent="0.25">
      <c r="A134" s="212"/>
      <c r="B134" s="215" t="s">
        <v>78</v>
      </c>
      <c r="C134" s="216" t="s">
        <v>120</v>
      </c>
      <c r="D134" s="217">
        <v>11.71</v>
      </c>
      <c r="E134" s="217">
        <v>12.03</v>
      </c>
      <c r="F134" s="217">
        <v>10.85</v>
      </c>
      <c r="G134" s="217">
        <v>10.81</v>
      </c>
      <c r="H134" s="217">
        <v>11.52</v>
      </c>
      <c r="J134" s="217">
        <v>10.24</v>
      </c>
      <c r="K134" s="217">
        <v>10.35</v>
      </c>
      <c r="L134" s="217">
        <v>9.89</v>
      </c>
      <c r="M134" s="217">
        <v>9.83</v>
      </c>
      <c r="N134" s="217">
        <v>9.8800000000000008</v>
      </c>
      <c r="P134" s="217">
        <v>11.58</v>
      </c>
      <c r="Q134" s="217">
        <v>11.75</v>
      </c>
      <c r="R134" s="217">
        <v>11.29</v>
      </c>
      <c r="S134" s="217">
        <v>11.03</v>
      </c>
      <c r="T134" s="217">
        <v>11.07</v>
      </c>
      <c r="V134" s="217">
        <v>11.1</v>
      </c>
      <c r="W134" s="217">
        <v>10.85</v>
      </c>
      <c r="X134" s="217">
        <v>10.89</v>
      </c>
      <c r="Y134" s="217">
        <v>10.69</v>
      </c>
      <c r="Z134" s="217">
        <v>10.72</v>
      </c>
      <c r="AB134" s="217">
        <v>10.17</v>
      </c>
      <c r="AC134" s="217">
        <v>10.07</v>
      </c>
      <c r="AD134" s="217">
        <v>10.67</v>
      </c>
      <c r="AE134" s="217">
        <v>10.06</v>
      </c>
      <c r="AF134" s="217">
        <v>10.11</v>
      </c>
    </row>
    <row r="135" spans="1:32" x14ac:dyDescent="0.25">
      <c r="A135" s="212"/>
      <c r="B135" s="215" t="s">
        <v>118</v>
      </c>
      <c r="C135" s="216"/>
      <c r="D135" s="217">
        <v>11.71</v>
      </c>
      <c r="E135" s="217">
        <v>12.03</v>
      </c>
      <c r="F135" s="217">
        <v>10.85</v>
      </c>
      <c r="G135" s="217">
        <v>10.81</v>
      </c>
      <c r="H135" s="217">
        <v>11.52</v>
      </c>
      <c r="J135" s="217">
        <v>10.24</v>
      </c>
      <c r="K135" s="217">
        <v>10.35</v>
      </c>
      <c r="L135" s="217">
        <v>9.89</v>
      </c>
      <c r="M135" s="217">
        <v>9.83</v>
      </c>
      <c r="N135" s="217">
        <v>9.8800000000000008</v>
      </c>
      <c r="P135" s="217">
        <v>11.58</v>
      </c>
      <c r="Q135" s="217">
        <v>11.75</v>
      </c>
      <c r="R135" s="217">
        <v>11.29</v>
      </c>
      <c r="S135" s="217">
        <v>11.03</v>
      </c>
      <c r="T135" s="217">
        <v>11.07</v>
      </c>
      <c r="V135" s="217">
        <v>11.1</v>
      </c>
      <c r="W135" s="217">
        <v>10.85</v>
      </c>
      <c r="X135" s="217">
        <v>10.89</v>
      </c>
      <c r="Y135" s="217">
        <v>10.69</v>
      </c>
      <c r="Z135" s="217">
        <v>10.72</v>
      </c>
      <c r="AB135" s="217">
        <v>10.17</v>
      </c>
      <c r="AC135" s="217">
        <v>10.07</v>
      </c>
      <c r="AD135" s="217">
        <v>10.67</v>
      </c>
      <c r="AE135" s="217">
        <v>10.06</v>
      </c>
      <c r="AF135" s="217">
        <v>10.11</v>
      </c>
    </row>
    <row r="136" spans="1:32" x14ac:dyDescent="0.25">
      <c r="A136" s="212"/>
      <c r="B136" s="215" t="s">
        <v>112</v>
      </c>
      <c r="C136" s="216"/>
      <c r="D136" s="217">
        <v>10.67</v>
      </c>
      <c r="E136" s="217">
        <v>10.63</v>
      </c>
      <c r="F136" s="217">
        <v>10.45</v>
      </c>
      <c r="G136" s="217">
        <v>10.35</v>
      </c>
      <c r="H136" s="217">
        <v>10.34</v>
      </c>
      <c r="J136" s="217">
        <v>10.67</v>
      </c>
      <c r="K136" s="217">
        <v>10.63</v>
      </c>
      <c r="L136" s="217">
        <v>10.45</v>
      </c>
      <c r="M136" s="217">
        <v>10.35</v>
      </c>
      <c r="N136" s="217">
        <v>10.34</v>
      </c>
      <c r="P136" s="217">
        <v>10.67</v>
      </c>
      <c r="Q136" s="217">
        <v>10.63</v>
      </c>
      <c r="R136" s="217">
        <v>10.45</v>
      </c>
      <c r="S136" s="217">
        <v>10.35</v>
      </c>
      <c r="T136" s="217">
        <v>10.34</v>
      </c>
      <c r="V136" s="217">
        <v>10.67</v>
      </c>
      <c r="W136" s="217">
        <v>10.63</v>
      </c>
      <c r="X136" s="217">
        <v>10.45</v>
      </c>
      <c r="Y136" s="217">
        <v>10.35</v>
      </c>
      <c r="Z136" s="217">
        <v>10.34</v>
      </c>
      <c r="AB136" s="217">
        <v>10.67</v>
      </c>
      <c r="AC136" s="217">
        <v>10.63</v>
      </c>
      <c r="AD136" s="217">
        <v>10.45</v>
      </c>
      <c r="AE136" s="217">
        <v>10.35</v>
      </c>
      <c r="AF136" s="217">
        <v>10.34</v>
      </c>
    </row>
    <row r="137" spans="1:32" x14ac:dyDescent="0.25">
      <c r="A137" s="212"/>
      <c r="B137" s="215" t="s">
        <v>72</v>
      </c>
      <c r="C137" s="216"/>
      <c r="D137" s="217">
        <v>10.67</v>
      </c>
      <c r="E137" s="217">
        <v>10.63</v>
      </c>
      <c r="F137" s="217">
        <v>10.45</v>
      </c>
      <c r="G137" s="217">
        <v>10.35</v>
      </c>
      <c r="H137" s="217">
        <v>10.34</v>
      </c>
      <c r="J137" s="217">
        <v>10.67</v>
      </c>
      <c r="K137" s="217">
        <v>10.63</v>
      </c>
      <c r="L137" s="217">
        <v>10.45</v>
      </c>
      <c r="M137" s="217">
        <v>10.35</v>
      </c>
      <c r="N137" s="217">
        <v>10.34</v>
      </c>
      <c r="P137" s="217">
        <v>10.67</v>
      </c>
      <c r="Q137" s="217">
        <v>10.63</v>
      </c>
      <c r="R137" s="217">
        <v>10.45</v>
      </c>
      <c r="S137" s="217">
        <v>10.35</v>
      </c>
      <c r="T137" s="217">
        <v>10.34</v>
      </c>
      <c r="V137" s="217">
        <v>10.67</v>
      </c>
      <c r="W137" s="217">
        <v>10.63</v>
      </c>
      <c r="X137" s="217">
        <v>10.45</v>
      </c>
      <c r="Y137" s="217">
        <v>10.35</v>
      </c>
      <c r="Z137" s="217">
        <v>10.34</v>
      </c>
      <c r="AB137" s="217">
        <v>10.67</v>
      </c>
      <c r="AC137" s="217">
        <v>10.63</v>
      </c>
      <c r="AD137" s="217">
        <v>10.45</v>
      </c>
      <c r="AE137" s="217">
        <v>10.35</v>
      </c>
      <c r="AF137" s="217">
        <v>10.34</v>
      </c>
    </row>
    <row r="138" spans="1:32" x14ac:dyDescent="0.25">
      <c r="A138" s="212"/>
      <c r="B138" s="212"/>
      <c r="C138" s="218"/>
      <c r="D138" s="219"/>
      <c r="E138" s="219"/>
      <c r="F138" s="219"/>
      <c r="G138" s="219"/>
      <c r="H138" s="219"/>
      <c r="J138" s="219"/>
      <c r="K138" s="219"/>
      <c r="L138" s="219"/>
      <c r="M138" s="219"/>
      <c r="N138" s="219"/>
      <c r="P138" s="219"/>
      <c r="Q138" s="219"/>
      <c r="R138" s="219"/>
      <c r="S138" s="219"/>
      <c r="T138" s="219"/>
      <c r="V138" s="219"/>
      <c r="W138" s="219"/>
      <c r="X138" s="219"/>
      <c r="Y138" s="219"/>
      <c r="Z138" s="219"/>
      <c r="AB138" s="219"/>
      <c r="AC138" s="219"/>
      <c r="AD138" s="219"/>
      <c r="AE138" s="219"/>
      <c r="AF138" s="219"/>
    </row>
    <row r="139" spans="1:32" x14ac:dyDescent="0.25">
      <c r="A139" s="204"/>
      <c r="B139" s="205"/>
      <c r="C139" s="205"/>
      <c r="D139" s="206"/>
      <c r="E139" s="206"/>
      <c r="F139" s="206"/>
      <c r="G139" s="206"/>
      <c r="H139" s="206"/>
      <c r="J139" s="206"/>
      <c r="K139" s="206"/>
      <c r="L139" s="206"/>
      <c r="M139" s="206"/>
      <c r="N139" s="206"/>
      <c r="P139" s="206"/>
      <c r="Q139" s="206"/>
      <c r="R139" s="206"/>
      <c r="S139" s="206"/>
      <c r="T139" s="206"/>
      <c r="V139" s="206"/>
      <c r="W139" s="206"/>
      <c r="X139" s="206"/>
      <c r="Y139" s="206"/>
      <c r="Z139" s="206"/>
      <c r="AB139" s="206"/>
      <c r="AC139" s="206"/>
      <c r="AD139" s="206"/>
      <c r="AE139" s="206"/>
      <c r="AF139" s="206"/>
    </row>
    <row r="140" spans="1:32" x14ac:dyDescent="0.25">
      <c r="A140" s="209">
        <v>28</v>
      </c>
      <c r="B140" s="210" t="s">
        <v>161</v>
      </c>
      <c r="C140" s="211"/>
      <c r="D140" s="211"/>
      <c r="E140" s="211"/>
      <c r="F140" s="211"/>
      <c r="G140" s="211"/>
      <c r="H140" s="211"/>
      <c r="J140" s="211"/>
      <c r="K140" s="211"/>
      <c r="L140" s="211"/>
      <c r="M140" s="211"/>
      <c r="N140" s="211"/>
      <c r="P140" s="211"/>
      <c r="Q140" s="211"/>
      <c r="R140" s="211"/>
      <c r="S140" s="211"/>
      <c r="T140" s="211"/>
      <c r="V140" s="211"/>
      <c r="W140" s="211"/>
      <c r="X140" s="211"/>
      <c r="Y140" s="211"/>
      <c r="Z140" s="211"/>
      <c r="AB140" s="211"/>
      <c r="AC140" s="211"/>
      <c r="AD140" s="211"/>
      <c r="AE140" s="211"/>
      <c r="AF140" s="211"/>
    </row>
    <row r="141" spans="1:32" ht="21" x14ac:dyDescent="0.25">
      <c r="A141" s="212"/>
      <c r="B141" s="618"/>
      <c r="C141" s="620" t="s">
        <v>130</v>
      </c>
      <c r="D141" s="213" t="s">
        <v>238</v>
      </c>
      <c r="E141" s="213" t="s">
        <v>241</v>
      </c>
      <c r="F141" s="213" t="s">
        <v>243</v>
      </c>
      <c r="G141" s="213" t="s">
        <v>404</v>
      </c>
      <c r="H141" s="213" t="s">
        <v>410</v>
      </c>
      <c r="J141" s="213" t="s">
        <v>238</v>
      </c>
      <c r="K141" s="213" t="s">
        <v>241</v>
      </c>
      <c r="L141" s="213" t="s">
        <v>243</v>
      </c>
      <c r="M141" s="213" t="s">
        <v>404</v>
      </c>
      <c r="N141" s="213" t="s">
        <v>410</v>
      </c>
      <c r="P141" s="213" t="s">
        <v>238</v>
      </c>
      <c r="Q141" s="213" t="s">
        <v>241</v>
      </c>
      <c r="R141" s="213" t="s">
        <v>243</v>
      </c>
      <c r="S141" s="213" t="s">
        <v>404</v>
      </c>
      <c r="T141" s="213" t="s">
        <v>410</v>
      </c>
      <c r="V141" s="213" t="s">
        <v>238</v>
      </c>
      <c r="W141" s="213" t="s">
        <v>241</v>
      </c>
      <c r="X141" s="213" t="s">
        <v>243</v>
      </c>
      <c r="Y141" s="213" t="s">
        <v>404</v>
      </c>
      <c r="Z141" s="213" t="s">
        <v>410</v>
      </c>
      <c r="AB141" s="213" t="s">
        <v>238</v>
      </c>
      <c r="AC141" s="213" t="s">
        <v>241</v>
      </c>
      <c r="AD141" s="213" t="s">
        <v>243</v>
      </c>
      <c r="AE141" s="213" t="s">
        <v>404</v>
      </c>
      <c r="AF141" s="213" t="s">
        <v>410</v>
      </c>
    </row>
    <row r="142" spans="1:32" x14ac:dyDescent="0.25">
      <c r="A142" s="212"/>
      <c r="B142" s="619"/>
      <c r="C142" s="611"/>
      <c r="D142" s="214" t="s">
        <v>140</v>
      </c>
      <c r="E142" s="214" t="s">
        <v>140</v>
      </c>
      <c r="F142" s="214" t="s">
        <v>140</v>
      </c>
      <c r="G142" s="214" t="s">
        <v>140</v>
      </c>
      <c r="H142" s="214" t="s">
        <v>140</v>
      </c>
      <c r="J142" s="214" t="s">
        <v>140</v>
      </c>
      <c r="K142" s="214" t="s">
        <v>140</v>
      </c>
      <c r="L142" s="214" t="s">
        <v>140</v>
      </c>
      <c r="M142" s="214" t="s">
        <v>140</v>
      </c>
      <c r="N142" s="214" t="s">
        <v>140</v>
      </c>
      <c r="P142" s="214" t="s">
        <v>140</v>
      </c>
      <c r="Q142" s="214" t="s">
        <v>140</v>
      </c>
      <c r="R142" s="214" t="s">
        <v>140</v>
      </c>
      <c r="S142" s="214" t="s">
        <v>140</v>
      </c>
      <c r="T142" s="214" t="s">
        <v>140</v>
      </c>
      <c r="V142" s="214" t="s">
        <v>140</v>
      </c>
      <c r="W142" s="214" t="s">
        <v>140</v>
      </c>
      <c r="X142" s="214" t="s">
        <v>140</v>
      </c>
      <c r="Y142" s="214" t="s">
        <v>140</v>
      </c>
      <c r="Z142" s="214" t="s">
        <v>140</v>
      </c>
      <c r="AB142" s="214" t="s">
        <v>140</v>
      </c>
      <c r="AC142" s="214" t="s">
        <v>140</v>
      </c>
      <c r="AD142" s="214" t="s">
        <v>140</v>
      </c>
      <c r="AE142" s="214" t="s">
        <v>140</v>
      </c>
      <c r="AF142" s="214" t="s">
        <v>140</v>
      </c>
    </row>
    <row r="143" spans="1:32" x14ac:dyDescent="0.25">
      <c r="A143" s="212"/>
      <c r="B143" s="215" t="s">
        <v>78</v>
      </c>
      <c r="C143" s="216" t="s">
        <v>120</v>
      </c>
      <c r="D143" s="217">
        <v>25.91</v>
      </c>
      <c r="E143" s="217">
        <v>26.48</v>
      </c>
      <c r="F143" s="217">
        <v>29.78</v>
      </c>
      <c r="G143" s="217">
        <v>29.51</v>
      </c>
      <c r="H143" s="217">
        <v>32.5</v>
      </c>
      <c r="J143" s="217">
        <v>34.75</v>
      </c>
      <c r="K143" s="217">
        <v>33.229999999999997</v>
      </c>
      <c r="L143" s="217">
        <v>32.99</v>
      </c>
      <c r="M143" s="217">
        <v>33.6</v>
      </c>
      <c r="N143" s="217">
        <v>33.590000000000003</v>
      </c>
      <c r="P143" s="217">
        <v>25.78</v>
      </c>
      <c r="Q143" s="217">
        <v>23.02</v>
      </c>
      <c r="R143" s="217">
        <v>24.07</v>
      </c>
      <c r="S143" s="217">
        <v>23.78</v>
      </c>
      <c r="T143" s="217">
        <v>23.91</v>
      </c>
      <c r="V143" s="217">
        <v>27.94</v>
      </c>
      <c r="W143" s="217">
        <v>30.74</v>
      </c>
      <c r="X143" s="217">
        <v>27.14</v>
      </c>
      <c r="Y143" s="217">
        <v>27.87</v>
      </c>
      <c r="Z143" s="217">
        <v>26.87</v>
      </c>
      <c r="AB143" s="217">
        <v>39.22</v>
      </c>
      <c r="AC143" s="217">
        <v>34.130000000000003</v>
      </c>
      <c r="AD143" s="217">
        <v>38.14</v>
      </c>
      <c r="AE143" s="217">
        <v>33.53</v>
      </c>
      <c r="AF143" s="217">
        <v>36.39</v>
      </c>
    </row>
    <row r="144" spans="1:32" x14ac:dyDescent="0.25">
      <c r="A144" s="212"/>
      <c r="B144" s="215" t="s">
        <v>118</v>
      </c>
      <c r="C144" s="216"/>
      <c r="D144" s="217">
        <v>25.91</v>
      </c>
      <c r="E144" s="217">
        <v>26.48</v>
      </c>
      <c r="F144" s="217">
        <v>29.78</v>
      </c>
      <c r="G144" s="217">
        <v>29.51</v>
      </c>
      <c r="H144" s="217">
        <v>32.5</v>
      </c>
      <c r="J144" s="217">
        <v>34.75</v>
      </c>
      <c r="K144" s="217">
        <v>33.229999999999997</v>
      </c>
      <c r="L144" s="217">
        <v>32.99</v>
      </c>
      <c r="M144" s="217">
        <v>33.6</v>
      </c>
      <c r="N144" s="217">
        <v>33.590000000000003</v>
      </c>
      <c r="P144" s="217">
        <v>25.78</v>
      </c>
      <c r="Q144" s="217">
        <v>23.02</v>
      </c>
      <c r="R144" s="217">
        <v>24.07</v>
      </c>
      <c r="S144" s="217">
        <v>23.78</v>
      </c>
      <c r="T144" s="217">
        <v>23.91</v>
      </c>
      <c r="V144" s="217">
        <v>27.94</v>
      </c>
      <c r="W144" s="217">
        <v>30.74</v>
      </c>
      <c r="X144" s="217">
        <v>27.14</v>
      </c>
      <c r="Y144" s="217">
        <v>27.87</v>
      </c>
      <c r="Z144" s="217">
        <v>26.87</v>
      </c>
      <c r="AB144" s="217">
        <v>39.22</v>
      </c>
      <c r="AC144" s="217">
        <v>34.130000000000003</v>
      </c>
      <c r="AD144" s="217">
        <v>38.14</v>
      </c>
      <c r="AE144" s="217">
        <v>33.53</v>
      </c>
      <c r="AF144" s="217">
        <v>36.39</v>
      </c>
    </row>
    <row r="145" spans="1:32" x14ac:dyDescent="0.25">
      <c r="A145" s="212"/>
      <c r="B145" s="215" t="s">
        <v>112</v>
      </c>
      <c r="C145" s="216"/>
      <c r="D145" s="217">
        <v>31.36</v>
      </c>
      <c r="E145" s="217">
        <v>31.46</v>
      </c>
      <c r="F145" s="217">
        <v>30.75</v>
      </c>
      <c r="G145" s="217">
        <v>30.94</v>
      </c>
      <c r="H145" s="217">
        <v>31.51</v>
      </c>
      <c r="J145" s="217">
        <v>31.36</v>
      </c>
      <c r="K145" s="217">
        <v>31.46</v>
      </c>
      <c r="L145" s="217">
        <v>30.75</v>
      </c>
      <c r="M145" s="217">
        <v>30.94</v>
      </c>
      <c r="N145" s="217">
        <v>31.51</v>
      </c>
      <c r="P145" s="217">
        <v>31.36</v>
      </c>
      <c r="Q145" s="217">
        <v>31.46</v>
      </c>
      <c r="R145" s="217">
        <v>30.75</v>
      </c>
      <c r="S145" s="217">
        <v>30.94</v>
      </c>
      <c r="T145" s="217">
        <v>31.51</v>
      </c>
      <c r="V145" s="217">
        <v>31.36</v>
      </c>
      <c r="W145" s="217">
        <v>31.46</v>
      </c>
      <c r="X145" s="217">
        <v>30.75</v>
      </c>
      <c r="Y145" s="217">
        <v>30.94</v>
      </c>
      <c r="Z145" s="217">
        <v>31.51</v>
      </c>
      <c r="AB145" s="217">
        <v>31.36</v>
      </c>
      <c r="AC145" s="217">
        <v>31.46</v>
      </c>
      <c r="AD145" s="217">
        <v>30.75</v>
      </c>
      <c r="AE145" s="217">
        <v>30.94</v>
      </c>
      <c r="AF145" s="217">
        <v>31.51</v>
      </c>
    </row>
    <row r="146" spans="1:32" x14ac:dyDescent="0.25">
      <c r="A146" s="212"/>
      <c r="B146" s="215" t="s">
        <v>72</v>
      </c>
      <c r="C146" s="216"/>
      <c r="D146" s="217">
        <v>31.36</v>
      </c>
      <c r="E146" s="217">
        <v>31.46</v>
      </c>
      <c r="F146" s="217">
        <v>30.75</v>
      </c>
      <c r="G146" s="217">
        <v>30.94</v>
      </c>
      <c r="H146" s="217">
        <v>31.51</v>
      </c>
      <c r="J146" s="217">
        <v>31.36</v>
      </c>
      <c r="K146" s="217">
        <v>31.46</v>
      </c>
      <c r="L146" s="217">
        <v>30.75</v>
      </c>
      <c r="M146" s="217">
        <v>30.94</v>
      </c>
      <c r="N146" s="217">
        <v>31.51</v>
      </c>
      <c r="P146" s="217">
        <v>31.36</v>
      </c>
      <c r="Q146" s="217">
        <v>31.46</v>
      </c>
      <c r="R146" s="217">
        <v>30.75</v>
      </c>
      <c r="S146" s="217">
        <v>30.94</v>
      </c>
      <c r="T146" s="217">
        <v>31.51</v>
      </c>
      <c r="V146" s="217">
        <v>31.36</v>
      </c>
      <c r="W146" s="217">
        <v>31.46</v>
      </c>
      <c r="X146" s="217">
        <v>30.75</v>
      </c>
      <c r="Y146" s="217">
        <v>30.94</v>
      </c>
      <c r="Z146" s="217">
        <v>31.51</v>
      </c>
      <c r="AB146" s="217">
        <v>31.36</v>
      </c>
      <c r="AC146" s="217">
        <v>31.46</v>
      </c>
      <c r="AD146" s="217">
        <v>30.75</v>
      </c>
      <c r="AE146" s="217">
        <v>30.94</v>
      </c>
      <c r="AF146" s="217">
        <v>31.51</v>
      </c>
    </row>
    <row r="147" spans="1:32" x14ac:dyDescent="0.25">
      <c r="A147" s="212"/>
      <c r="B147" s="212"/>
      <c r="C147" s="218"/>
      <c r="D147" s="219"/>
      <c r="E147" s="219"/>
      <c r="F147" s="219"/>
      <c r="G147" s="219"/>
      <c r="H147" s="219"/>
      <c r="J147" s="219"/>
      <c r="K147" s="219"/>
      <c r="L147" s="219"/>
      <c r="M147" s="219"/>
      <c r="N147" s="219"/>
      <c r="P147" s="219"/>
      <c r="Q147" s="219"/>
      <c r="R147" s="219"/>
      <c r="S147" s="219"/>
      <c r="T147" s="219"/>
      <c r="V147" s="219"/>
      <c r="W147" s="219"/>
      <c r="X147" s="219"/>
      <c r="Y147" s="219"/>
      <c r="Z147" s="219"/>
      <c r="AB147" s="219"/>
      <c r="AC147" s="219"/>
      <c r="AD147" s="219"/>
      <c r="AE147" s="219"/>
      <c r="AF147" s="219"/>
    </row>
    <row r="148" spans="1:32" x14ac:dyDescent="0.25">
      <c r="A148" s="204"/>
      <c r="B148" s="205"/>
      <c r="C148" s="205"/>
      <c r="D148" s="206"/>
      <c r="E148" s="206"/>
      <c r="F148" s="206"/>
      <c r="G148" s="206"/>
      <c r="H148" s="206"/>
      <c r="J148" s="206"/>
      <c r="K148" s="206"/>
      <c r="L148" s="206"/>
      <c r="M148" s="206"/>
      <c r="N148" s="206"/>
      <c r="P148" s="206"/>
      <c r="Q148" s="206"/>
      <c r="R148" s="206"/>
      <c r="S148" s="206"/>
      <c r="T148" s="206"/>
      <c r="V148" s="206"/>
      <c r="W148" s="206"/>
      <c r="X148" s="206"/>
      <c r="Y148" s="206"/>
      <c r="Z148" s="206"/>
      <c r="AB148" s="206"/>
      <c r="AC148" s="206"/>
      <c r="AD148" s="206"/>
      <c r="AE148" s="206"/>
      <c r="AF148" s="206"/>
    </row>
    <row r="149" spans="1:32" x14ac:dyDescent="0.25">
      <c r="A149" s="209">
        <v>29</v>
      </c>
      <c r="B149" s="210" t="s">
        <v>162</v>
      </c>
      <c r="C149" s="211"/>
      <c r="D149" s="211"/>
      <c r="E149" s="211"/>
      <c r="F149" s="211"/>
      <c r="G149" s="211"/>
      <c r="H149" s="211"/>
      <c r="J149" s="211"/>
      <c r="K149" s="211"/>
      <c r="L149" s="211"/>
      <c r="M149" s="211"/>
      <c r="N149" s="211"/>
      <c r="P149" s="211"/>
      <c r="Q149" s="211"/>
      <c r="R149" s="211"/>
      <c r="S149" s="211"/>
      <c r="T149" s="211"/>
      <c r="V149" s="211"/>
      <c r="W149" s="211"/>
      <c r="X149" s="211"/>
      <c r="Y149" s="211"/>
      <c r="Z149" s="211"/>
      <c r="AB149" s="211"/>
      <c r="AC149" s="211"/>
      <c r="AD149" s="211"/>
      <c r="AE149" s="211"/>
      <c r="AF149" s="211"/>
    </row>
    <row r="150" spans="1:32" ht="21" x14ac:dyDescent="0.25">
      <c r="A150" s="212"/>
      <c r="B150" s="618"/>
      <c r="C150" s="620" t="s">
        <v>130</v>
      </c>
      <c r="D150" s="213" t="s">
        <v>238</v>
      </c>
      <c r="E150" s="213" t="s">
        <v>241</v>
      </c>
      <c r="F150" s="213" t="s">
        <v>243</v>
      </c>
      <c r="G150" s="213" t="s">
        <v>404</v>
      </c>
      <c r="H150" s="213" t="s">
        <v>410</v>
      </c>
      <c r="J150" s="213" t="s">
        <v>238</v>
      </c>
      <c r="K150" s="213" t="s">
        <v>241</v>
      </c>
      <c r="L150" s="213" t="s">
        <v>243</v>
      </c>
      <c r="M150" s="213" t="s">
        <v>404</v>
      </c>
      <c r="N150" s="213" t="s">
        <v>410</v>
      </c>
      <c r="P150" s="213" t="s">
        <v>238</v>
      </c>
      <c r="Q150" s="213" t="s">
        <v>241</v>
      </c>
      <c r="R150" s="213" t="s">
        <v>243</v>
      </c>
      <c r="S150" s="213" t="s">
        <v>404</v>
      </c>
      <c r="T150" s="213" t="s">
        <v>410</v>
      </c>
      <c r="V150" s="213" t="s">
        <v>238</v>
      </c>
      <c r="W150" s="213" t="s">
        <v>241</v>
      </c>
      <c r="X150" s="213" t="s">
        <v>243</v>
      </c>
      <c r="Y150" s="213" t="s">
        <v>404</v>
      </c>
      <c r="Z150" s="213" t="s">
        <v>410</v>
      </c>
      <c r="AB150" s="213" t="s">
        <v>238</v>
      </c>
      <c r="AC150" s="213" t="s">
        <v>241</v>
      </c>
      <c r="AD150" s="213" t="s">
        <v>243</v>
      </c>
      <c r="AE150" s="213" t="s">
        <v>404</v>
      </c>
      <c r="AF150" s="213" t="s">
        <v>410</v>
      </c>
    </row>
    <row r="151" spans="1:32" x14ac:dyDescent="0.25">
      <c r="A151" s="212"/>
      <c r="B151" s="619"/>
      <c r="C151" s="611"/>
      <c r="D151" s="214" t="s">
        <v>140</v>
      </c>
      <c r="E151" s="214" t="s">
        <v>140</v>
      </c>
      <c r="F151" s="214" t="s">
        <v>140</v>
      </c>
      <c r="G151" s="214" t="s">
        <v>140</v>
      </c>
      <c r="H151" s="214" t="s">
        <v>140</v>
      </c>
      <c r="J151" s="214" t="s">
        <v>140</v>
      </c>
      <c r="K151" s="214" t="s">
        <v>140</v>
      </c>
      <c r="L151" s="214" t="s">
        <v>140</v>
      </c>
      <c r="M151" s="214" t="s">
        <v>140</v>
      </c>
      <c r="N151" s="214" t="s">
        <v>140</v>
      </c>
      <c r="P151" s="214" t="s">
        <v>140</v>
      </c>
      <c r="Q151" s="214" t="s">
        <v>140</v>
      </c>
      <c r="R151" s="214" t="s">
        <v>140</v>
      </c>
      <c r="S151" s="214" t="s">
        <v>140</v>
      </c>
      <c r="T151" s="214" t="s">
        <v>140</v>
      </c>
      <c r="V151" s="214" t="s">
        <v>140</v>
      </c>
      <c r="W151" s="214" t="s">
        <v>140</v>
      </c>
      <c r="X151" s="214" t="s">
        <v>140</v>
      </c>
      <c r="Y151" s="214" t="s">
        <v>140</v>
      </c>
      <c r="Z151" s="214" t="s">
        <v>140</v>
      </c>
      <c r="AB151" s="214" t="s">
        <v>140</v>
      </c>
      <c r="AC151" s="214" t="s">
        <v>140</v>
      </c>
      <c r="AD151" s="214" t="s">
        <v>140</v>
      </c>
      <c r="AE151" s="214" t="s">
        <v>140</v>
      </c>
      <c r="AF151" s="214" t="s">
        <v>140</v>
      </c>
    </row>
    <row r="152" spans="1:32" x14ac:dyDescent="0.25">
      <c r="A152" s="212"/>
      <c r="B152" s="215" t="s">
        <v>78</v>
      </c>
      <c r="C152" s="216" t="s">
        <v>120</v>
      </c>
      <c r="D152" s="217">
        <v>9.48</v>
      </c>
      <c r="E152" s="217">
        <v>9.25</v>
      </c>
      <c r="F152" s="217">
        <v>8.5500000000000007</v>
      </c>
      <c r="G152" s="217">
        <v>8.5</v>
      </c>
      <c r="H152" s="217">
        <v>8.7899999999999991</v>
      </c>
      <c r="J152" s="217">
        <v>8.6300000000000008</v>
      </c>
      <c r="K152" s="217">
        <v>9.09</v>
      </c>
      <c r="L152" s="217">
        <v>8.59</v>
      </c>
      <c r="M152" s="217">
        <v>8.59</v>
      </c>
      <c r="N152" s="217">
        <v>8.34</v>
      </c>
      <c r="P152" s="217">
        <v>9.59</v>
      </c>
      <c r="Q152" s="217">
        <v>10.81</v>
      </c>
      <c r="R152" s="217">
        <v>9.3800000000000008</v>
      </c>
      <c r="S152" s="217">
        <v>9.3800000000000008</v>
      </c>
      <c r="T152" s="217">
        <v>9.51</v>
      </c>
      <c r="V152" s="217">
        <v>9.7799999999999994</v>
      </c>
      <c r="W152" s="217">
        <v>8.8699999999999992</v>
      </c>
      <c r="X152" s="217">
        <v>9.4499999999999993</v>
      </c>
      <c r="Y152" s="217">
        <v>9.36</v>
      </c>
      <c r="Z152" s="217">
        <v>9.3699999999999992</v>
      </c>
      <c r="AB152" s="217">
        <v>8.5500000000000007</v>
      </c>
      <c r="AC152" s="217">
        <v>8.39</v>
      </c>
      <c r="AD152" s="217">
        <v>8.74</v>
      </c>
      <c r="AE152" s="217">
        <v>8.1999999999999993</v>
      </c>
      <c r="AF152" s="217">
        <v>8.92</v>
      </c>
    </row>
    <row r="153" spans="1:32" x14ac:dyDescent="0.25">
      <c r="A153" s="212"/>
      <c r="B153" s="215" t="s">
        <v>118</v>
      </c>
      <c r="C153" s="216"/>
      <c r="D153" s="217">
        <v>9.48</v>
      </c>
      <c r="E153" s="217">
        <v>9.25</v>
      </c>
      <c r="F153" s="217">
        <v>8.5500000000000007</v>
      </c>
      <c r="G153" s="217">
        <v>8.5</v>
      </c>
      <c r="H153" s="217">
        <v>8.7899999999999991</v>
      </c>
      <c r="J153" s="217">
        <v>8.6300000000000008</v>
      </c>
      <c r="K153" s="217">
        <v>9.09</v>
      </c>
      <c r="L153" s="217">
        <v>8.59</v>
      </c>
      <c r="M153" s="217">
        <v>8.59</v>
      </c>
      <c r="N153" s="217">
        <v>8.34</v>
      </c>
      <c r="P153" s="217">
        <v>9.59</v>
      </c>
      <c r="Q153" s="217">
        <v>10.81</v>
      </c>
      <c r="R153" s="217">
        <v>9.3800000000000008</v>
      </c>
      <c r="S153" s="217">
        <v>9.3800000000000008</v>
      </c>
      <c r="T153" s="217">
        <v>9.51</v>
      </c>
      <c r="V153" s="217">
        <v>9.7799999999999994</v>
      </c>
      <c r="W153" s="217">
        <v>8.8699999999999992</v>
      </c>
      <c r="X153" s="217">
        <v>9.4499999999999993</v>
      </c>
      <c r="Y153" s="217">
        <v>9.36</v>
      </c>
      <c r="Z153" s="217">
        <v>9.3699999999999992</v>
      </c>
      <c r="AB153" s="217">
        <v>8.5500000000000007</v>
      </c>
      <c r="AC153" s="217">
        <v>8.39</v>
      </c>
      <c r="AD153" s="217">
        <v>8.74</v>
      </c>
      <c r="AE153" s="217">
        <v>8.1999999999999993</v>
      </c>
      <c r="AF153" s="217">
        <v>8.92</v>
      </c>
    </row>
    <row r="154" spans="1:32" x14ac:dyDescent="0.25">
      <c r="A154" s="212"/>
      <c r="B154" s="215" t="s">
        <v>112</v>
      </c>
      <c r="C154" s="216"/>
      <c r="D154" s="217">
        <v>9.0299999999999994</v>
      </c>
      <c r="E154" s="217">
        <v>9.0399999999999991</v>
      </c>
      <c r="F154" s="217">
        <v>8.84</v>
      </c>
      <c r="G154" s="217">
        <v>8.73</v>
      </c>
      <c r="H154" s="217">
        <v>8.76</v>
      </c>
      <c r="J154" s="217">
        <v>9.0299999999999994</v>
      </c>
      <c r="K154" s="217">
        <v>9.0399999999999991</v>
      </c>
      <c r="L154" s="217">
        <v>8.84</v>
      </c>
      <c r="M154" s="217">
        <v>8.73</v>
      </c>
      <c r="N154" s="217">
        <v>8.76</v>
      </c>
      <c r="P154" s="217">
        <v>9.0299999999999994</v>
      </c>
      <c r="Q154" s="217">
        <v>9.0399999999999991</v>
      </c>
      <c r="R154" s="217">
        <v>8.84</v>
      </c>
      <c r="S154" s="217">
        <v>8.73</v>
      </c>
      <c r="T154" s="217">
        <v>8.76</v>
      </c>
      <c r="V154" s="217">
        <v>9.0299999999999994</v>
      </c>
      <c r="W154" s="217">
        <v>9.0399999999999991</v>
      </c>
      <c r="X154" s="217">
        <v>8.84</v>
      </c>
      <c r="Y154" s="217">
        <v>8.73</v>
      </c>
      <c r="Z154" s="217">
        <v>8.76</v>
      </c>
      <c r="AB154" s="217">
        <v>9.0299999999999994</v>
      </c>
      <c r="AC154" s="217">
        <v>9.0399999999999991</v>
      </c>
      <c r="AD154" s="217">
        <v>8.84</v>
      </c>
      <c r="AE154" s="217">
        <v>8.73</v>
      </c>
      <c r="AF154" s="217">
        <v>8.76</v>
      </c>
    </row>
    <row r="155" spans="1:32" x14ac:dyDescent="0.25">
      <c r="A155" s="212"/>
      <c r="B155" s="215" t="s">
        <v>72</v>
      </c>
      <c r="C155" s="216"/>
      <c r="D155" s="217">
        <v>9.0299999999999994</v>
      </c>
      <c r="E155" s="217">
        <v>9.0399999999999991</v>
      </c>
      <c r="F155" s="217">
        <v>8.84</v>
      </c>
      <c r="G155" s="217">
        <v>8.73</v>
      </c>
      <c r="H155" s="217">
        <v>8.76</v>
      </c>
      <c r="J155" s="217">
        <v>9.0299999999999994</v>
      </c>
      <c r="K155" s="217">
        <v>9.0399999999999991</v>
      </c>
      <c r="L155" s="217">
        <v>8.84</v>
      </c>
      <c r="M155" s="217">
        <v>8.73</v>
      </c>
      <c r="N155" s="217">
        <v>8.76</v>
      </c>
      <c r="P155" s="217">
        <v>9.0299999999999994</v>
      </c>
      <c r="Q155" s="217">
        <v>9.0399999999999991</v>
      </c>
      <c r="R155" s="217">
        <v>8.84</v>
      </c>
      <c r="S155" s="217">
        <v>8.73</v>
      </c>
      <c r="T155" s="217">
        <v>8.76</v>
      </c>
      <c r="V155" s="217">
        <v>9.0299999999999994</v>
      </c>
      <c r="W155" s="217">
        <v>9.0399999999999991</v>
      </c>
      <c r="X155" s="217">
        <v>8.84</v>
      </c>
      <c r="Y155" s="217">
        <v>8.73</v>
      </c>
      <c r="Z155" s="217">
        <v>8.76</v>
      </c>
      <c r="AB155" s="217">
        <v>9.0299999999999994</v>
      </c>
      <c r="AC155" s="217">
        <v>9.0399999999999991</v>
      </c>
      <c r="AD155" s="217">
        <v>8.84</v>
      </c>
      <c r="AE155" s="217">
        <v>8.73</v>
      </c>
      <c r="AF155" s="217">
        <v>8.76</v>
      </c>
    </row>
    <row r="156" spans="1:32" x14ac:dyDescent="0.25">
      <c r="A156" s="212"/>
      <c r="B156" s="212"/>
      <c r="C156" s="218"/>
      <c r="D156" s="219"/>
      <c r="E156" s="219"/>
      <c r="F156" s="219"/>
      <c r="G156" s="219"/>
      <c r="H156" s="219"/>
      <c r="J156" s="219"/>
      <c r="K156" s="219"/>
      <c r="L156" s="219"/>
      <c r="M156" s="219"/>
      <c r="N156" s="219"/>
      <c r="P156" s="219"/>
      <c r="Q156" s="219"/>
      <c r="R156" s="219"/>
      <c r="S156" s="219"/>
      <c r="T156" s="219"/>
      <c r="V156" s="219"/>
      <c r="W156" s="219"/>
      <c r="X156" s="219"/>
      <c r="Y156" s="219"/>
      <c r="Z156" s="219"/>
      <c r="AB156" s="219"/>
      <c r="AC156" s="219"/>
      <c r="AD156" s="219"/>
      <c r="AE156" s="219"/>
      <c r="AF156" s="219"/>
    </row>
    <row r="157" spans="1:32" x14ac:dyDescent="0.25">
      <c r="A157" s="204"/>
      <c r="B157" s="205"/>
      <c r="C157" s="205"/>
      <c r="D157" s="206"/>
      <c r="E157" s="206"/>
      <c r="F157" s="206"/>
      <c r="G157" s="206"/>
      <c r="H157" s="206"/>
      <c r="J157" s="206"/>
      <c r="K157" s="206"/>
      <c r="L157" s="206"/>
      <c r="M157" s="206"/>
      <c r="N157" s="206"/>
      <c r="P157" s="206"/>
      <c r="Q157" s="206"/>
      <c r="R157" s="206"/>
      <c r="S157" s="206"/>
      <c r="T157" s="206"/>
      <c r="V157" s="206"/>
      <c r="W157" s="206"/>
      <c r="X157" s="206"/>
      <c r="Y157" s="206"/>
      <c r="Z157" s="206"/>
      <c r="AB157" s="206"/>
      <c r="AC157" s="206"/>
      <c r="AD157" s="206"/>
      <c r="AE157" s="206"/>
      <c r="AF157" s="206"/>
    </row>
    <row r="158" spans="1:32" x14ac:dyDescent="0.25">
      <c r="A158" s="209">
        <v>30</v>
      </c>
      <c r="B158" s="210" t="s">
        <v>163</v>
      </c>
      <c r="C158" s="211"/>
      <c r="D158" s="211"/>
      <c r="E158" s="211"/>
      <c r="F158" s="211"/>
      <c r="G158" s="211"/>
      <c r="H158" s="211"/>
      <c r="J158" s="211"/>
      <c r="K158" s="211"/>
      <c r="L158" s="211"/>
      <c r="M158" s="211"/>
      <c r="N158" s="211"/>
      <c r="P158" s="211"/>
      <c r="Q158" s="211"/>
      <c r="R158" s="211"/>
      <c r="S158" s="211"/>
      <c r="T158" s="211"/>
      <c r="V158" s="211"/>
      <c r="W158" s="211"/>
      <c r="X158" s="211"/>
      <c r="Y158" s="211"/>
      <c r="Z158" s="211"/>
      <c r="AB158" s="211"/>
      <c r="AC158" s="211"/>
      <c r="AD158" s="211"/>
      <c r="AE158" s="211"/>
      <c r="AF158" s="211"/>
    </row>
    <row r="159" spans="1:32" ht="21" x14ac:dyDescent="0.25">
      <c r="A159" s="212"/>
      <c r="B159" s="618"/>
      <c r="C159" s="620" t="s">
        <v>130</v>
      </c>
      <c r="D159" s="213" t="s">
        <v>238</v>
      </c>
      <c r="E159" s="213" t="s">
        <v>241</v>
      </c>
      <c r="F159" s="213" t="s">
        <v>243</v>
      </c>
      <c r="G159" s="213" t="s">
        <v>404</v>
      </c>
      <c r="H159" s="213" t="s">
        <v>410</v>
      </c>
      <c r="J159" s="213" t="s">
        <v>238</v>
      </c>
      <c r="K159" s="213" t="s">
        <v>241</v>
      </c>
      <c r="L159" s="213" t="s">
        <v>243</v>
      </c>
      <c r="M159" s="213" t="s">
        <v>404</v>
      </c>
      <c r="N159" s="213" t="s">
        <v>410</v>
      </c>
      <c r="P159" s="213" t="s">
        <v>238</v>
      </c>
      <c r="Q159" s="213" t="s">
        <v>241</v>
      </c>
      <c r="R159" s="213" t="s">
        <v>243</v>
      </c>
      <c r="S159" s="213" t="s">
        <v>404</v>
      </c>
      <c r="T159" s="213" t="s">
        <v>410</v>
      </c>
      <c r="V159" s="213" t="s">
        <v>238</v>
      </c>
      <c r="W159" s="213" t="s">
        <v>241</v>
      </c>
      <c r="X159" s="213" t="s">
        <v>243</v>
      </c>
      <c r="Y159" s="213" t="s">
        <v>404</v>
      </c>
      <c r="Z159" s="213" t="s">
        <v>410</v>
      </c>
      <c r="AB159" s="213" t="s">
        <v>238</v>
      </c>
      <c r="AC159" s="213" t="s">
        <v>241</v>
      </c>
      <c r="AD159" s="213" t="s">
        <v>243</v>
      </c>
      <c r="AE159" s="213" t="s">
        <v>404</v>
      </c>
      <c r="AF159" s="213" t="s">
        <v>410</v>
      </c>
    </row>
    <row r="160" spans="1:32" x14ac:dyDescent="0.25">
      <c r="A160" s="212"/>
      <c r="B160" s="619"/>
      <c r="C160" s="611"/>
      <c r="D160" s="214" t="s">
        <v>140</v>
      </c>
      <c r="E160" s="214" t="s">
        <v>140</v>
      </c>
      <c r="F160" s="214" t="s">
        <v>140</v>
      </c>
      <c r="G160" s="214" t="s">
        <v>140</v>
      </c>
      <c r="H160" s="214" t="s">
        <v>140</v>
      </c>
      <c r="J160" s="214" t="s">
        <v>140</v>
      </c>
      <c r="K160" s="214" t="s">
        <v>140</v>
      </c>
      <c r="L160" s="214" t="s">
        <v>140</v>
      </c>
      <c r="M160" s="214" t="s">
        <v>140</v>
      </c>
      <c r="N160" s="214" t="s">
        <v>140</v>
      </c>
      <c r="P160" s="214" t="s">
        <v>140</v>
      </c>
      <c r="Q160" s="214" t="s">
        <v>140</v>
      </c>
      <c r="R160" s="214" t="s">
        <v>140</v>
      </c>
      <c r="S160" s="214" t="s">
        <v>140</v>
      </c>
      <c r="T160" s="214" t="s">
        <v>140</v>
      </c>
      <c r="V160" s="214" t="s">
        <v>140</v>
      </c>
      <c r="W160" s="214" t="s">
        <v>140</v>
      </c>
      <c r="X160" s="214" t="s">
        <v>140</v>
      </c>
      <c r="Y160" s="214" t="s">
        <v>140</v>
      </c>
      <c r="Z160" s="214" t="s">
        <v>140</v>
      </c>
      <c r="AB160" s="214" t="s">
        <v>140</v>
      </c>
      <c r="AC160" s="214" t="s">
        <v>140</v>
      </c>
      <c r="AD160" s="214" t="s">
        <v>140</v>
      </c>
      <c r="AE160" s="214" t="s">
        <v>140</v>
      </c>
      <c r="AF160" s="214" t="s">
        <v>140</v>
      </c>
    </row>
    <row r="161" spans="1:32" x14ac:dyDescent="0.25">
      <c r="A161" s="212"/>
      <c r="B161" s="215" t="s">
        <v>78</v>
      </c>
      <c r="C161" s="216" t="s">
        <v>120</v>
      </c>
      <c r="D161" s="217">
        <v>26.21</v>
      </c>
      <c r="E161" s="217">
        <v>27.71</v>
      </c>
      <c r="F161" s="217">
        <v>31.82</v>
      </c>
      <c r="G161" s="217">
        <v>31.61</v>
      </c>
      <c r="H161" s="217">
        <v>29.33</v>
      </c>
      <c r="J161" s="217">
        <v>35.630000000000003</v>
      </c>
      <c r="K161" s="217">
        <v>35.04</v>
      </c>
      <c r="L161" s="217">
        <v>34.06</v>
      </c>
      <c r="M161" s="217">
        <v>36.03</v>
      </c>
      <c r="N161" s="217">
        <v>37.64</v>
      </c>
      <c r="P161" s="217">
        <v>27.19</v>
      </c>
      <c r="Q161" s="217">
        <v>28.91</v>
      </c>
      <c r="R161" s="217">
        <v>27.08</v>
      </c>
      <c r="S161" s="217">
        <v>25.2</v>
      </c>
      <c r="T161" s="217">
        <v>25.91</v>
      </c>
      <c r="V161" s="217">
        <v>26.91</v>
      </c>
      <c r="W161" s="217">
        <v>33.479999999999997</v>
      </c>
      <c r="X161" s="217">
        <v>28.3</v>
      </c>
      <c r="Y161" s="217">
        <v>32.47</v>
      </c>
      <c r="Z161" s="217">
        <v>28.74</v>
      </c>
      <c r="AB161" s="217">
        <v>45.06</v>
      </c>
      <c r="AC161" s="217">
        <v>53.58</v>
      </c>
      <c r="AD161" s="217">
        <v>47.66</v>
      </c>
      <c r="AE161" s="217">
        <v>45</v>
      </c>
      <c r="AF161" s="217">
        <v>36.79</v>
      </c>
    </row>
    <row r="162" spans="1:32" x14ac:dyDescent="0.25">
      <c r="A162" s="212"/>
      <c r="B162" s="215" t="s">
        <v>118</v>
      </c>
      <c r="C162" s="216"/>
      <c r="D162" s="217">
        <v>26.21</v>
      </c>
      <c r="E162" s="217">
        <v>27.71</v>
      </c>
      <c r="F162" s="217">
        <v>31.82</v>
      </c>
      <c r="G162" s="217">
        <v>31.61</v>
      </c>
      <c r="H162" s="217">
        <v>29.33</v>
      </c>
      <c r="J162" s="217">
        <v>35.630000000000003</v>
      </c>
      <c r="K162" s="217">
        <v>35.04</v>
      </c>
      <c r="L162" s="217">
        <v>34.06</v>
      </c>
      <c r="M162" s="217">
        <v>36.03</v>
      </c>
      <c r="N162" s="217">
        <v>37.64</v>
      </c>
      <c r="P162" s="217">
        <v>27.19</v>
      </c>
      <c r="Q162" s="217">
        <v>28.91</v>
      </c>
      <c r="R162" s="217">
        <v>27.08</v>
      </c>
      <c r="S162" s="217">
        <v>25.2</v>
      </c>
      <c r="T162" s="217">
        <v>25.91</v>
      </c>
      <c r="V162" s="217">
        <v>26.91</v>
      </c>
      <c r="W162" s="217">
        <v>33.479999999999997</v>
      </c>
      <c r="X162" s="217">
        <v>28.3</v>
      </c>
      <c r="Y162" s="217">
        <v>32.47</v>
      </c>
      <c r="Z162" s="217">
        <v>28.74</v>
      </c>
      <c r="AB162" s="217">
        <v>45.06</v>
      </c>
      <c r="AC162" s="217">
        <v>53.58</v>
      </c>
      <c r="AD162" s="217">
        <v>47.66</v>
      </c>
      <c r="AE162" s="217">
        <v>45</v>
      </c>
      <c r="AF162" s="217">
        <v>36.79</v>
      </c>
    </row>
    <row r="163" spans="1:32" x14ac:dyDescent="0.25">
      <c r="A163" s="212"/>
      <c r="B163" s="215" t="s">
        <v>112</v>
      </c>
      <c r="C163" s="216"/>
      <c r="D163" s="217">
        <v>33.82</v>
      </c>
      <c r="E163" s="217">
        <v>37.17</v>
      </c>
      <c r="F163" s="217">
        <v>34.9</v>
      </c>
      <c r="G163" s="217">
        <v>36.22</v>
      </c>
      <c r="H163" s="217">
        <v>35.35</v>
      </c>
      <c r="J163" s="217">
        <v>33.82</v>
      </c>
      <c r="K163" s="217">
        <v>37.17</v>
      </c>
      <c r="L163" s="217">
        <v>34.9</v>
      </c>
      <c r="M163" s="217">
        <v>36.22</v>
      </c>
      <c r="N163" s="217">
        <v>35.35</v>
      </c>
      <c r="P163" s="217">
        <v>33.82</v>
      </c>
      <c r="Q163" s="217">
        <v>37.17</v>
      </c>
      <c r="R163" s="217">
        <v>34.9</v>
      </c>
      <c r="S163" s="217">
        <v>36.22</v>
      </c>
      <c r="T163" s="217">
        <v>35.35</v>
      </c>
      <c r="V163" s="217">
        <v>33.82</v>
      </c>
      <c r="W163" s="217">
        <v>37.17</v>
      </c>
      <c r="X163" s="217">
        <v>34.9</v>
      </c>
      <c r="Y163" s="217">
        <v>36.22</v>
      </c>
      <c r="Z163" s="217">
        <v>35.35</v>
      </c>
      <c r="AB163" s="217">
        <v>33.82</v>
      </c>
      <c r="AC163" s="217">
        <v>37.17</v>
      </c>
      <c r="AD163" s="217">
        <v>34.9</v>
      </c>
      <c r="AE163" s="217">
        <v>36.22</v>
      </c>
      <c r="AF163" s="217">
        <v>35.35</v>
      </c>
    </row>
    <row r="164" spans="1:32" x14ac:dyDescent="0.25">
      <c r="A164" s="212"/>
      <c r="B164" s="215" t="s">
        <v>72</v>
      </c>
      <c r="C164" s="216"/>
      <c r="D164" s="217">
        <v>33.82</v>
      </c>
      <c r="E164" s="217">
        <v>37.17</v>
      </c>
      <c r="F164" s="217">
        <v>34.9</v>
      </c>
      <c r="G164" s="217">
        <v>36.22</v>
      </c>
      <c r="H164" s="217">
        <v>35.35</v>
      </c>
      <c r="J164" s="217">
        <v>33.82</v>
      </c>
      <c r="K164" s="217">
        <v>37.17</v>
      </c>
      <c r="L164" s="217">
        <v>34.9</v>
      </c>
      <c r="M164" s="217">
        <v>36.22</v>
      </c>
      <c r="N164" s="217">
        <v>35.35</v>
      </c>
      <c r="P164" s="217">
        <v>33.82</v>
      </c>
      <c r="Q164" s="217">
        <v>37.17</v>
      </c>
      <c r="R164" s="217">
        <v>34.9</v>
      </c>
      <c r="S164" s="217">
        <v>36.22</v>
      </c>
      <c r="T164" s="217">
        <v>35.35</v>
      </c>
      <c r="V164" s="217">
        <v>33.82</v>
      </c>
      <c r="W164" s="217">
        <v>37.17</v>
      </c>
      <c r="X164" s="217">
        <v>34.9</v>
      </c>
      <c r="Y164" s="217">
        <v>36.22</v>
      </c>
      <c r="Z164" s="217">
        <v>35.35</v>
      </c>
      <c r="AB164" s="217">
        <v>33.82</v>
      </c>
      <c r="AC164" s="217">
        <v>37.17</v>
      </c>
      <c r="AD164" s="217">
        <v>34.9</v>
      </c>
      <c r="AE164" s="217">
        <v>36.22</v>
      </c>
      <c r="AF164" s="217">
        <v>35.35</v>
      </c>
    </row>
    <row r="165" spans="1:32" x14ac:dyDescent="0.25">
      <c r="A165" s="212"/>
      <c r="B165" s="212"/>
      <c r="C165" s="218"/>
      <c r="D165" s="219"/>
      <c r="E165" s="219"/>
      <c r="F165" s="219"/>
      <c r="G165" s="219"/>
      <c r="H165" s="219"/>
      <c r="J165" s="219"/>
      <c r="K165" s="219"/>
      <c r="L165" s="219"/>
      <c r="M165" s="219"/>
      <c r="N165" s="219"/>
      <c r="P165" s="219"/>
      <c r="Q165" s="219"/>
      <c r="R165" s="219"/>
      <c r="S165" s="219"/>
      <c r="T165" s="219"/>
      <c r="V165" s="219"/>
      <c r="W165" s="219"/>
      <c r="X165" s="219"/>
      <c r="Y165" s="219"/>
      <c r="Z165" s="219"/>
      <c r="AB165" s="219"/>
      <c r="AC165" s="219"/>
      <c r="AD165" s="219"/>
      <c r="AE165" s="219"/>
      <c r="AF165" s="219"/>
    </row>
    <row r="166" spans="1:32" x14ac:dyDescent="0.25">
      <c r="A166" s="204"/>
      <c r="B166" s="205"/>
      <c r="C166" s="205"/>
      <c r="D166" s="206"/>
      <c r="E166" s="206"/>
      <c r="F166" s="206"/>
      <c r="G166" s="206"/>
      <c r="H166" s="206"/>
      <c r="J166" s="206"/>
      <c r="K166" s="206"/>
      <c r="L166" s="206"/>
      <c r="M166" s="206"/>
      <c r="N166" s="206"/>
      <c r="P166" s="206"/>
      <c r="Q166" s="206"/>
      <c r="R166" s="206"/>
      <c r="S166" s="206"/>
      <c r="T166" s="206"/>
      <c r="V166" s="206"/>
      <c r="W166" s="206"/>
      <c r="X166" s="206"/>
      <c r="Y166" s="206"/>
      <c r="Z166" s="206"/>
      <c r="AB166" s="206"/>
      <c r="AC166" s="206"/>
      <c r="AD166" s="206"/>
      <c r="AE166" s="206"/>
      <c r="AF166" s="206"/>
    </row>
    <row r="167" spans="1:32" x14ac:dyDescent="0.25">
      <c r="A167" s="209">
        <v>31</v>
      </c>
      <c r="B167" s="210" t="s">
        <v>164</v>
      </c>
      <c r="C167" s="211"/>
      <c r="D167" s="211"/>
      <c r="E167" s="211"/>
      <c r="F167" s="211"/>
      <c r="G167" s="211"/>
      <c r="H167" s="211"/>
      <c r="J167" s="211"/>
      <c r="K167" s="211"/>
      <c r="L167" s="211"/>
      <c r="M167" s="211"/>
      <c r="N167" s="211"/>
      <c r="P167" s="211"/>
      <c r="Q167" s="211"/>
      <c r="R167" s="211"/>
      <c r="S167" s="211"/>
      <c r="T167" s="211"/>
      <c r="V167" s="211"/>
      <c r="W167" s="211"/>
      <c r="X167" s="211"/>
      <c r="Y167" s="211"/>
      <c r="Z167" s="211"/>
      <c r="AB167" s="211"/>
      <c r="AC167" s="211"/>
      <c r="AD167" s="211"/>
      <c r="AE167" s="211"/>
      <c r="AF167" s="211"/>
    </row>
    <row r="168" spans="1:32" ht="21" x14ac:dyDescent="0.25">
      <c r="A168" s="212"/>
      <c r="B168" s="618"/>
      <c r="C168" s="620" t="s">
        <v>130</v>
      </c>
      <c r="D168" s="213" t="s">
        <v>238</v>
      </c>
      <c r="E168" s="213" t="s">
        <v>241</v>
      </c>
      <c r="F168" s="213" t="s">
        <v>243</v>
      </c>
      <c r="G168" s="213" t="s">
        <v>404</v>
      </c>
      <c r="H168" s="213" t="s">
        <v>410</v>
      </c>
      <c r="J168" s="213" t="s">
        <v>238</v>
      </c>
      <c r="K168" s="213" t="s">
        <v>241</v>
      </c>
      <c r="L168" s="213" t="s">
        <v>243</v>
      </c>
      <c r="M168" s="213" t="s">
        <v>404</v>
      </c>
      <c r="N168" s="213" t="s">
        <v>410</v>
      </c>
      <c r="P168" s="213" t="s">
        <v>238</v>
      </c>
      <c r="Q168" s="213" t="s">
        <v>241</v>
      </c>
      <c r="R168" s="213" t="s">
        <v>243</v>
      </c>
      <c r="S168" s="213" t="s">
        <v>404</v>
      </c>
      <c r="T168" s="213" t="s">
        <v>410</v>
      </c>
      <c r="V168" s="213" t="s">
        <v>238</v>
      </c>
      <c r="W168" s="213" t="s">
        <v>241</v>
      </c>
      <c r="X168" s="213" t="s">
        <v>243</v>
      </c>
      <c r="Y168" s="213" t="s">
        <v>404</v>
      </c>
      <c r="Z168" s="213" t="s">
        <v>410</v>
      </c>
      <c r="AB168" s="213" t="s">
        <v>238</v>
      </c>
      <c r="AC168" s="213" t="s">
        <v>241</v>
      </c>
      <c r="AD168" s="213" t="s">
        <v>243</v>
      </c>
      <c r="AE168" s="213" t="s">
        <v>404</v>
      </c>
      <c r="AF168" s="213" t="s">
        <v>410</v>
      </c>
    </row>
    <row r="169" spans="1:32" x14ac:dyDescent="0.25">
      <c r="A169" s="212"/>
      <c r="B169" s="619"/>
      <c r="C169" s="611"/>
      <c r="D169" s="214" t="s">
        <v>90</v>
      </c>
      <c r="E169" s="214" t="s">
        <v>90</v>
      </c>
      <c r="F169" s="214" t="s">
        <v>90</v>
      </c>
      <c r="G169" s="214" t="s">
        <v>90</v>
      </c>
      <c r="H169" s="214" t="s">
        <v>90</v>
      </c>
      <c r="J169" s="214" t="s">
        <v>90</v>
      </c>
      <c r="K169" s="214" t="s">
        <v>90</v>
      </c>
      <c r="L169" s="214" t="s">
        <v>90</v>
      </c>
      <c r="M169" s="214" t="s">
        <v>90</v>
      </c>
      <c r="N169" s="214" t="s">
        <v>90</v>
      </c>
      <c r="P169" s="214" t="s">
        <v>90</v>
      </c>
      <c r="Q169" s="214" t="s">
        <v>90</v>
      </c>
      <c r="R169" s="214" t="s">
        <v>90</v>
      </c>
      <c r="S169" s="214" t="s">
        <v>90</v>
      </c>
      <c r="T169" s="214" t="s">
        <v>90</v>
      </c>
      <c r="V169" s="214" t="s">
        <v>90</v>
      </c>
      <c r="W169" s="214" t="s">
        <v>90</v>
      </c>
      <c r="X169" s="214" t="s">
        <v>90</v>
      </c>
      <c r="Y169" s="214" t="s">
        <v>90</v>
      </c>
      <c r="Z169" s="214" t="s">
        <v>90</v>
      </c>
      <c r="AB169" s="214" t="s">
        <v>90</v>
      </c>
      <c r="AC169" s="214" t="s">
        <v>90</v>
      </c>
      <c r="AD169" s="214" t="s">
        <v>90</v>
      </c>
      <c r="AE169" s="214" t="s">
        <v>90</v>
      </c>
      <c r="AF169" s="214" t="s">
        <v>90</v>
      </c>
    </row>
    <row r="170" spans="1:32" x14ac:dyDescent="0.25">
      <c r="A170" s="212"/>
      <c r="B170" s="215" t="s">
        <v>165</v>
      </c>
      <c r="C170" s="216">
        <v>1</v>
      </c>
      <c r="D170" s="217">
        <v>11.76</v>
      </c>
      <c r="E170" s="217">
        <v>13.33</v>
      </c>
      <c r="F170" s="217">
        <v>11.48</v>
      </c>
      <c r="G170" s="217">
        <v>13.93</v>
      </c>
      <c r="H170" s="217"/>
      <c r="J170" s="217">
        <v>21.43</v>
      </c>
      <c r="K170" s="217">
        <v>25.54</v>
      </c>
      <c r="L170" s="217">
        <v>23.67</v>
      </c>
      <c r="M170" s="217">
        <v>23.65</v>
      </c>
      <c r="N170" s="217"/>
      <c r="P170" s="217">
        <v>17.88</v>
      </c>
      <c r="Q170" s="217">
        <v>23.21</v>
      </c>
      <c r="R170" s="217">
        <v>22.81</v>
      </c>
      <c r="S170" s="217">
        <v>23.16</v>
      </c>
      <c r="T170" s="217"/>
      <c r="V170" s="217">
        <v>21.81</v>
      </c>
      <c r="W170" s="217">
        <v>28.7</v>
      </c>
      <c r="X170" s="217">
        <v>25.77</v>
      </c>
      <c r="Y170" s="217">
        <v>28.31</v>
      </c>
      <c r="Z170" s="217"/>
      <c r="AB170" s="217">
        <v>8.74</v>
      </c>
      <c r="AC170" s="217">
        <v>8.99</v>
      </c>
      <c r="AD170" s="217">
        <v>10.47</v>
      </c>
      <c r="AE170" s="217">
        <v>12.95</v>
      </c>
      <c r="AF170" s="217"/>
    </row>
    <row r="171" spans="1:32" x14ac:dyDescent="0.25">
      <c r="A171" s="212"/>
      <c r="B171" s="215" t="s">
        <v>166</v>
      </c>
      <c r="C171" s="216">
        <v>0</v>
      </c>
      <c r="D171" s="217">
        <v>1.68</v>
      </c>
      <c r="E171" s="217">
        <v>4.17</v>
      </c>
      <c r="F171" s="217">
        <v>4.92</v>
      </c>
      <c r="G171" s="217">
        <v>4.0999999999999996</v>
      </c>
      <c r="H171" s="217"/>
      <c r="J171" s="217">
        <v>7.14</v>
      </c>
      <c r="K171" s="217">
        <v>6.61</v>
      </c>
      <c r="L171" s="217">
        <v>6.71</v>
      </c>
      <c r="M171" s="217">
        <v>5.39</v>
      </c>
      <c r="N171" s="217"/>
      <c r="P171" s="217">
        <v>5.1100000000000003</v>
      </c>
      <c r="Q171" s="217">
        <v>4.29</v>
      </c>
      <c r="R171" s="217">
        <v>4.5599999999999996</v>
      </c>
      <c r="S171" s="217">
        <v>3.86</v>
      </c>
      <c r="T171" s="217"/>
      <c r="V171" s="217">
        <v>6.26</v>
      </c>
      <c r="W171" s="217">
        <v>3.26</v>
      </c>
      <c r="X171" s="217">
        <v>4.12</v>
      </c>
      <c r="Y171" s="217">
        <v>3.26</v>
      </c>
      <c r="Z171" s="217"/>
      <c r="AB171" s="217">
        <v>3.28</v>
      </c>
      <c r="AC171" s="217">
        <v>2.12</v>
      </c>
      <c r="AD171" s="217">
        <v>2.09</v>
      </c>
      <c r="AE171" s="217">
        <v>3.11</v>
      </c>
      <c r="AF171" s="217"/>
    </row>
    <row r="172" spans="1:32" x14ac:dyDescent="0.25">
      <c r="A172" s="212"/>
      <c r="B172" s="215" t="s">
        <v>167</v>
      </c>
      <c r="C172" s="216">
        <v>-1</v>
      </c>
      <c r="D172" s="217">
        <v>84.87</v>
      </c>
      <c r="E172" s="217">
        <v>82.5</v>
      </c>
      <c r="F172" s="217">
        <v>82.79</v>
      </c>
      <c r="G172" s="217">
        <v>81.97</v>
      </c>
      <c r="H172" s="217"/>
      <c r="J172" s="217">
        <v>70.88</v>
      </c>
      <c r="K172" s="217">
        <v>67.5</v>
      </c>
      <c r="L172" s="217">
        <v>69.260000000000005</v>
      </c>
      <c r="M172" s="217">
        <v>70.959999999999994</v>
      </c>
      <c r="N172" s="217"/>
      <c r="P172" s="217">
        <v>76.64</v>
      </c>
      <c r="Q172" s="217">
        <v>72.5</v>
      </c>
      <c r="R172" s="217">
        <v>72.28</v>
      </c>
      <c r="S172" s="217">
        <v>72.98</v>
      </c>
      <c r="T172" s="217"/>
      <c r="V172" s="217">
        <v>71.23</v>
      </c>
      <c r="W172" s="217">
        <v>67.61</v>
      </c>
      <c r="X172" s="217">
        <v>69.900000000000006</v>
      </c>
      <c r="Y172" s="217">
        <v>68.430000000000007</v>
      </c>
      <c r="Z172" s="217"/>
      <c r="AB172" s="217">
        <v>86.89</v>
      </c>
      <c r="AC172" s="217">
        <v>88.36</v>
      </c>
      <c r="AD172" s="217">
        <v>87.43</v>
      </c>
      <c r="AE172" s="217">
        <v>83.94</v>
      </c>
      <c r="AF172" s="217"/>
    </row>
    <row r="173" spans="1:32" x14ac:dyDescent="0.25">
      <c r="A173" s="212"/>
      <c r="B173" s="212"/>
      <c r="C173" s="218"/>
      <c r="D173" s="219"/>
      <c r="E173" s="219"/>
      <c r="F173" s="219"/>
      <c r="G173" s="219"/>
      <c r="H173" s="219"/>
      <c r="J173" s="219"/>
      <c r="K173" s="219"/>
      <c r="L173" s="219"/>
      <c r="M173" s="219"/>
      <c r="N173" s="219"/>
      <c r="P173" s="219"/>
      <c r="Q173" s="219"/>
      <c r="R173" s="219"/>
      <c r="S173" s="219"/>
      <c r="T173" s="219"/>
      <c r="V173" s="219"/>
      <c r="W173" s="219"/>
      <c r="X173" s="219"/>
      <c r="Y173" s="219"/>
      <c r="Z173" s="219"/>
      <c r="AB173" s="219"/>
      <c r="AC173" s="219"/>
      <c r="AD173" s="219"/>
      <c r="AE173" s="219"/>
      <c r="AF173" s="219"/>
    </row>
    <row r="174" spans="1:32" x14ac:dyDescent="0.25">
      <c r="A174" s="204"/>
      <c r="B174" s="205"/>
      <c r="C174" s="205"/>
      <c r="D174" s="206"/>
      <c r="E174" s="206"/>
      <c r="F174" s="206"/>
      <c r="G174" s="206"/>
      <c r="H174" s="206"/>
      <c r="J174" s="206"/>
      <c r="K174" s="206"/>
      <c r="L174" s="206"/>
      <c r="M174" s="206"/>
      <c r="N174" s="206"/>
      <c r="P174" s="206"/>
      <c r="Q174" s="206"/>
      <c r="R174" s="206"/>
      <c r="S174" s="206"/>
      <c r="T174" s="206"/>
      <c r="V174" s="206"/>
      <c r="W174" s="206"/>
      <c r="X174" s="206"/>
      <c r="Y174" s="206"/>
      <c r="Z174" s="206"/>
      <c r="AB174" s="206"/>
      <c r="AC174" s="206"/>
      <c r="AD174" s="206"/>
      <c r="AE174" s="206"/>
      <c r="AF174" s="206"/>
    </row>
    <row r="175" spans="1:32" x14ac:dyDescent="0.25">
      <c r="A175" s="209">
        <v>41</v>
      </c>
      <c r="B175" s="210" t="s">
        <v>168</v>
      </c>
      <c r="C175" s="211"/>
      <c r="D175" s="211"/>
      <c r="E175" s="211"/>
      <c r="F175" s="211"/>
      <c r="G175" s="211"/>
      <c r="H175" s="211"/>
      <c r="J175" s="211"/>
      <c r="K175" s="211"/>
      <c r="L175" s="211"/>
      <c r="M175" s="211"/>
      <c r="N175" s="211"/>
      <c r="P175" s="211"/>
      <c r="Q175" s="211"/>
      <c r="R175" s="211"/>
      <c r="S175" s="211"/>
      <c r="T175" s="211"/>
      <c r="V175" s="211"/>
      <c r="W175" s="211"/>
      <c r="X175" s="211"/>
      <c r="Y175" s="211"/>
      <c r="Z175" s="211"/>
      <c r="AB175" s="211"/>
      <c r="AC175" s="211"/>
      <c r="AD175" s="211"/>
      <c r="AE175" s="211"/>
      <c r="AF175" s="211"/>
    </row>
    <row r="176" spans="1:32" ht="21" x14ac:dyDescent="0.25">
      <c r="A176" s="212"/>
      <c r="B176" s="618"/>
      <c r="C176" s="620" t="s">
        <v>130</v>
      </c>
      <c r="D176" s="213" t="s">
        <v>238</v>
      </c>
      <c r="E176" s="213" t="s">
        <v>241</v>
      </c>
      <c r="F176" s="213" t="s">
        <v>243</v>
      </c>
      <c r="G176" s="213" t="s">
        <v>404</v>
      </c>
      <c r="H176" s="213" t="s">
        <v>410</v>
      </c>
      <c r="J176" s="213" t="s">
        <v>238</v>
      </c>
      <c r="K176" s="213" t="s">
        <v>241</v>
      </c>
      <c r="L176" s="213" t="s">
        <v>243</v>
      </c>
      <c r="M176" s="213" t="s">
        <v>404</v>
      </c>
      <c r="N176" s="213" t="s">
        <v>410</v>
      </c>
      <c r="P176" s="213" t="s">
        <v>238</v>
      </c>
      <c r="Q176" s="213" t="s">
        <v>241</v>
      </c>
      <c r="R176" s="213" t="s">
        <v>243</v>
      </c>
      <c r="S176" s="213" t="s">
        <v>404</v>
      </c>
      <c r="T176" s="213" t="s">
        <v>410</v>
      </c>
      <c r="V176" s="213" t="s">
        <v>238</v>
      </c>
      <c r="W176" s="213" t="s">
        <v>241</v>
      </c>
      <c r="X176" s="213" t="s">
        <v>243</v>
      </c>
      <c r="Y176" s="213" t="s">
        <v>404</v>
      </c>
      <c r="Z176" s="213" t="s">
        <v>410</v>
      </c>
      <c r="AB176" s="213" t="s">
        <v>238</v>
      </c>
      <c r="AC176" s="213" t="s">
        <v>241</v>
      </c>
      <c r="AD176" s="213" t="s">
        <v>243</v>
      </c>
      <c r="AE176" s="213" t="s">
        <v>404</v>
      </c>
      <c r="AF176" s="213" t="s">
        <v>410</v>
      </c>
    </row>
    <row r="177" spans="1:32" x14ac:dyDescent="0.25">
      <c r="A177" s="212"/>
      <c r="B177" s="619"/>
      <c r="C177" s="611"/>
      <c r="D177" s="214" t="s">
        <v>140</v>
      </c>
      <c r="E177" s="214" t="s">
        <v>140</v>
      </c>
      <c r="F177" s="214" t="s">
        <v>140</v>
      </c>
      <c r="G177" s="214" t="s">
        <v>140</v>
      </c>
      <c r="H177" s="214" t="s">
        <v>140</v>
      </c>
      <c r="J177" s="214" t="s">
        <v>140</v>
      </c>
      <c r="K177" s="214" t="s">
        <v>140</v>
      </c>
      <c r="L177" s="214" t="s">
        <v>140</v>
      </c>
      <c r="M177" s="214" t="s">
        <v>140</v>
      </c>
      <c r="N177" s="214" t="s">
        <v>140</v>
      </c>
      <c r="P177" s="214" t="s">
        <v>140</v>
      </c>
      <c r="Q177" s="214" t="s">
        <v>140</v>
      </c>
      <c r="R177" s="214" t="s">
        <v>140</v>
      </c>
      <c r="S177" s="214" t="s">
        <v>140</v>
      </c>
      <c r="T177" s="214" t="s">
        <v>140</v>
      </c>
      <c r="V177" s="214" t="s">
        <v>140</v>
      </c>
      <c r="W177" s="214" t="s">
        <v>140</v>
      </c>
      <c r="X177" s="214" t="s">
        <v>140</v>
      </c>
      <c r="Y177" s="214" t="s">
        <v>140</v>
      </c>
      <c r="Z177" s="214" t="s">
        <v>140</v>
      </c>
      <c r="AB177" s="214" t="s">
        <v>140</v>
      </c>
      <c r="AC177" s="214" t="s">
        <v>140</v>
      </c>
      <c r="AD177" s="214" t="s">
        <v>140</v>
      </c>
      <c r="AE177" s="214" t="s">
        <v>140</v>
      </c>
      <c r="AF177" s="214" t="s">
        <v>140</v>
      </c>
    </row>
    <row r="178" spans="1:32" x14ac:dyDescent="0.25">
      <c r="A178" s="212"/>
      <c r="B178" s="215" t="s">
        <v>152</v>
      </c>
      <c r="C178" s="216">
        <v>1</v>
      </c>
      <c r="D178" s="217">
        <v>21.19</v>
      </c>
      <c r="E178" s="217">
        <v>22.69</v>
      </c>
      <c r="F178" s="217">
        <v>24.17</v>
      </c>
      <c r="G178" s="217">
        <v>18.03</v>
      </c>
      <c r="H178" s="217">
        <v>15.57</v>
      </c>
      <c r="J178" s="217">
        <v>24.68</v>
      </c>
      <c r="K178" s="217">
        <v>31.68</v>
      </c>
      <c r="L178" s="217">
        <v>29.29</v>
      </c>
      <c r="M178" s="217">
        <v>28.09</v>
      </c>
      <c r="N178" s="217">
        <v>28.17</v>
      </c>
      <c r="P178" s="217">
        <v>27.64</v>
      </c>
      <c r="Q178" s="217">
        <v>27.37</v>
      </c>
      <c r="R178" s="217">
        <v>26.07</v>
      </c>
      <c r="S178" s="217">
        <v>26.67</v>
      </c>
      <c r="T178" s="217">
        <v>28.77</v>
      </c>
      <c r="V178" s="217">
        <v>29.1</v>
      </c>
      <c r="W178" s="217">
        <v>30.63</v>
      </c>
      <c r="X178" s="217">
        <v>28.7</v>
      </c>
      <c r="Y178" s="217">
        <v>28.66</v>
      </c>
      <c r="Z178" s="217">
        <v>28.31</v>
      </c>
      <c r="AB178" s="217">
        <v>13.79</v>
      </c>
      <c r="AC178" s="217">
        <v>13.66</v>
      </c>
      <c r="AD178" s="217">
        <v>12.17</v>
      </c>
      <c r="AE178" s="217">
        <v>10.99</v>
      </c>
      <c r="AF178" s="217">
        <v>8.81</v>
      </c>
    </row>
    <row r="179" spans="1:32" x14ac:dyDescent="0.25">
      <c r="A179" s="212"/>
      <c r="B179" s="215" t="s">
        <v>153</v>
      </c>
      <c r="C179" s="216">
        <v>-1</v>
      </c>
      <c r="D179" s="217">
        <v>78.81</v>
      </c>
      <c r="E179" s="217">
        <v>77.31</v>
      </c>
      <c r="F179" s="217">
        <v>75.83</v>
      </c>
      <c r="G179" s="217">
        <v>81.97</v>
      </c>
      <c r="H179" s="217">
        <v>84.43</v>
      </c>
      <c r="J179" s="217">
        <v>75.319999999999993</v>
      </c>
      <c r="K179" s="217">
        <v>68.319999999999993</v>
      </c>
      <c r="L179" s="217">
        <v>70.709999999999994</v>
      </c>
      <c r="M179" s="217">
        <v>71.91</v>
      </c>
      <c r="N179" s="217">
        <v>71.83</v>
      </c>
      <c r="P179" s="217">
        <v>72.36</v>
      </c>
      <c r="Q179" s="217">
        <v>72.63</v>
      </c>
      <c r="R179" s="217">
        <v>73.930000000000007</v>
      </c>
      <c r="S179" s="217">
        <v>73.33</v>
      </c>
      <c r="T179" s="217">
        <v>71.23</v>
      </c>
      <c r="V179" s="217">
        <v>70.900000000000006</v>
      </c>
      <c r="W179" s="217">
        <v>69.37</v>
      </c>
      <c r="X179" s="217">
        <v>71.3</v>
      </c>
      <c r="Y179" s="217">
        <v>71.34</v>
      </c>
      <c r="Z179" s="217">
        <v>71.69</v>
      </c>
      <c r="AB179" s="217">
        <v>86.21</v>
      </c>
      <c r="AC179" s="217">
        <v>86.34</v>
      </c>
      <c r="AD179" s="217">
        <v>87.83</v>
      </c>
      <c r="AE179" s="217">
        <v>89.01</v>
      </c>
      <c r="AF179" s="217">
        <v>91.19</v>
      </c>
    </row>
    <row r="180" spans="1:32" x14ac:dyDescent="0.25">
      <c r="A180" s="212"/>
      <c r="B180" s="212"/>
      <c r="C180" s="218"/>
      <c r="D180" s="219"/>
      <c r="E180" s="219"/>
      <c r="F180" s="219"/>
      <c r="G180" s="219"/>
      <c r="H180" s="219"/>
      <c r="J180" s="219"/>
      <c r="K180" s="219"/>
      <c r="L180" s="219"/>
      <c r="M180" s="219"/>
      <c r="N180" s="219"/>
      <c r="P180" s="219"/>
      <c r="Q180" s="219"/>
      <c r="R180" s="219"/>
      <c r="S180" s="219"/>
      <c r="T180" s="219"/>
      <c r="V180" s="219"/>
      <c r="W180" s="219"/>
      <c r="X180" s="219"/>
      <c r="Y180" s="219"/>
      <c r="Z180" s="219"/>
      <c r="AB180" s="219"/>
      <c r="AC180" s="219"/>
      <c r="AD180" s="219"/>
      <c r="AE180" s="219"/>
      <c r="AF180" s="219"/>
    </row>
  </sheetData>
  <mergeCells count="51">
    <mergeCell ref="B31:B32"/>
    <mergeCell ref="C31:C32"/>
    <mergeCell ref="B7:B8"/>
    <mergeCell ref="C7:C8"/>
    <mergeCell ref="AB4:AF4"/>
    <mergeCell ref="J4:N4"/>
    <mergeCell ref="P4:T4"/>
    <mergeCell ref="V4:Z4"/>
    <mergeCell ref="D4:H4"/>
    <mergeCell ref="B13:B14"/>
    <mergeCell ref="C13:C14"/>
    <mergeCell ref="B19:B20"/>
    <mergeCell ref="C19:C20"/>
    <mergeCell ref="B25:B26"/>
    <mergeCell ref="C25:C26"/>
    <mergeCell ref="B105:B106"/>
    <mergeCell ref="C105:C106"/>
    <mergeCell ref="B49:B50"/>
    <mergeCell ref="C49:C50"/>
    <mergeCell ref="B59:B60"/>
    <mergeCell ref="C59:C60"/>
    <mergeCell ref="B67:B68"/>
    <mergeCell ref="C67:C68"/>
    <mergeCell ref="B89:B90"/>
    <mergeCell ref="C89:C90"/>
    <mergeCell ref="B75:B76"/>
    <mergeCell ref="C75:C76"/>
    <mergeCell ref="B82:B83"/>
    <mergeCell ref="C82:C83"/>
    <mergeCell ref="B37:B38"/>
    <mergeCell ref="C37:C38"/>
    <mergeCell ref="B43:B44"/>
    <mergeCell ref="C43:C44"/>
    <mergeCell ref="B96:B97"/>
    <mergeCell ref="C96:C97"/>
    <mergeCell ref="B176:B177"/>
    <mergeCell ref="C176:C177"/>
    <mergeCell ref="B114:B115"/>
    <mergeCell ref="C114:C115"/>
    <mergeCell ref="B123:B124"/>
    <mergeCell ref="C123:C124"/>
    <mergeCell ref="B132:B133"/>
    <mergeCell ref="C132:C133"/>
    <mergeCell ref="B168:B169"/>
    <mergeCell ref="C168:C169"/>
    <mergeCell ref="B141:B142"/>
    <mergeCell ref="C141:C142"/>
    <mergeCell ref="B150:B151"/>
    <mergeCell ref="C150:C151"/>
    <mergeCell ref="B159:B160"/>
    <mergeCell ref="C159:C160"/>
  </mergeCells>
  <phoneticPr fontId="0" type="noConversion"/>
  <pageMargins left="0.75" right="0.75" top="1" bottom="1.1599999999999999" header="0.5" footer="0.5"/>
  <pageSetup paperSize="9" scale="42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P85"/>
  <sheetViews>
    <sheetView workbookViewId="0">
      <selection activeCell="P3" sqref="P3"/>
    </sheetView>
  </sheetViews>
  <sheetFormatPr defaultColWidth="10.77734375" defaultRowHeight="13.2" x14ac:dyDescent="0.25"/>
  <cols>
    <col min="1" max="1" width="6.77734375" style="194" customWidth="1"/>
    <col min="2" max="2" width="35.77734375" style="194" customWidth="1"/>
    <col min="3" max="3" width="6.77734375" style="194" customWidth="1"/>
    <col min="4" max="8" width="10.77734375" style="194"/>
    <col min="9" max="9" width="2" style="194" customWidth="1"/>
    <col min="10" max="14" width="10.77734375" style="194"/>
    <col min="15" max="15" width="2" style="194" customWidth="1"/>
    <col min="16" max="20" width="10.77734375" style="194"/>
    <col min="21" max="21" width="2" style="194" customWidth="1"/>
    <col min="22" max="26" width="10.77734375" style="194"/>
    <col min="27" max="27" width="2" style="194" customWidth="1"/>
    <col min="28" max="16384" width="10.77734375" style="194"/>
  </cols>
  <sheetData>
    <row r="1" spans="1:250" x14ac:dyDescent="0.25">
      <c r="A1" s="193" t="s">
        <v>197</v>
      </c>
      <c r="C1" s="195"/>
      <c r="H1" s="196"/>
      <c r="L1" s="197"/>
      <c r="M1" s="197"/>
      <c r="N1" s="197"/>
      <c r="V1" s="197"/>
      <c r="W1" s="197"/>
      <c r="X1" s="197"/>
    </row>
    <row r="2" spans="1:250" s="202" customFormat="1" ht="14.4" x14ac:dyDescent="0.3">
      <c r="A2" s="198"/>
      <c r="B2" s="199"/>
      <c r="C2" s="200" t="s">
        <v>198</v>
      </c>
      <c r="D2" s="199"/>
      <c r="E2" s="198"/>
      <c r="F2" s="199"/>
      <c r="G2" s="201"/>
      <c r="H2" s="198"/>
      <c r="I2" s="198"/>
      <c r="J2" s="198"/>
      <c r="K2" s="198"/>
      <c r="L2" s="198"/>
      <c r="M2" s="198"/>
      <c r="N2" s="198"/>
      <c r="O2" s="198"/>
      <c r="P2" s="198"/>
      <c r="Q2" s="198"/>
      <c r="R2" s="198"/>
      <c r="S2" s="198"/>
      <c r="T2" s="198"/>
      <c r="U2" s="198"/>
      <c r="V2" s="198"/>
      <c r="W2" s="198"/>
      <c r="X2" s="198"/>
      <c r="Y2" s="198"/>
      <c r="Z2" s="198"/>
      <c r="AA2" s="198"/>
      <c r="AB2" s="198"/>
      <c r="AC2" s="198"/>
      <c r="AD2" s="198"/>
      <c r="AE2" s="198"/>
      <c r="AF2" s="198"/>
      <c r="AG2" s="198"/>
      <c r="AH2" s="198"/>
      <c r="AI2" s="198"/>
      <c r="AJ2" s="198"/>
      <c r="AK2" s="198"/>
      <c r="AL2" s="198"/>
      <c r="AM2" s="198"/>
      <c r="AN2" s="198"/>
      <c r="AO2" s="198"/>
      <c r="AP2" s="198"/>
      <c r="AQ2" s="198"/>
      <c r="AR2" s="198"/>
      <c r="AS2" s="198"/>
      <c r="AT2" s="198"/>
      <c r="AU2" s="198"/>
      <c r="AV2" s="198"/>
      <c r="AW2" s="198"/>
      <c r="AX2" s="198"/>
      <c r="AY2" s="198"/>
      <c r="AZ2" s="198"/>
      <c r="BA2" s="198"/>
      <c r="BB2" s="198"/>
      <c r="BC2" s="198"/>
      <c r="BD2" s="198"/>
      <c r="BE2" s="198"/>
      <c r="BF2" s="198"/>
      <c r="BG2" s="198"/>
      <c r="BH2" s="198"/>
      <c r="BI2" s="198"/>
      <c r="BJ2" s="198"/>
      <c r="BK2" s="198"/>
      <c r="BL2" s="198"/>
      <c r="BM2" s="198"/>
      <c r="BN2" s="198"/>
      <c r="BO2" s="198"/>
      <c r="BP2" s="198"/>
      <c r="BQ2" s="198"/>
      <c r="BR2" s="198"/>
      <c r="IC2" s="203"/>
      <c r="ID2" s="203"/>
      <c r="IE2" s="203"/>
      <c r="IF2" s="203"/>
      <c r="IG2" s="203"/>
      <c r="IH2" s="203"/>
      <c r="II2" s="203"/>
      <c r="IJ2" s="203"/>
      <c r="IK2" s="203"/>
      <c r="IL2" s="203"/>
      <c r="IM2" s="203"/>
      <c r="IN2" s="203"/>
      <c r="IO2" s="203"/>
      <c r="IP2" s="203"/>
    </row>
    <row r="3" spans="1:250" x14ac:dyDescent="0.25">
      <c r="A3" s="204"/>
      <c r="B3" s="205"/>
      <c r="C3" s="205"/>
      <c r="D3" s="206"/>
      <c r="E3" s="196"/>
      <c r="F3" s="196"/>
      <c r="G3" s="196"/>
      <c r="H3" s="196"/>
      <c r="I3" s="196"/>
      <c r="J3" s="196"/>
      <c r="K3" s="196"/>
      <c r="L3" s="197"/>
      <c r="M3" s="197"/>
      <c r="N3" s="197"/>
      <c r="U3" s="196"/>
      <c r="V3" s="197"/>
      <c r="W3" s="197"/>
      <c r="X3" s="197"/>
    </row>
    <row r="4" spans="1:250" x14ac:dyDescent="0.25">
      <c r="A4" s="207"/>
      <c r="B4" s="207"/>
      <c r="C4" s="207"/>
      <c r="D4" s="621" t="s">
        <v>78</v>
      </c>
      <c r="E4" s="621"/>
      <c r="F4" s="621"/>
      <c r="G4" s="621"/>
      <c r="H4" s="621"/>
      <c r="J4" s="621" t="s">
        <v>84</v>
      </c>
      <c r="K4" s="621"/>
      <c r="L4" s="621"/>
      <c r="M4" s="621"/>
      <c r="N4" s="621"/>
      <c r="P4" s="621" t="s">
        <v>77</v>
      </c>
      <c r="Q4" s="621"/>
      <c r="R4" s="621"/>
      <c r="S4" s="621"/>
      <c r="T4" s="621"/>
      <c r="V4" s="621" t="s">
        <v>156</v>
      </c>
      <c r="W4" s="621"/>
      <c r="X4" s="621"/>
      <c r="Y4" s="621"/>
      <c r="Z4" s="621"/>
      <c r="AB4" s="621" t="s">
        <v>114</v>
      </c>
      <c r="AC4" s="621"/>
      <c r="AD4" s="621"/>
      <c r="AE4" s="621"/>
      <c r="AF4" s="621"/>
    </row>
    <row r="5" spans="1:250" x14ac:dyDescent="0.25">
      <c r="A5" s="204"/>
      <c r="B5" s="205"/>
      <c r="C5" s="205"/>
      <c r="D5" s="206"/>
      <c r="E5" s="206"/>
      <c r="F5" s="206"/>
      <c r="G5" s="206"/>
      <c r="H5" s="206"/>
      <c r="J5" s="206"/>
      <c r="K5" s="206"/>
      <c r="L5" s="206"/>
      <c r="M5" s="206"/>
      <c r="N5" s="206"/>
      <c r="P5" s="206"/>
      <c r="Q5" s="206"/>
      <c r="R5" s="206"/>
      <c r="S5" s="206"/>
      <c r="T5" s="206"/>
      <c r="V5" s="206"/>
      <c r="W5" s="206"/>
      <c r="X5" s="206"/>
      <c r="Y5" s="206"/>
      <c r="Z5" s="206"/>
      <c r="AB5" s="206"/>
      <c r="AC5" s="206"/>
      <c r="AD5" s="206"/>
      <c r="AE5" s="206"/>
      <c r="AF5" s="206"/>
    </row>
    <row r="6" spans="1:250" x14ac:dyDescent="0.25">
      <c r="A6" s="209">
        <v>1</v>
      </c>
      <c r="B6" s="210" t="s">
        <v>172</v>
      </c>
      <c r="C6" s="211"/>
      <c r="D6" s="211"/>
      <c r="E6" s="211"/>
      <c r="F6" s="211"/>
      <c r="G6" s="211"/>
      <c r="H6" s="211"/>
      <c r="J6" s="211"/>
      <c r="K6" s="211"/>
      <c r="L6" s="211"/>
      <c r="M6" s="211"/>
      <c r="N6" s="211"/>
      <c r="P6" s="211"/>
      <c r="Q6" s="211"/>
      <c r="R6" s="211"/>
      <c r="S6" s="211"/>
      <c r="T6" s="211"/>
      <c r="V6" s="211"/>
      <c r="W6" s="211"/>
      <c r="X6" s="211"/>
      <c r="Y6" s="211"/>
      <c r="Z6" s="211"/>
      <c r="AB6" s="211"/>
      <c r="AC6" s="211"/>
      <c r="AD6" s="211"/>
      <c r="AE6" s="211"/>
      <c r="AF6" s="211"/>
    </row>
    <row r="7" spans="1:250" ht="21" x14ac:dyDescent="0.25">
      <c r="A7" s="212"/>
      <c r="B7" s="618"/>
      <c r="C7" s="620" t="s">
        <v>130</v>
      </c>
      <c r="D7" s="213" t="s">
        <v>238</v>
      </c>
      <c r="E7" s="213" t="s">
        <v>241</v>
      </c>
      <c r="F7" s="213" t="s">
        <v>243</v>
      </c>
      <c r="G7" s="213" t="s">
        <v>404</v>
      </c>
      <c r="H7" s="213" t="s">
        <v>410</v>
      </c>
      <c r="J7" s="213" t="s">
        <v>238</v>
      </c>
      <c r="K7" s="213" t="s">
        <v>241</v>
      </c>
      <c r="L7" s="213" t="s">
        <v>243</v>
      </c>
      <c r="M7" s="213" t="s">
        <v>404</v>
      </c>
      <c r="N7" s="213" t="s">
        <v>410</v>
      </c>
      <c r="P7" s="213" t="s">
        <v>238</v>
      </c>
      <c r="Q7" s="213" t="s">
        <v>241</v>
      </c>
      <c r="R7" s="213" t="s">
        <v>243</v>
      </c>
      <c r="S7" s="213" t="s">
        <v>404</v>
      </c>
      <c r="T7" s="213" t="s">
        <v>410</v>
      </c>
      <c r="V7" s="213" t="s">
        <v>238</v>
      </c>
      <c r="W7" s="213" t="s">
        <v>241</v>
      </c>
      <c r="X7" s="213" t="s">
        <v>243</v>
      </c>
      <c r="Y7" s="213" t="s">
        <v>404</v>
      </c>
      <c r="Z7" s="213" t="s">
        <v>410</v>
      </c>
      <c r="AB7" s="213" t="s">
        <v>238</v>
      </c>
      <c r="AC7" s="213" t="s">
        <v>241</v>
      </c>
      <c r="AD7" s="213" t="s">
        <v>243</v>
      </c>
      <c r="AE7" s="213" t="s">
        <v>404</v>
      </c>
      <c r="AF7" s="213" t="s">
        <v>410</v>
      </c>
    </row>
    <row r="8" spans="1:250" x14ac:dyDescent="0.25">
      <c r="A8" s="212"/>
      <c r="B8" s="619"/>
      <c r="C8" s="611"/>
      <c r="D8" s="214" t="s">
        <v>90</v>
      </c>
      <c r="E8" s="214" t="s">
        <v>90</v>
      </c>
      <c r="F8" s="214" t="s">
        <v>90</v>
      </c>
      <c r="G8" s="214" t="s">
        <v>90</v>
      </c>
      <c r="H8" s="214" t="s">
        <v>140</v>
      </c>
      <c r="J8" s="214" t="s">
        <v>90</v>
      </c>
      <c r="K8" s="214" t="s">
        <v>90</v>
      </c>
      <c r="L8" s="214" t="s">
        <v>90</v>
      </c>
      <c r="M8" s="214" t="s">
        <v>90</v>
      </c>
      <c r="N8" s="214" t="s">
        <v>140</v>
      </c>
      <c r="P8" s="214" t="s">
        <v>90</v>
      </c>
      <c r="Q8" s="214" t="s">
        <v>90</v>
      </c>
      <c r="R8" s="214" t="s">
        <v>90</v>
      </c>
      <c r="S8" s="214" t="s">
        <v>90</v>
      </c>
      <c r="T8" s="214" t="s">
        <v>140</v>
      </c>
      <c r="V8" s="214" t="s">
        <v>90</v>
      </c>
      <c r="W8" s="214" t="s">
        <v>90</v>
      </c>
      <c r="X8" s="214" t="s">
        <v>90</v>
      </c>
      <c r="Y8" s="214" t="s">
        <v>90</v>
      </c>
      <c r="Z8" s="214" t="s">
        <v>140</v>
      </c>
      <c r="AB8" s="214" t="s">
        <v>90</v>
      </c>
      <c r="AC8" s="214" t="s">
        <v>90</v>
      </c>
      <c r="AD8" s="214" t="s">
        <v>90</v>
      </c>
      <c r="AE8" s="214" t="s">
        <v>90</v>
      </c>
      <c r="AF8" s="214" t="s">
        <v>140</v>
      </c>
    </row>
    <row r="9" spans="1:250" x14ac:dyDescent="0.25">
      <c r="A9" s="212"/>
      <c r="B9" s="215" t="s">
        <v>105</v>
      </c>
      <c r="C9" s="216">
        <v>1</v>
      </c>
      <c r="D9" s="217">
        <v>13.45</v>
      </c>
      <c r="E9" s="217">
        <v>24.17</v>
      </c>
      <c r="F9" s="217">
        <v>15.57</v>
      </c>
      <c r="G9" s="217">
        <v>18.850000000000001</v>
      </c>
      <c r="H9" s="217">
        <v>10.66</v>
      </c>
      <c r="J9" s="217">
        <v>18.32</v>
      </c>
      <c r="K9" s="217">
        <v>32.5</v>
      </c>
      <c r="L9" s="217">
        <v>27.56</v>
      </c>
      <c r="M9" s="217">
        <v>24.17</v>
      </c>
      <c r="N9" s="217">
        <v>17.22</v>
      </c>
      <c r="P9" s="217">
        <v>11.31</v>
      </c>
      <c r="Q9" s="217">
        <v>31.43</v>
      </c>
      <c r="R9" s="217">
        <v>24.91</v>
      </c>
      <c r="S9" s="217">
        <v>15.09</v>
      </c>
      <c r="T9" s="217">
        <v>11.93</v>
      </c>
      <c r="V9" s="217">
        <v>12.06</v>
      </c>
      <c r="W9" s="217">
        <v>27.17</v>
      </c>
      <c r="X9" s="217">
        <v>26.19</v>
      </c>
      <c r="Y9" s="217">
        <v>24.64</v>
      </c>
      <c r="Z9" s="217">
        <v>16.7</v>
      </c>
      <c r="AB9" s="217">
        <v>17.489999999999998</v>
      </c>
      <c r="AC9" s="217">
        <v>25.93</v>
      </c>
      <c r="AD9" s="217">
        <v>30.37</v>
      </c>
      <c r="AE9" s="217">
        <v>27.46</v>
      </c>
      <c r="AF9" s="217">
        <v>18.649999999999999</v>
      </c>
    </row>
    <row r="10" spans="1:250" x14ac:dyDescent="0.25">
      <c r="A10" s="212"/>
      <c r="B10" s="215" t="s">
        <v>106</v>
      </c>
      <c r="C10" s="216">
        <v>0</v>
      </c>
      <c r="D10" s="217">
        <v>65.55</v>
      </c>
      <c r="E10" s="217">
        <v>65.83</v>
      </c>
      <c r="F10" s="217">
        <v>72.95</v>
      </c>
      <c r="G10" s="217">
        <v>68.03</v>
      </c>
      <c r="H10" s="217">
        <v>67.209999999999994</v>
      </c>
      <c r="J10" s="217">
        <v>46.7</v>
      </c>
      <c r="K10" s="217">
        <v>46.79</v>
      </c>
      <c r="L10" s="217">
        <v>51.59</v>
      </c>
      <c r="M10" s="217">
        <v>47.3</v>
      </c>
      <c r="N10" s="217">
        <v>39.130000000000003</v>
      </c>
      <c r="P10" s="217">
        <v>47.45</v>
      </c>
      <c r="Q10" s="217">
        <v>50.36</v>
      </c>
      <c r="R10" s="217">
        <v>54.74</v>
      </c>
      <c r="S10" s="217">
        <v>54.74</v>
      </c>
      <c r="T10" s="217">
        <v>40.35</v>
      </c>
      <c r="V10" s="217">
        <v>46.17</v>
      </c>
      <c r="W10" s="217">
        <v>46.96</v>
      </c>
      <c r="X10" s="217">
        <v>50.1</v>
      </c>
      <c r="Y10" s="217">
        <v>51.73</v>
      </c>
      <c r="Z10" s="217">
        <v>40.119999999999997</v>
      </c>
      <c r="AB10" s="217">
        <v>56.83</v>
      </c>
      <c r="AC10" s="217">
        <v>57.14</v>
      </c>
      <c r="AD10" s="217">
        <v>52.88</v>
      </c>
      <c r="AE10" s="217">
        <v>52.85</v>
      </c>
      <c r="AF10" s="217">
        <v>50.26</v>
      </c>
    </row>
    <row r="11" spans="1:250" x14ac:dyDescent="0.25">
      <c r="A11" s="212"/>
      <c r="B11" s="215" t="s">
        <v>108</v>
      </c>
      <c r="C11" s="216">
        <v>-1</v>
      </c>
      <c r="D11" s="217">
        <v>21.01</v>
      </c>
      <c r="E11" s="217">
        <v>10</v>
      </c>
      <c r="F11" s="217">
        <v>10.66</v>
      </c>
      <c r="G11" s="217">
        <v>12.3</v>
      </c>
      <c r="H11" s="217">
        <v>9.84</v>
      </c>
      <c r="J11" s="217">
        <v>33.880000000000003</v>
      </c>
      <c r="K11" s="217">
        <v>19.46</v>
      </c>
      <c r="L11" s="217">
        <v>18.2</v>
      </c>
      <c r="M11" s="217">
        <v>26.26</v>
      </c>
      <c r="N11" s="217">
        <v>19.829999999999998</v>
      </c>
      <c r="P11" s="217">
        <v>39.78</v>
      </c>
      <c r="Q11" s="217">
        <v>17.86</v>
      </c>
      <c r="R11" s="217">
        <v>17.89</v>
      </c>
      <c r="S11" s="217">
        <v>29.82</v>
      </c>
      <c r="T11" s="217">
        <v>18.25</v>
      </c>
      <c r="V11" s="217">
        <v>40.14</v>
      </c>
      <c r="W11" s="217">
        <v>23.7</v>
      </c>
      <c r="X11" s="217">
        <v>20.82</v>
      </c>
      <c r="Y11" s="217">
        <v>22.61</v>
      </c>
      <c r="Z11" s="217">
        <v>16.29</v>
      </c>
      <c r="AB11" s="217">
        <v>25.68</v>
      </c>
      <c r="AC11" s="217">
        <v>15.87</v>
      </c>
      <c r="AD11" s="217">
        <v>15.18</v>
      </c>
      <c r="AE11" s="217">
        <v>18.649999999999999</v>
      </c>
      <c r="AF11" s="217">
        <v>11.92</v>
      </c>
    </row>
    <row r="12" spans="1:250" x14ac:dyDescent="0.25">
      <c r="A12" s="212"/>
      <c r="B12" s="215" t="s">
        <v>109</v>
      </c>
      <c r="C12" s="216">
        <v>-2</v>
      </c>
      <c r="D12" s="217">
        <v>0</v>
      </c>
      <c r="E12" s="217">
        <v>0</v>
      </c>
      <c r="F12" s="217">
        <v>0.82</v>
      </c>
      <c r="G12" s="217">
        <v>0.82</v>
      </c>
      <c r="H12" s="217">
        <v>12.3</v>
      </c>
      <c r="J12" s="217">
        <v>1.1000000000000001</v>
      </c>
      <c r="K12" s="217">
        <v>1.25</v>
      </c>
      <c r="L12" s="217">
        <v>2.65</v>
      </c>
      <c r="M12" s="217">
        <v>2.2599999999999998</v>
      </c>
      <c r="N12" s="217">
        <v>23.83</v>
      </c>
      <c r="P12" s="217">
        <v>1.46</v>
      </c>
      <c r="Q12" s="217">
        <v>0.36</v>
      </c>
      <c r="R12" s="217">
        <v>2.46</v>
      </c>
      <c r="S12" s="217">
        <v>0.35</v>
      </c>
      <c r="T12" s="217">
        <v>29.47</v>
      </c>
      <c r="V12" s="217">
        <v>1.62</v>
      </c>
      <c r="W12" s="217">
        <v>2.17</v>
      </c>
      <c r="X12" s="217">
        <v>2.89</v>
      </c>
      <c r="Y12" s="217">
        <v>1.02</v>
      </c>
      <c r="Z12" s="217">
        <v>26.88</v>
      </c>
      <c r="AB12" s="217">
        <v>0</v>
      </c>
      <c r="AC12" s="217">
        <v>1.06</v>
      </c>
      <c r="AD12" s="217">
        <v>1.57</v>
      </c>
      <c r="AE12" s="217">
        <v>1.04</v>
      </c>
      <c r="AF12" s="217">
        <v>19.170000000000002</v>
      </c>
    </row>
    <row r="13" spans="1:250" x14ac:dyDescent="0.25">
      <c r="A13" s="212"/>
      <c r="B13" s="212"/>
      <c r="C13" s="218"/>
      <c r="D13" s="219"/>
      <c r="E13" s="219"/>
      <c r="F13" s="219"/>
      <c r="G13" s="219"/>
      <c r="H13" s="219"/>
      <c r="J13" s="219"/>
      <c r="K13" s="219"/>
      <c r="L13" s="219"/>
      <c r="M13" s="219"/>
      <c r="N13" s="219"/>
      <c r="P13" s="219"/>
      <c r="Q13" s="219"/>
      <c r="R13" s="219"/>
      <c r="S13" s="219"/>
      <c r="T13" s="219"/>
      <c r="V13" s="219"/>
      <c r="W13" s="219"/>
      <c r="X13" s="219"/>
      <c r="Y13" s="219"/>
      <c r="Z13" s="219"/>
      <c r="AB13" s="219"/>
      <c r="AC13" s="219"/>
      <c r="AD13" s="219"/>
      <c r="AE13" s="219"/>
      <c r="AF13" s="219"/>
    </row>
    <row r="14" spans="1:250" x14ac:dyDescent="0.25">
      <c r="A14" s="204"/>
      <c r="B14" s="205"/>
      <c r="C14" s="205"/>
      <c r="D14" s="206"/>
      <c r="E14" s="206"/>
      <c r="F14" s="206"/>
      <c r="G14" s="206"/>
      <c r="H14" s="206"/>
      <c r="J14" s="206"/>
      <c r="K14" s="206"/>
      <c r="L14" s="206"/>
      <c r="M14" s="206"/>
      <c r="N14" s="206"/>
      <c r="P14" s="206"/>
      <c r="Q14" s="206"/>
      <c r="R14" s="206"/>
      <c r="S14" s="206"/>
      <c r="T14" s="206"/>
      <c r="V14" s="206"/>
      <c r="W14" s="206"/>
      <c r="X14" s="206"/>
      <c r="Y14" s="206"/>
      <c r="Z14" s="206"/>
      <c r="AB14" s="206"/>
      <c r="AC14" s="206"/>
      <c r="AD14" s="206"/>
      <c r="AE14" s="206"/>
      <c r="AF14" s="206"/>
    </row>
    <row r="15" spans="1:250" x14ac:dyDescent="0.25">
      <c r="A15" s="209">
        <v>2</v>
      </c>
      <c r="B15" s="210" t="s">
        <v>173</v>
      </c>
      <c r="C15" s="211"/>
      <c r="D15" s="211"/>
      <c r="E15" s="211"/>
      <c r="F15" s="211"/>
      <c r="G15" s="211"/>
      <c r="H15" s="211"/>
      <c r="J15" s="211"/>
      <c r="K15" s="211"/>
      <c r="L15" s="211"/>
      <c r="M15" s="211"/>
      <c r="N15" s="211"/>
      <c r="P15" s="211"/>
      <c r="Q15" s="211"/>
      <c r="R15" s="211"/>
      <c r="S15" s="211"/>
      <c r="T15" s="211"/>
      <c r="V15" s="211"/>
      <c r="W15" s="211"/>
      <c r="X15" s="211"/>
      <c r="Y15" s="211"/>
      <c r="Z15" s="211"/>
      <c r="AB15" s="211"/>
      <c r="AC15" s="211"/>
      <c r="AD15" s="211"/>
      <c r="AE15" s="211"/>
      <c r="AF15" s="211"/>
    </row>
    <row r="16" spans="1:250" ht="21" x14ac:dyDescent="0.25">
      <c r="A16" s="212"/>
      <c r="B16" s="618"/>
      <c r="C16" s="620" t="s">
        <v>130</v>
      </c>
      <c r="D16" s="213" t="s">
        <v>238</v>
      </c>
      <c r="E16" s="213" t="s">
        <v>241</v>
      </c>
      <c r="F16" s="213" t="s">
        <v>243</v>
      </c>
      <c r="G16" s="213" t="s">
        <v>404</v>
      </c>
      <c r="H16" s="213" t="s">
        <v>410</v>
      </c>
      <c r="J16" s="213" t="s">
        <v>238</v>
      </c>
      <c r="K16" s="213" t="s">
        <v>241</v>
      </c>
      <c r="L16" s="213" t="s">
        <v>243</v>
      </c>
      <c r="M16" s="213" t="s">
        <v>404</v>
      </c>
      <c r="N16" s="213" t="s">
        <v>410</v>
      </c>
      <c r="P16" s="213" t="s">
        <v>238</v>
      </c>
      <c r="Q16" s="213" t="s">
        <v>241</v>
      </c>
      <c r="R16" s="213" t="s">
        <v>243</v>
      </c>
      <c r="S16" s="213" t="s">
        <v>404</v>
      </c>
      <c r="T16" s="213" t="s">
        <v>410</v>
      </c>
      <c r="V16" s="213" t="s">
        <v>238</v>
      </c>
      <c r="W16" s="213" t="s">
        <v>241</v>
      </c>
      <c r="X16" s="213" t="s">
        <v>243</v>
      </c>
      <c r="Y16" s="213" t="s">
        <v>404</v>
      </c>
      <c r="Z16" s="213" t="s">
        <v>410</v>
      </c>
      <c r="AB16" s="213" t="s">
        <v>238</v>
      </c>
      <c r="AC16" s="213" t="s">
        <v>241</v>
      </c>
      <c r="AD16" s="213" t="s">
        <v>243</v>
      </c>
      <c r="AE16" s="213" t="s">
        <v>404</v>
      </c>
      <c r="AF16" s="213" t="s">
        <v>410</v>
      </c>
    </row>
    <row r="17" spans="1:32" x14ac:dyDescent="0.25">
      <c r="A17" s="212"/>
      <c r="B17" s="619"/>
      <c r="C17" s="611"/>
      <c r="D17" s="214" t="s">
        <v>90</v>
      </c>
      <c r="E17" s="214" t="s">
        <v>90</v>
      </c>
      <c r="F17" s="214" t="s">
        <v>90</v>
      </c>
      <c r="G17" s="214" t="s">
        <v>90</v>
      </c>
      <c r="H17" s="214" t="s">
        <v>140</v>
      </c>
      <c r="J17" s="214" t="s">
        <v>90</v>
      </c>
      <c r="K17" s="214" t="s">
        <v>90</v>
      </c>
      <c r="L17" s="214" t="s">
        <v>90</v>
      </c>
      <c r="M17" s="214" t="s">
        <v>90</v>
      </c>
      <c r="N17" s="214" t="s">
        <v>140</v>
      </c>
      <c r="P17" s="214" t="s">
        <v>90</v>
      </c>
      <c r="Q17" s="214" t="s">
        <v>90</v>
      </c>
      <c r="R17" s="214" t="s">
        <v>90</v>
      </c>
      <c r="S17" s="214" t="s">
        <v>90</v>
      </c>
      <c r="T17" s="214" t="s">
        <v>140</v>
      </c>
      <c r="V17" s="214" t="s">
        <v>90</v>
      </c>
      <c r="W17" s="214" t="s">
        <v>90</v>
      </c>
      <c r="X17" s="214" t="s">
        <v>90</v>
      </c>
      <c r="Y17" s="214" t="s">
        <v>90</v>
      </c>
      <c r="Z17" s="214" t="s">
        <v>140</v>
      </c>
      <c r="AB17" s="214" t="s">
        <v>90</v>
      </c>
      <c r="AC17" s="214" t="s">
        <v>90</v>
      </c>
      <c r="AD17" s="214" t="s">
        <v>90</v>
      </c>
      <c r="AE17" s="214" t="s">
        <v>90</v>
      </c>
      <c r="AF17" s="214" t="s">
        <v>140</v>
      </c>
    </row>
    <row r="18" spans="1:32" x14ac:dyDescent="0.25">
      <c r="A18" s="212"/>
      <c r="B18" s="215" t="s">
        <v>73</v>
      </c>
      <c r="C18" s="216">
        <v>1</v>
      </c>
      <c r="D18" s="217">
        <v>31.93</v>
      </c>
      <c r="E18" s="217">
        <v>20</v>
      </c>
      <c r="F18" s="217">
        <v>26.23</v>
      </c>
      <c r="G18" s="217">
        <v>32.79</v>
      </c>
      <c r="H18" s="217">
        <v>27.05</v>
      </c>
      <c r="J18" s="217">
        <v>17.95</v>
      </c>
      <c r="K18" s="217">
        <v>17.14</v>
      </c>
      <c r="L18" s="217">
        <v>24.2</v>
      </c>
      <c r="M18" s="217">
        <v>29.04</v>
      </c>
      <c r="N18" s="217">
        <v>31.83</v>
      </c>
      <c r="P18" s="217">
        <v>20.07</v>
      </c>
      <c r="Q18" s="217">
        <v>21.43</v>
      </c>
      <c r="R18" s="217">
        <v>20.7</v>
      </c>
      <c r="S18" s="217">
        <v>18.25</v>
      </c>
      <c r="T18" s="217">
        <v>23.16</v>
      </c>
      <c r="V18" s="217">
        <v>27.15</v>
      </c>
      <c r="W18" s="217">
        <v>23.04</v>
      </c>
      <c r="X18" s="217">
        <v>31.34</v>
      </c>
      <c r="Y18" s="217">
        <v>33.6</v>
      </c>
      <c r="Z18" s="217">
        <v>29.12</v>
      </c>
      <c r="AB18" s="217">
        <v>15.85</v>
      </c>
      <c r="AC18" s="217">
        <v>11.64</v>
      </c>
      <c r="AD18" s="217">
        <v>15.18</v>
      </c>
      <c r="AE18" s="217">
        <v>15.54</v>
      </c>
      <c r="AF18" s="217">
        <v>21.76</v>
      </c>
    </row>
    <row r="19" spans="1:32" x14ac:dyDescent="0.25">
      <c r="A19" s="212"/>
      <c r="B19" s="215" t="s">
        <v>107</v>
      </c>
      <c r="C19" s="216">
        <v>0</v>
      </c>
      <c r="D19" s="217">
        <v>58.82</v>
      </c>
      <c r="E19" s="217">
        <v>70.83</v>
      </c>
      <c r="F19" s="217">
        <v>67.209999999999994</v>
      </c>
      <c r="G19" s="217">
        <v>63.93</v>
      </c>
      <c r="H19" s="217">
        <v>54.1</v>
      </c>
      <c r="J19" s="217">
        <v>71.06</v>
      </c>
      <c r="K19" s="217">
        <v>73.75</v>
      </c>
      <c r="L19" s="217">
        <v>69.61</v>
      </c>
      <c r="M19" s="217">
        <v>65.739999999999995</v>
      </c>
      <c r="N19" s="217">
        <v>50.96</v>
      </c>
      <c r="P19" s="217">
        <v>73.72</v>
      </c>
      <c r="Q19" s="217">
        <v>73.209999999999994</v>
      </c>
      <c r="R19" s="217">
        <v>74.39</v>
      </c>
      <c r="S19" s="217">
        <v>77.19</v>
      </c>
      <c r="T19" s="217">
        <v>49.47</v>
      </c>
      <c r="V19" s="217">
        <v>62.41</v>
      </c>
      <c r="W19" s="217">
        <v>68.040000000000006</v>
      </c>
      <c r="X19" s="217">
        <v>62.68</v>
      </c>
      <c r="Y19" s="217">
        <v>60.9</v>
      </c>
      <c r="Z19" s="217">
        <v>46.23</v>
      </c>
      <c r="AB19" s="217">
        <v>75.959999999999994</v>
      </c>
      <c r="AC19" s="217">
        <v>83.07</v>
      </c>
      <c r="AD19" s="217">
        <v>78.010000000000005</v>
      </c>
      <c r="AE19" s="217">
        <v>80.31</v>
      </c>
      <c r="AF19" s="217">
        <v>64.25</v>
      </c>
    </row>
    <row r="20" spans="1:32" x14ac:dyDescent="0.25">
      <c r="A20" s="212"/>
      <c r="B20" s="215" t="s">
        <v>74</v>
      </c>
      <c r="C20" s="216">
        <v>-1</v>
      </c>
      <c r="D20" s="217">
        <v>9.24</v>
      </c>
      <c r="E20" s="217">
        <v>9.17</v>
      </c>
      <c r="F20" s="217">
        <v>6.56</v>
      </c>
      <c r="G20" s="217">
        <v>3.28</v>
      </c>
      <c r="H20" s="217">
        <v>0.82</v>
      </c>
      <c r="J20" s="217">
        <v>9.7100000000000009</v>
      </c>
      <c r="K20" s="217">
        <v>7.86</v>
      </c>
      <c r="L20" s="217">
        <v>3.53</v>
      </c>
      <c r="M20" s="217">
        <v>4.5199999999999996</v>
      </c>
      <c r="N20" s="217">
        <v>2.2599999999999998</v>
      </c>
      <c r="P20" s="217">
        <v>5.1100000000000003</v>
      </c>
      <c r="Q20" s="217">
        <v>5</v>
      </c>
      <c r="R20" s="217">
        <v>4.21</v>
      </c>
      <c r="S20" s="217">
        <v>3.86</v>
      </c>
      <c r="T20" s="217">
        <v>2.46</v>
      </c>
      <c r="V20" s="217">
        <v>8.82</v>
      </c>
      <c r="W20" s="217">
        <v>8.0399999999999991</v>
      </c>
      <c r="X20" s="217">
        <v>4.12</v>
      </c>
      <c r="Y20" s="217">
        <v>5.09</v>
      </c>
      <c r="Z20" s="217">
        <v>2.65</v>
      </c>
      <c r="AB20" s="217">
        <v>8.1999999999999993</v>
      </c>
      <c r="AC20" s="217">
        <v>4.76</v>
      </c>
      <c r="AD20" s="217">
        <v>6.28</v>
      </c>
      <c r="AE20" s="217">
        <v>4.1500000000000004</v>
      </c>
      <c r="AF20" s="217">
        <v>1.55</v>
      </c>
    </row>
    <row r="21" spans="1:32" x14ac:dyDescent="0.25">
      <c r="A21" s="212"/>
      <c r="B21" s="215" t="s">
        <v>110</v>
      </c>
      <c r="C21" s="216">
        <v>-2</v>
      </c>
      <c r="D21" s="217">
        <v>0</v>
      </c>
      <c r="E21" s="217">
        <v>0</v>
      </c>
      <c r="F21" s="217">
        <v>0</v>
      </c>
      <c r="G21" s="217">
        <v>0</v>
      </c>
      <c r="H21" s="217">
        <v>18.03</v>
      </c>
      <c r="J21" s="217">
        <v>1.28</v>
      </c>
      <c r="K21" s="217">
        <v>1.25</v>
      </c>
      <c r="L21" s="217">
        <v>2.65</v>
      </c>
      <c r="M21" s="217">
        <v>0.7</v>
      </c>
      <c r="N21" s="217">
        <v>14.96</v>
      </c>
      <c r="P21" s="217">
        <v>1.0900000000000001</v>
      </c>
      <c r="Q21" s="217">
        <v>0.36</v>
      </c>
      <c r="R21" s="217">
        <v>0.7</v>
      </c>
      <c r="S21" s="217">
        <v>0.7</v>
      </c>
      <c r="T21" s="217">
        <v>24.91</v>
      </c>
      <c r="V21" s="217">
        <v>1.62</v>
      </c>
      <c r="W21" s="217">
        <v>0.87</v>
      </c>
      <c r="X21" s="217">
        <v>1.86</v>
      </c>
      <c r="Y21" s="217">
        <v>0.41</v>
      </c>
      <c r="Z21" s="217">
        <v>22</v>
      </c>
      <c r="AB21" s="217">
        <v>0</v>
      </c>
      <c r="AC21" s="217">
        <v>0.53</v>
      </c>
      <c r="AD21" s="217">
        <v>0.52</v>
      </c>
      <c r="AE21" s="217">
        <v>0</v>
      </c>
      <c r="AF21" s="217">
        <v>12.44</v>
      </c>
    </row>
    <row r="22" spans="1:32" x14ac:dyDescent="0.25">
      <c r="A22" s="212"/>
      <c r="B22" s="212"/>
      <c r="C22" s="218"/>
      <c r="D22" s="219"/>
      <c r="E22" s="219"/>
      <c r="F22" s="219"/>
      <c r="G22" s="219"/>
      <c r="H22" s="219"/>
      <c r="J22" s="219"/>
      <c r="K22" s="219"/>
      <c r="L22" s="219"/>
      <c r="M22" s="219"/>
      <c r="N22" s="219"/>
      <c r="P22" s="219"/>
      <c r="Q22" s="219"/>
      <c r="R22" s="219"/>
      <c r="S22" s="219"/>
      <c r="T22" s="219"/>
      <c r="V22" s="219"/>
      <c r="W22" s="219"/>
      <c r="X22" s="219"/>
      <c r="Y22" s="219"/>
      <c r="Z22" s="219"/>
      <c r="AB22" s="219"/>
      <c r="AC22" s="219"/>
      <c r="AD22" s="219"/>
      <c r="AE22" s="219"/>
      <c r="AF22" s="219"/>
    </row>
    <row r="23" spans="1:32" x14ac:dyDescent="0.25">
      <c r="A23" s="204"/>
      <c r="B23" s="205"/>
      <c r="C23" s="205"/>
      <c r="D23" s="206"/>
      <c r="E23" s="206"/>
      <c r="F23" s="206"/>
      <c r="G23" s="206"/>
      <c r="H23" s="206"/>
      <c r="J23" s="206"/>
      <c r="K23" s="206"/>
      <c r="L23" s="206"/>
      <c r="M23" s="206"/>
      <c r="N23" s="206"/>
      <c r="P23" s="206"/>
      <c r="Q23" s="206"/>
      <c r="R23" s="206"/>
      <c r="S23" s="206"/>
      <c r="T23" s="206"/>
      <c r="V23" s="206"/>
      <c r="W23" s="206"/>
      <c r="X23" s="206"/>
      <c r="Y23" s="206"/>
      <c r="Z23" s="206"/>
      <c r="AB23" s="206"/>
      <c r="AC23" s="206"/>
      <c r="AD23" s="206"/>
      <c r="AE23" s="206"/>
      <c r="AF23" s="206"/>
    </row>
    <row r="24" spans="1:32" x14ac:dyDescent="0.25">
      <c r="A24" s="209">
        <v>3</v>
      </c>
      <c r="B24" s="210" t="s">
        <v>174</v>
      </c>
      <c r="C24" s="211"/>
      <c r="D24" s="211"/>
      <c r="E24" s="211"/>
      <c r="F24" s="211"/>
      <c r="G24" s="211"/>
      <c r="H24" s="211"/>
      <c r="J24" s="211"/>
      <c r="K24" s="211"/>
      <c r="L24" s="211"/>
      <c r="M24" s="211"/>
      <c r="N24" s="211"/>
      <c r="P24" s="211"/>
      <c r="Q24" s="211"/>
      <c r="R24" s="211"/>
      <c r="S24" s="211"/>
      <c r="T24" s="211"/>
      <c r="V24" s="211"/>
      <c r="W24" s="211"/>
      <c r="X24" s="211"/>
      <c r="Y24" s="211"/>
      <c r="Z24" s="211"/>
      <c r="AB24" s="211"/>
      <c r="AC24" s="211"/>
      <c r="AD24" s="211"/>
      <c r="AE24" s="211"/>
      <c r="AF24" s="211"/>
    </row>
    <row r="25" spans="1:32" ht="21" x14ac:dyDescent="0.25">
      <c r="A25" s="212"/>
      <c r="B25" s="618"/>
      <c r="C25" s="620" t="s">
        <v>130</v>
      </c>
      <c r="D25" s="213" t="s">
        <v>238</v>
      </c>
      <c r="E25" s="213" t="s">
        <v>241</v>
      </c>
      <c r="F25" s="213" t="s">
        <v>243</v>
      </c>
      <c r="G25" s="213" t="s">
        <v>404</v>
      </c>
      <c r="H25" s="213" t="s">
        <v>410</v>
      </c>
      <c r="J25" s="213" t="s">
        <v>238</v>
      </c>
      <c r="K25" s="213" t="s">
        <v>241</v>
      </c>
      <c r="L25" s="213" t="s">
        <v>243</v>
      </c>
      <c r="M25" s="213" t="s">
        <v>404</v>
      </c>
      <c r="N25" s="213" t="s">
        <v>410</v>
      </c>
      <c r="P25" s="213" t="s">
        <v>238</v>
      </c>
      <c r="Q25" s="213" t="s">
        <v>241</v>
      </c>
      <c r="R25" s="213" t="s">
        <v>243</v>
      </c>
      <c r="S25" s="213" t="s">
        <v>404</v>
      </c>
      <c r="T25" s="213" t="s">
        <v>410</v>
      </c>
      <c r="V25" s="213" t="s">
        <v>238</v>
      </c>
      <c r="W25" s="213" t="s">
        <v>241</v>
      </c>
      <c r="X25" s="213" t="s">
        <v>243</v>
      </c>
      <c r="Y25" s="213" t="s">
        <v>404</v>
      </c>
      <c r="Z25" s="213" t="s">
        <v>410</v>
      </c>
      <c r="AB25" s="213" t="s">
        <v>238</v>
      </c>
      <c r="AC25" s="213" t="s">
        <v>241</v>
      </c>
      <c r="AD25" s="213" t="s">
        <v>243</v>
      </c>
      <c r="AE25" s="213" t="s">
        <v>404</v>
      </c>
      <c r="AF25" s="213" t="s">
        <v>410</v>
      </c>
    </row>
    <row r="26" spans="1:32" x14ac:dyDescent="0.25">
      <c r="A26" s="212"/>
      <c r="B26" s="619"/>
      <c r="C26" s="611"/>
      <c r="D26" s="214" t="s">
        <v>90</v>
      </c>
      <c r="E26" s="214" t="s">
        <v>90</v>
      </c>
      <c r="F26" s="214" t="s">
        <v>90</v>
      </c>
      <c r="G26" s="214" t="s">
        <v>90</v>
      </c>
      <c r="H26" s="214" t="s">
        <v>140</v>
      </c>
      <c r="J26" s="214" t="s">
        <v>90</v>
      </c>
      <c r="K26" s="214" t="s">
        <v>90</v>
      </c>
      <c r="L26" s="214" t="s">
        <v>90</v>
      </c>
      <c r="M26" s="214" t="s">
        <v>90</v>
      </c>
      <c r="N26" s="214" t="s">
        <v>140</v>
      </c>
      <c r="P26" s="214" t="s">
        <v>90</v>
      </c>
      <c r="Q26" s="214" t="s">
        <v>90</v>
      </c>
      <c r="R26" s="214" t="s">
        <v>90</v>
      </c>
      <c r="S26" s="214" t="s">
        <v>90</v>
      </c>
      <c r="T26" s="214" t="s">
        <v>140</v>
      </c>
      <c r="V26" s="214" t="s">
        <v>90</v>
      </c>
      <c r="W26" s="214" t="s">
        <v>90</v>
      </c>
      <c r="X26" s="214" t="s">
        <v>90</v>
      </c>
      <c r="Y26" s="214" t="s">
        <v>90</v>
      </c>
      <c r="Z26" s="214" t="s">
        <v>140</v>
      </c>
      <c r="AB26" s="214" t="s">
        <v>90</v>
      </c>
      <c r="AC26" s="214" t="s">
        <v>90</v>
      </c>
      <c r="AD26" s="214" t="s">
        <v>90</v>
      </c>
      <c r="AE26" s="214" t="s">
        <v>90</v>
      </c>
      <c r="AF26" s="214" t="s">
        <v>140</v>
      </c>
    </row>
    <row r="27" spans="1:32" x14ac:dyDescent="0.25">
      <c r="A27" s="212"/>
      <c r="B27" s="215" t="s">
        <v>105</v>
      </c>
      <c r="C27" s="216">
        <v>1</v>
      </c>
      <c r="D27" s="217">
        <v>46.22</v>
      </c>
      <c r="E27" s="217">
        <v>42.5</v>
      </c>
      <c r="F27" s="217">
        <v>35.25</v>
      </c>
      <c r="G27" s="217">
        <v>46.72</v>
      </c>
      <c r="H27" s="217">
        <v>45.9</v>
      </c>
      <c r="J27" s="217">
        <v>50.18</v>
      </c>
      <c r="K27" s="217">
        <v>49.82</v>
      </c>
      <c r="L27" s="217">
        <v>60.42</v>
      </c>
      <c r="M27" s="217">
        <v>60.17</v>
      </c>
      <c r="N27" s="217">
        <v>49.91</v>
      </c>
      <c r="P27" s="217">
        <v>53.28</v>
      </c>
      <c r="Q27" s="217">
        <v>58.93</v>
      </c>
      <c r="R27" s="217">
        <v>53.68</v>
      </c>
      <c r="S27" s="217">
        <v>49.12</v>
      </c>
      <c r="T27" s="217">
        <v>44.21</v>
      </c>
      <c r="V27" s="217">
        <v>25.75</v>
      </c>
      <c r="W27" s="217">
        <v>24.57</v>
      </c>
      <c r="X27" s="217">
        <v>30.72</v>
      </c>
      <c r="Y27" s="217">
        <v>30.14</v>
      </c>
      <c r="Z27" s="217">
        <v>27.7</v>
      </c>
      <c r="AB27" s="217">
        <v>55.19</v>
      </c>
      <c r="AC27" s="217">
        <v>50.26</v>
      </c>
      <c r="AD27" s="217">
        <v>55.5</v>
      </c>
      <c r="AE27" s="217">
        <v>60.62</v>
      </c>
      <c r="AF27" s="217">
        <v>54.92</v>
      </c>
    </row>
    <row r="28" spans="1:32" x14ac:dyDescent="0.25">
      <c r="A28" s="212"/>
      <c r="B28" s="215" t="s">
        <v>106</v>
      </c>
      <c r="C28" s="216">
        <v>0</v>
      </c>
      <c r="D28" s="217">
        <v>52.1</v>
      </c>
      <c r="E28" s="217">
        <v>55.83</v>
      </c>
      <c r="F28" s="217">
        <v>64.75</v>
      </c>
      <c r="G28" s="217">
        <v>52.46</v>
      </c>
      <c r="H28" s="217">
        <v>31.97</v>
      </c>
      <c r="J28" s="217">
        <v>43.22</v>
      </c>
      <c r="K28" s="217">
        <v>45.36</v>
      </c>
      <c r="L28" s="217">
        <v>36.04</v>
      </c>
      <c r="M28" s="217">
        <v>37.909999999999997</v>
      </c>
      <c r="N28" s="217">
        <v>27.83</v>
      </c>
      <c r="P28" s="217">
        <v>44.16</v>
      </c>
      <c r="Q28" s="217">
        <v>40.36</v>
      </c>
      <c r="R28" s="217">
        <v>44.21</v>
      </c>
      <c r="S28" s="217">
        <v>49.47</v>
      </c>
      <c r="T28" s="217">
        <v>22.11</v>
      </c>
      <c r="V28" s="217">
        <v>33.18</v>
      </c>
      <c r="W28" s="217">
        <v>38.04</v>
      </c>
      <c r="X28" s="217">
        <v>32.78</v>
      </c>
      <c r="Y28" s="217">
        <v>36.25</v>
      </c>
      <c r="Z28" s="217">
        <v>22.61</v>
      </c>
      <c r="AB28" s="217">
        <v>43.17</v>
      </c>
      <c r="AC28" s="217">
        <v>47.09</v>
      </c>
      <c r="AD28" s="217">
        <v>43.98</v>
      </c>
      <c r="AE28" s="217">
        <v>37.82</v>
      </c>
      <c r="AF28" s="217">
        <v>25.39</v>
      </c>
    </row>
    <row r="29" spans="1:32" x14ac:dyDescent="0.25">
      <c r="A29" s="212"/>
      <c r="B29" s="215" t="s">
        <v>108</v>
      </c>
      <c r="C29" s="216">
        <v>-1</v>
      </c>
      <c r="D29" s="217">
        <v>1.68</v>
      </c>
      <c r="E29" s="217">
        <v>0.83</v>
      </c>
      <c r="F29" s="217">
        <v>0</v>
      </c>
      <c r="G29" s="217">
        <v>0.82</v>
      </c>
      <c r="H29" s="217">
        <v>0</v>
      </c>
      <c r="J29" s="217">
        <v>5.31</v>
      </c>
      <c r="K29" s="217">
        <v>3.93</v>
      </c>
      <c r="L29" s="217">
        <v>1.24</v>
      </c>
      <c r="M29" s="217">
        <v>0.7</v>
      </c>
      <c r="N29" s="217">
        <v>0.7</v>
      </c>
      <c r="P29" s="217">
        <v>1.46</v>
      </c>
      <c r="Q29" s="217">
        <v>0.71</v>
      </c>
      <c r="R29" s="217">
        <v>0.7</v>
      </c>
      <c r="S29" s="217">
        <v>1.4</v>
      </c>
      <c r="T29" s="217">
        <v>0</v>
      </c>
      <c r="V29" s="217">
        <v>3.25</v>
      </c>
      <c r="W29" s="217">
        <v>2.61</v>
      </c>
      <c r="X29" s="217">
        <v>1.65</v>
      </c>
      <c r="Y29" s="217">
        <v>1.22</v>
      </c>
      <c r="Z29" s="217">
        <v>0</v>
      </c>
      <c r="AB29" s="217">
        <v>1.64</v>
      </c>
      <c r="AC29" s="217">
        <v>1.06</v>
      </c>
      <c r="AD29" s="217">
        <v>0.52</v>
      </c>
      <c r="AE29" s="217">
        <v>1.04</v>
      </c>
      <c r="AF29" s="217">
        <v>0</v>
      </c>
    </row>
    <row r="30" spans="1:32" x14ac:dyDescent="0.25">
      <c r="A30" s="212"/>
      <c r="B30" s="215" t="s">
        <v>109</v>
      </c>
      <c r="C30" s="216">
        <v>-2</v>
      </c>
      <c r="D30" s="217">
        <v>0</v>
      </c>
      <c r="E30" s="217">
        <v>0.83</v>
      </c>
      <c r="F30" s="217">
        <v>0</v>
      </c>
      <c r="G30" s="217">
        <v>0</v>
      </c>
      <c r="H30" s="217">
        <v>22.13</v>
      </c>
      <c r="J30" s="217">
        <v>1.28</v>
      </c>
      <c r="K30" s="217">
        <v>0.54</v>
      </c>
      <c r="L30" s="217">
        <v>2.2999999999999998</v>
      </c>
      <c r="M30" s="217">
        <v>1.04</v>
      </c>
      <c r="N30" s="217">
        <v>21.39</v>
      </c>
      <c r="P30" s="217">
        <v>0.73</v>
      </c>
      <c r="Q30" s="217">
        <v>0</v>
      </c>
      <c r="R30" s="217">
        <v>1.05</v>
      </c>
      <c r="S30" s="217">
        <v>0</v>
      </c>
      <c r="T30" s="217">
        <v>33.68</v>
      </c>
      <c r="V30" s="217">
        <v>3.02</v>
      </c>
      <c r="W30" s="217">
        <v>2.61</v>
      </c>
      <c r="X30" s="217">
        <v>2.4700000000000002</v>
      </c>
      <c r="Y30" s="217">
        <v>0.61</v>
      </c>
      <c r="Z30" s="217">
        <v>17.920000000000002</v>
      </c>
      <c r="AB30" s="217">
        <v>0</v>
      </c>
      <c r="AC30" s="217">
        <v>0.53</v>
      </c>
      <c r="AD30" s="217">
        <v>0</v>
      </c>
      <c r="AE30" s="217">
        <v>0</v>
      </c>
      <c r="AF30" s="217">
        <v>19.170000000000002</v>
      </c>
    </row>
    <row r="31" spans="1:32" x14ac:dyDescent="0.25">
      <c r="A31" s="212"/>
      <c r="B31" s="212"/>
      <c r="C31" s="218"/>
      <c r="D31" s="219"/>
      <c r="E31" s="219"/>
      <c r="F31" s="219"/>
      <c r="G31" s="219"/>
      <c r="H31" s="219"/>
      <c r="J31" s="219"/>
      <c r="K31" s="219"/>
      <c r="L31" s="219"/>
      <c r="M31" s="219"/>
      <c r="N31" s="219"/>
      <c r="P31" s="219"/>
      <c r="Q31" s="219"/>
      <c r="R31" s="219"/>
      <c r="S31" s="219"/>
      <c r="T31" s="219"/>
      <c r="V31" s="219"/>
      <c r="W31" s="219"/>
      <c r="X31" s="219"/>
      <c r="Y31" s="219"/>
      <c r="Z31" s="219"/>
      <c r="AB31" s="219"/>
      <c r="AC31" s="219"/>
      <c r="AD31" s="219"/>
      <c r="AE31" s="219"/>
      <c r="AF31" s="219"/>
    </row>
    <row r="32" spans="1:32" x14ac:dyDescent="0.25">
      <c r="A32" s="204"/>
      <c r="B32" s="205"/>
      <c r="C32" s="205"/>
      <c r="D32" s="206"/>
      <c r="E32" s="206"/>
      <c r="F32" s="206"/>
      <c r="G32" s="206"/>
      <c r="H32" s="206"/>
      <c r="J32" s="206"/>
      <c r="K32" s="206"/>
      <c r="L32" s="206"/>
      <c r="M32" s="206"/>
      <c r="N32" s="206"/>
      <c r="P32" s="206"/>
      <c r="Q32" s="206"/>
      <c r="R32" s="206"/>
      <c r="S32" s="206"/>
      <c r="T32" s="206"/>
      <c r="V32" s="206"/>
      <c r="W32" s="206"/>
      <c r="X32" s="206"/>
      <c r="Y32" s="206"/>
      <c r="Z32" s="206"/>
      <c r="AB32" s="206"/>
      <c r="AC32" s="206"/>
      <c r="AD32" s="206"/>
      <c r="AE32" s="206"/>
      <c r="AF32" s="206"/>
    </row>
    <row r="33" spans="1:32" x14ac:dyDescent="0.25">
      <c r="A33" s="209">
        <v>4</v>
      </c>
      <c r="B33" s="210" t="s">
        <v>175</v>
      </c>
      <c r="C33" s="211"/>
      <c r="D33" s="211"/>
      <c r="E33" s="211"/>
      <c r="F33" s="211"/>
      <c r="G33" s="211"/>
      <c r="H33" s="211"/>
      <c r="J33" s="211"/>
      <c r="K33" s="211"/>
      <c r="L33" s="211"/>
      <c r="M33" s="211"/>
      <c r="N33" s="211"/>
      <c r="P33" s="211"/>
      <c r="Q33" s="211"/>
      <c r="R33" s="211"/>
      <c r="S33" s="211"/>
      <c r="T33" s="211"/>
      <c r="V33" s="211"/>
      <c r="W33" s="211"/>
      <c r="X33" s="211"/>
      <c r="Y33" s="211"/>
      <c r="Z33" s="211"/>
      <c r="AB33" s="211"/>
      <c r="AC33" s="211"/>
      <c r="AD33" s="211"/>
      <c r="AE33" s="211"/>
      <c r="AF33" s="211"/>
    </row>
    <row r="34" spans="1:32" ht="21" x14ac:dyDescent="0.25">
      <c r="A34" s="212"/>
      <c r="B34" s="618"/>
      <c r="C34" s="620" t="s">
        <v>130</v>
      </c>
      <c r="D34" s="213" t="s">
        <v>238</v>
      </c>
      <c r="E34" s="213" t="s">
        <v>241</v>
      </c>
      <c r="F34" s="213" t="s">
        <v>243</v>
      </c>
      <c r="G34" s="213" t="s">
        <v>404</v>
      </c>
      <c r="H34" s="213" t="s">
        <v>410</v>
      </c>
      <c r="J34" s="213" t="s">
        <v>238</v>
      </c>
      <c r="K34" s="213" t="s">
        <v>241</v>
      </c>
      <c r="L34" s="213" t="s">
        <v>243</v>
      </c>
      <c r="M34" s="213" t="s">
        <v>404</v>
      </c>
      <c r="N34" s="213" t="s">
        <v>410</v>
      </c>
      <c r="P34" s="213" t="s">
        <v>238</v>
      </c>
      <c r="Q34" s="213" t="s">
        <v>241</v>
      </c>
      <c r="R34" s="213" t="s">
        <v>243</v>
      </c>
      <c r="S34" s="213" t="s">
        <v>404</v>
      </c>
      <c r="T34" s="213" t="s">
        <v>410</v>
      </c>
      <c r="V34" s="213" t="s">
        <v>238</v>
      </c>
      <c r="W34" s="213" t="s">
        <v>241</v>
      </c>
      <c r="X34" s="213" t="s">
        <v>243</v>
      </c>
      <c r="Y34" s="213" t="s">
        <v>404</v>
      </c>
      <c r="Z34" s="213" t="s">
        <v>410</v>
      </c>
      <c r="AB34" s="213" t="s">
        <v>238</v>
      </c>
      <c r="AC34" s="213" t="s">
        <v>241</v>
      </c>
      <c r="AD34" s="213" t="s">
        <v>243</v>
      </c>
      <c r="AE34" s="213" t="s">
        <v>404</v>
      </c>
      <c r="AF34" s="213" t="s">
        <v>410</v>
      </c>
    </row>
    <row r="35" spans="1:32" x14ac:dyDescent="0.25">
      <c r="A35" s="212"/>
      <c r="B35" s="619"/>
      <c r="C35" s="611"/>
      <c r="D35" s="214" t="s">
        <v>90</v>
      </c>
      <c r="E35" s="214" t="s">
        <v>90</v>
      </c>
      <c r="F35" s="214" t="s">
        <v>90</v>
      </c>
      <c r="G35" s="214" t="s">
        <v>90</v>
      </c>
      <c r="H35" s="214" t="s">
        <v>90</v>
      </c>
      <c r="J35" s="214" t="s">
        <v>90</v>
      </c>
      <c r="K35" s="214" t="s">
        <v>90</v>
      </c>
      <c r="L35" s="214" t="s">
        <v>90</v>
      </c>
      <c r="M35" s="214" t="s">
        <v>90</v>
      </c>
      <c r="N35" s="214" t="s">
        <v>90</v>
      </c>
      <c r="P35" s="214" t="s">
        <v>90</v>
      </c>
      <c r="Q35" s="214" t="s">
        <v>90</v>
      </c>
      <c r="R35" s="214" t="s">
        <v>90</v>
      </c>
      <c r="S35" s="214" t="s">
        <v>90</v>
      </c>
      <c r="T35" s="214" t="s">
        <v>90</v>
      </c>
      <c r="V35" s="214" t="s">
        <v>90</v>
      </c>
      <c r="W35" s="214" t="s">
        <v>90</v>
      </c>
      <c r="X35" s="214" t="s">
        <v>90</v>
      </c>
      <c r="Y35" s="214" t="s">
        <v>90</v>
      </c>
      <c r="Z35" s="214" t="s">
        <v>90</v>
      </c>
      <c r="AB35" s="214" t="s">
        <v>90</v>
      </c>
      <c r="AC35" s="214" t="s">
        <v>90</v>
      </c>
      <c r="AD35" s="214" t="s">
        <v>90</v>
      </c>
      <c r="AE35" s="214" t="s">
        <v>90</v>
      </c>
      <c r="AF35" s="214" t="s">
        <v>90</v>
      </c>
    </row>
    <row r="36" spans="1:32" x14ac:dyDescent="0.25">
      <c r="A36" s="212"/>
      <c r="B36" s="215" t="s">
        <v>176</v>
      </c>
      <c r="C36" s="216">
        <v>1</v>
      </c>
      <c r="D36" s="217">
        <v>17.649999999999999</v>
      </c>
      <c r="E36" s="217">
        <v>18.329999999999998</v>
      </c>
      <c r="F36" s="217">
        <v>18.850000000000001</v>
      </c>
      <c r="G36" s="217">
        <v>16.39</v>
      </c>
      <c r="H36" s="217"/>
      <c r="J36" s="217">
        <v>11.54</v>
      </c>
      <c r="K36" s="217">
        <v>10</v>
      </c>
      <c r="L36" s="217">
        <v>7.42</v>
      </c>
      <c r="M36" s="217">
        <v>6.78</v>
      </c>
      <c r="N36" s="217"/>
      <c r="P36" s="217">
        <v>9.1199999999999992</v>
      </c>
      <c r="Q36" s="217">
        <v>8.57</v>
      </c>
      <c r="R36" s="217">
        <v>4.21</v>
      </c>
      <c r="S36" s="217">
        <v>3.51</v>
      </c>
      <c r="T36" s="217"/>
      <c r="V36" s="217">
        <v>10.210000000000001</v>
      </c>
      <c r="W36" s="217">
        <v>8.91</v>
      </c>
      <c r="X36" s="217">
        <v>4.33</v>
      </c>
      <c r="Y36" s="217">
        <v>7.54</v>
      </c>
      <c r="Z36" s="217"/>
      <c r="AB36" s="217">
        <v>9.84</v>
      </c>
      <c r="AC36" s="217">
        <v>7.94</v>
      </c>
      <c r="AD36" s="217">
        <v>7.85</v>
      </c>
      <c r="AE36" s="217">
        <v>8.81</v>
      </c>
      <c r="AF36" s="217"/>
    </row>
    <row r="37" spans="1:32" x14ac:dyDescent="0.25">
      <c r="A37" s="212"/>
      <c r="B37" s="215" t="s">
        <v>177</v>
      </c>
      <c r="C37" s="216">
        <v>0</v>
      </c>
      <c r="D37" s="217">
        <v>54.62</v>
      </c>
      <c r="E37" s="217">
        <v>50.83</v>
      </c>
      <c r="F37" s="217">
        <v>57.38</v>
      </c>
      <c r="G37" s="217">
        <v>64.75</v>
      </c>
      <c r="H37" s="217"/>
      <c r="J37" s="217">
        <v>56.78</v>
      </c>
      <c r="K37" s="217">
        <v>60.54</v>
      </c>
      <c r="L37" s="217">
        <v>60.78</v>
      </c>
      <c r="M37" s="217">
        <v>65.739999999999995</v>
      </c>
      <c r="N37" s="217"/>
      <c r="P37" s="217">
        <v>58.76</v>
      </c>
      <c r="Q37" s="217">
        <v>62.5</v>
      </c>
      <c r="R37" s="217">
        <v>65.61</v>
      </c>
      <c r="S37" s="217">
        <v>68.42</v>
      </c>
      <c r="T37" s="217"/>
      <c r="V37" s="217">
        <v>54.52</v>
      </c>
      <c r="W37" s="217">
        <v>59.13</v>
      </c>
      <c r="X37" s="217">
        <v>63.71</v>
      </c>
      <c r="Y37" s="217">
        <v>64.77</v>
      </c>
      <c r="Z37" s="217"/>
      <c r="AB37" s="217">
        <v>55.74</v>
      </c>
      <c r="AC37" s="217">
        <v>61.9</v>
      </c>
      <c r="AD37" s="217">
        <v>64.92</v>
      </c>
      <c r="AE37" s="217">
        <v>65.28</v>
      </c>
      <c r="AF37" s="217"/>
    </row>
    <row r="38" spans="1:32" x14ac:dyDescent="0.25">
      <c r="A38" s="212"/>
      <c r="B38" s="215" t="s">
        <v>178</v>
      </c>
      <c r="C38" s="216">
        <v>-1</v>
      </c>
      <c r="D38" s="217">
        <v>23.53</v>
      </c>
      <c r="E38" s="217">
        <v>20.83</v>
      </c>
      <c r="F38" s="217">
        <v>12.3</v>
      </c>
      <c r="G38" s="217">
        <v>10.66</v>
      </c>
      <c r="H38" s="217"/>
      <c r="J38" s="217">
        <v>13.92</v>
      </c>
      <c r="K38" s="217">
        <v>13.57</v>
      </c>
      <c r="L38" s="217">
        <v>15.37</v>
      </c>
      <c r="M38" s="217">
        <v>13.39</v>
      </c>
      <c r="N38" s="217"/>
      <c r="P38" s="217">
        <v>12.77</v>
      </c>
      <c r="Q38" s="217">
        <v>11.79</v>
      </c>
      <c r="R38" s="217">
        <v>10.53</v>
      </c>
      <c r="S38" s="217">
        <v>9.4700000000000006</v>
      </c>
      <c r="T38" s="217"/>
      <c r="V38" s="217">
        <v>18.559999999999999</v>
      </c>
      <c r="W38" s="217">
        <v>15.87</v>
      </c>
      <c r="X38" s="217">
        <v>15.05</v>
      </c>
      <c r="Y38" s="217">
        <v>13.24</v>
      </c>
      <c r="Z38" s="217"/>
      <c r="AB38" s="217">
        <v>21.31</v>
      </c>
      <c r="AC38" s="217">
        <v>16.399999999999999</v>
      </c>
      <c r="AD38" s="217">
        <v>10.99</v>
      </c>
      <c r="AE38" s="217">
        <v>8.81</v>
      </c>
      <c r="AF38" s="217"/>
    </row>
    <row r="39" spans="1:32" x14ac:dyDescent="0.25">
      <c r="A39" s="212"/>
      <c r="B39" s="215" t="s">
        <v>109</v>
      </c>
      <c r="C39" s="216">
        <v>-2</v>
      </c>
      <c r="D39" s="217">
        <v>4.2</v>
      </c>
      <c r="E39" s="217">
        <v>10</v>
      </c>
      <c r="F39" s="217">
        <v>11.48</v>
      </c>
      <c r="G39" s="217">
        <v>8.1999999999999993</v>
      </c>
      <c r="H39" s="217"/>
      <c r="J39" s="217">
        <v>17.77</v>
      </c>
      <c r="K39" s="217">
        <v>15.89</v>
      </c>
      <c r="L39" s="217">
        <v>16.43</v>
      </c>
      <c r="M39" s="217">
        <v>14.09</v>
      </c>
      <c r="N39" s="217"/>
      <c r="P39" s="217">
        <v>19.34</v>
      </c>
      <c r="Q39" s="217">
        <v>17.14</v>
      </c>
      <c r="R39" s="217">
        <v>19.649999999999999</v>
      </c>
      <c r="S39" s="217">
        <v>18.600000000000001</v>
      </c>
      <c r="T39" s="217"/>
      <c r="V39" s="217">
        <v>16.71</v>
      </c>
      <c r="W39" s="217">
        <v>16.09</v>
      </c>
      <c r="X39" s="217">
        <v>16.91</v>
      </c>
      <c r="Y39" s="217">
        <v>14.46</v>
      </c>
      <c r="Z39" s="217"/>
      <c r="AB39" s="217">
        <v>13.11</v>
      </c>
      <c r="AC39" s="217">
        <v>13.76</v>
      </c>
      <c r="AD39" s="217">
        <v>16.23</v>
      </c>
      <c r="AE39" s="217">
        <v>17.100000000000001</v>
      </c>
      <c r="AF39" s="217"/>
    </row>
    <row r="40" spans="1:32" x14ac:dyDescent="0.25">
      <c r="A40" s="212"/>
      <c r="B40" s="212"/>
      <c r="C40" s="218"/>
      <c r="D40" s="219"/>
      <c r="E40" s="219"/>
      <c r="F40" s="219"/>
      <c r="G40" s="219"/>
      <c r="H40" s="219"/>
      <c r="J40" s="219"/>
      <c r="K40" s="219"/>
      <c r="L40" s="219"/>
      <c r="M40" s="219"/>
      <c r="N40" s="219"/>
      <c r="P40" s="219"/>
      <c r="Q40" s="219"/>
      <c r="R40" s="219"/>
      <c r="S40" s="219"/>
      <c r="T40" s="219"/>
      <c r="V40" s="219"/>
      <c r="W40" s="219"/>
      <c r="X40" s="219"/>
      <c r="Y40" s="219"/>
      <c r="Z40" s="219"/>
      <c r="AB40" s="219"/>
      <c r="AC40" s="219"/>
      <c r="AD40" s="219"/>
      <c r="AE40" s="219"/>
      <c r="AF40" s="219"/>
    </row>
    <row r="41" spans="1:32" x14ac:dyDescent="0.25">
      <c r="A41" s="204"/>
      <c r="B41" s="205"/>
      <c r="C41" s="205"/>
      <c r="D41" s="206"/>
      <c r="E41" s="206"/>
      <c r="F41" s="206"/>
      <c r="G41" s="206"/>
      <c r="H41" s="206"/>
      <c r="J41" s="206"/>
      <c r="K41" s="206"/>
      <c r="L41" s="206"/>
      <c r="M41" s="206"/>
      <c r="N41" s="206"/>
      <c r="P41" s="206"/>
      <c r="Q41" s="206"/>
      <c r="R41" s="206"/>
      <c r="S41" s="206"/>
      <c r="T41" s="206"/>
      <c r="V41" s="206"/>
      <c r="W41" s="206"/>
      <c r="X41" s="206"/>
      <c r="Y41" s="206"/>
      <c r="Z41" s="206"/>
      <c r="AB41" s="206"/>
      <c r="AC41" s="206"/>
      <c r="AD41" s="206"/>
      <c r="AE41" s="206"/>
      <c r="AF41" s="206"/>
    </row>
    <row r="42" spans="1:32" x14ac:dyDescent="0.25">
      <c r="A42" s="209">
        <v>5</v>
      </c>
      <c r="B42" s="210" t="s">
        <v>179</v>
      </c>
      <c r="C42" s="211"/>
      <c r="D42" s="211"/>
      <c r="E42" s="211"/>
      <c r="F42" s="211"/>
      <c r="G42" s="211"/>
      <c r="H42" s="211"/>
      <c r="J42" s="211"/>
      <c r="K42" s="211"/>
      <c r="L42" s="211"/>
      <c r="M42" s="211"/>
      <c r="N42" s="211"/>
      <c r="P42" s="211"/>
      <c r="Q42" s="211"/>
      <c r="R42" s="211"/>
      <c r="S42" s="211"/>
      <c r="T42" s="211"/>
      <c r="V42" s="211"/>
      <c r="W42" s="211"/>
      <c r="X42" s="211"/>
      <c r="Y42" s="211"/>
      <c r="Z42" s="211"/>
      <c r="AB42" s="211"/>
      <c r="AC42" s="211"/>
      <c r="AD42" s="211"/>
      <c r="AE42" s="211"/>
      <c r="AF42" s="211"/>
    </row>
    <row r="43" spans="1:32" ht="21" x14ac:dyDescent="0.25">
      <c r="A43" s="212"/>
      <c r="B43" s="618"/>
      <c r="C43" s="620" t="s">
        <v>130</v>
      </c>
      <c r="D43" s="213" t="s">
        <v>238</v>
      </c>
      <c r="E43" s="213" t="s">
        <v>241</v>
      </c>
      <c r="F43" s="213" t="s">
        <v>243</v>
      </c>
      <c r="G43" s="213" t="s">
        <v>404</v>
      </c>
      <c r="H43" s="213" t="s">
        <v>410</v>
      </c>
      <c r="J43" s="213" t="s">
        <v>238</v>
      </c>
      <c r="K43" s="213" t="s">
        <v>241</v>
      </c>
      <c r="L43" s="213" t="s">
        <v>243</v>
      </c>
      <c r="M43" s="213" t="s">
        <v>404</v>
      </c>
      <c r="N43" s="213" t="s">
        <v>410</v>
      </c>
      <c r="P43" s="213" t="s">
        <v>238</v>
      </c>
      <c r="Q43" s="213" t="s">
        <v>241</v>
      </c>
      <c r="R43" s="213" t="s">
        <v>243</v>
      </c>
      <c r="S43" s="213" t="s">
        <v>404</v>
      </c>
      <c r="T43" s="213" t="s">
        <v>410</v>
      </c>
      <c r="V43" s="213" t="s">
        <v>238</v>
      </c>
      <c r="W43" s="213" t="s">
        <v>241</v>
      </c>
      <c r="X43" s="213" t="s">
        <v>243</v>
      </c>
      <c r="Y43" s="213" t="s">
        <v>404</v>
      </c>
      <c r="Z43" s="213" t="s">
        <v>410</v>
      </c>
      <c r="AB43" s="213" t="s">
        <v>238</v>
      </c>
      <c r="AC43" s="213" t="s">
        <v>241</v>
      </c>
      <c r="AD43" s="213" t="s">
        <v>243</v>
      </c>
      <c r="AE43" s="213" t="s">
        <v>404</v>
      </c>
      <c r="AF43" s="213" t="s">
        <v>410</v>
      </c>
    </row>
    <row r="44" spans="1:32" x14ac:dyDescent="0.25">
      <c r="A44" s="212"/>
      <c r="B44" s="619"/>
      <c r="C44" s="611"/>
      <c r="D44" s="214" t="s">
        <v>90</v>
      </c>
      <c r="E44" s="214" t="s">
        <v>90</v>
      </c>
      <c r="F44" s="214" t="s">
        <v>90</v>
      </c>
      <c r="G44" s="214" t="s">
        <v>90</v>
      </c>
      <c r="H44" s="214" t="s">
        <v>90</v>
      </c>
      <c r="J44" s="214" t="s">
        <v>90</v>
      </c>
      <c r="K44" s="214" t="s">
        <v>90</v>
      </c>
      <c r="L44" s="214" t="s">
        <v>90</v>
      </c>
      <c r="M44" s="214" t="s">
        <v>90</v>
      </c>
      <c r="N44" s="214" t="s">
        <v>90</v>
      </c>
      <c r="P44" s="214" t="s">
        <v>90</v>
      </c>
      <c r="Q44" s="214" t="s">
        <v>90</v>
      </c>
      <c r="R44" s="214" t="s">
        <v>90</v>
      </c>
      <c r="S44" s="214" t="s">
        <v>90</v>
      </c>
      <c r="T44" s="214" t="s">
        <v>90</v>
      </c>
      <c r="V44" s="214" t="s">
        <v>90</v>
      </c>
      <c r="W44" s="214" t="s">
        <v>90</v>
      </c>
      <c r="X44" s="214" t="s">
        <v>90</v>
      </c>
      <c r="Y44" s="214" t="s">
        <v>90</v>
      </c>
      <c r="Z44" s="214" t="s">
        <v>90</v>
      </c>
      <c r="AB44" s="214" t="s">
        <v>90</v>
      </c>
      <c r="AC44" s="214" t="s">
        <v>90</v>
      </c>
      <c r="AD44" s="214" t="s">
        <v>90</v>
      </c>
      <c r="AE44" s="214" t="s">
        <v>90</v>
      </c>
      <c r="AF44" s="214" t="s">
        <v>90</v>
      </c>
    </row>
    <row r="45" spans="1:32" x14ac:dyDescent="0.25">
      <c r="A45" s="212"/>
      <c r="B45" s="215" t="s">
        <v>176</v>
      </c>
      <c r="C45" s="216">
        <v>1</v>
      </c>
      <c r="D45" s="217">
        <v>6.72</v>
      </c>
      <c r="E45" s="217">
        <v>7.5</v>
      </c>
      <c r="F45" s="217">
        <v>6.56</v>
      </c>
      <c r="G45" s="217">
        <v>8.1999999999999993</v>
      </c>
      <c r="H45" s="217"/>
      <c r="J45" s="217">
        <v>9.52</v>
      </c>
      <c r="K45" s="217">
        <v>10.89</v>
      </c>
      <c r="L45" s="217">
        <v>6.01</v>
      </c>
      <c r="M45" s="217">
        <v>5.74</v>
      </c>
      <c r="N45" s="217"/>
      <c r="P45" s="217">
        <v>5.1100000000000003</v>
      </c>
      <c r="Q45" s="217">
        <v>5.36</v>
      </c>
      <c r="R45" s="217">
        <v>3.16</v>
      </c>
      <c r="S45" s="217">
        <v>3.51</v>
      </c>
      <c r="T45" s="217"/>
      <c r="V45" s="217">
        <v>6.73</v>
      </c>
      <c r="W45" s="217">
        <v>7.83</v>
      </c>
      <c r="X45" s="217">
        <v>3.92</v>
      </c>
      <c r="Y45" s="217">
        <v>4.8899999999999997</v>
      </c>
      <c r="Z45" s="217"/>
      <c r="AB45" s="217">
        <v>8.1999999999999993</v>
      </c>
      <c r="AC45" s="217">
        <v>6.88</v>
      </c>
      <c r="AD45" s="217">
        <v>8.3800000000000008</v>
      </c>
      <c r="AE45" s="217">
        <v>9.33</v>
      </c>
      <c r="AF45" s="217"/>
    </row>
    <row r="46" spans="1:32" x14ac:dyDescent="0.25">
      <c r="A46" s="212"/>
      <c r="B46" s="215" t="s">
        <v>177</v>
      </c>
      <c r="C46" s="216">
        <v>0</v>
      </c>
      <c r="D46" s="217">
        <v>64.709999999999994</v>
      </c>
      <c r="E46" s="217">
        <v>62.5</v>
      </c>
      <c r="F46" s="217">
        <v>59.02</v>
      </c>
      <c r="G46" s="217">
        <v>66.39</v>
      </c>
      <c r="H46" s="217"/>
      <c r="J46" s="217">
        <v>55.68</v>
      </c>
      <c r="K46" s="217">
        <v>57.5</v>
      </c>
      <c r="L46" s="217">
        <v>55.12</v>
      </c>
      <c r="M46" s="217">
        <v>62.26</v>
      </c>
      <c r="N46" s="217"/>
      <c r="P46" s="217">
        <v>59.12</v>
      </c>
      <c r="Q46" s="217">
        <v>61.79</v>
      </c>
      <c r="R46" s="217">
        <v>59.65</v>
      </c>
      <c r="S46" s="217">
        <v>66.319999999999993</v>
      </c>
      <c r="T46" s="217"/>
      <c r="V46" s="217">
        <v>55.45</v>
      </c>
      <c r="W46" s="217">
        <v>56.96</v>
      </c>
      <c r="X46" s="217">
        <v>57.73</v>
      </c>
      <c r="Y46" s="217">
        <v>63.95</v>
      </c>
      <c r="Z46" s="217"/>
      <c r="AB46" s="217">
        <v>56.83</v>
      </c>
      <c r="AC46" s="217">
        <v>60.85</v>
      </c>
      <c r="AD46" s="217">
        <v>60.21</v>
      </c>
      <c r="AE46" s="217">
        <v>60.1</v>
      </c>
      <c r="AF46" s="217"/>
    </row>
    <row r="47" spans="1:32" x14ac:dyDescent="0.25">
      <c r="A47" s="212"/>
      <c r="B47" s="215" t="s">
        <v>178</v>
      </c>
      <c r="C47" s="216">
        <v>-1</v>
      </c>
      <c r="D47" s="217">
        <v>10.08</v>
      </c>
      <c r="E47" s="217">
        <v>10</v>
      </c>
      <c r="F47" s="217">
        <v>12.3</v>
      </c>
      <c r="G47" s="217">
        <v>7.38</v>
      </c>
      <c r="H47" s="217"/>
      <c r="J47" s="217">
        <v>11.54</v>
      </c>
      <c r="K47" s="217">
        <v>10.54</v>
      </c>
      <c r="L47" s="217">
        <v>17.84</v>
      </c>
      <c r="M47" s="217">
        <v>14.61</v>
      </c>
      <c r="N47" s="217"/>
      <c r="P47" s="217">
        <v>9.1199999999999992</v>
      </c>
      <c r="Q47" s="217">
        <v>7.86</v>
      </c>
      <c r="R47" s="217">
        <v>9.82</v>
      </c>
      <c r="S47" s="217">
        <v>8.42</v>
      </c>
      <c r="T47" s="217"/>
      <c r="V47" s="217">
        <v>14.62</v>
      </c>
      <c r="W47" s="217">
        <v>12.17</v>
      </c>
      <c r="X47" s="217">
        <v>15.88</v>
      </c>
      <c r="Y47" s="217">
        <v>11.2</v>
      </c>
      <c r="Z47" s="217"/>
      <c r="AB47" s="217">
        <v>14.21</v>
      </c>
      <c r="AC47" s="217">
        <v>11.64</v>
      </c>
      <c r="AD47" s="217">
        <v>12.57</v>
      </c>
      <c r="AE47" s="217">
        <v>8.81</v>
      </c>
      <c r="AF47" s="217"/>
    </row>
    <row r="48" spans="1:32" x14ac:dyDescent="0.25">
      <c r="A48" s="212"/>
      <c r="B48" s="215" t="s">
        <v>109</v>
      </c>
      <c r="C48" s="216">
        <v>-2</v>
      </c>
      <c r="D48" s="217">
        <v>18.489999999999998</v>
      </c>
      <c r="E48" s="217">
        <v>20</v>
      </c>
      <c r="F48" s="217">
        <v>22.13</v>
      </c>
      <c r="G48" s="217">
        <v>18.03</v>
      </c>
      <c r="H48" s="217"/>
      <c r="J48" s="217">
        <v>23.26</v>
      </c>
      <c r="K48" s="217">
        <v>21.07</v>
      </c>
      <c r="L48" s="217">
        <v>21.02</v>
      </c>
      <c r="M48" s="217">
        <v>17.39</v>
      </c>
      <c r="N48" s="217"/>
      <c r="P48" s="217">
        <v>26.64</v>
      </c>
      <c r="Q48" s="217">
        <v>25</v>
      </c>
      <c r="R48" s="217">
        <v>27.37</v>
      </c>
      <c r="S48" s="217">
        <v>21.75</v>
      </c>
      <c r="T48" s="217"/>
      <c r="V48" s="217">
        <v>23.2</v>
      </c>
      <c r="W48" s="217">
        <v>23.04</v>
      </c>
      <c r="X48" s="217">
        <v>22.47</v>
      </c>
      <c r="Y48" s="217">
        <v>19.96</v>
      </c>
      <c r="Z48" s="217"/>
      <c r="AB48" s="217">
        <v>20.77</v>
      </c>
      <c r="AC48" s="217">
        <v>20.63</v>
      </c>
      <c r="AD48" s="217">
        <v>18.850000000000001</v>
      </c>
      <c r="AE48" s="217">
        <v>21.76</v>
      </c>
      <c r="AF48" s="217"/>
    </row>
    <row r="49" spans="1:32" x14ac:dyDescent="0.25">
      <c r="A49" s="212"/>
      <c r="B49" s="212"/>
      <c r="C49" s="218"/>
      <c r="D49" s="219"/>
      <c r="E49" s="219"/>
      <c r="F49" s="219"/>
      <c r="G49" s="219"/>
      <c r="H49" s="219"/>
      <c r="J49" s="219"/>
      <c r="K49" s="219"/>
      <c r="L49" s="219"/>
      <c r="M49" s="219"/>
      <c r="N49" s="219"/>
      <c r="P49" s="219"/>
      <c r="Q49" s="219"/>
      <c r="R49" s="219"/>
      <c r="S49" s="219"/>
      <c r="T49" s="219"/>
      <c r="V49" s="219"/>
      <c r="W49" s="219"/>
      <c r="X49" s="219"/>
      <c r="Y49" s="219"/>
      <c r="Z49" s="219"/>
      <c r="AB49" s="219"/>
      <c r="AC49" s="219"/>
      <c r="AD49" s="219"/>
      <c r="AE49" s="219"/>
      <c r="AF49" s="219"/>
    </row>
    <row r="50" spans="1:32" x14ac:dyDescent="0.25">
      <c r="A50" s="204"/>
      <c r="B50" s="205"/>
      <c r="C50" s="205"/>
      <c r="D50" s="206"/>
      <c r="E50" s="206"/>
      <c r="F50" s="206"/>
      <c r="G50" s="206"/>
      <c r="H50" s="206"/>
      <c r="J50" s="206"/>
      <c r="K50" s="206"/>
      <c r="L50" s="206"/>
      <c r="M50" s="206"/>
      <c r="N50" s="206"/>
      <c r="P50" s="206"/>
      <c r="Q50" s="206"/>
      <c r="R50" s="206"/>
      <c r="S50" s="206"/>
      <c r="T50" s="206"/>
      <c r="V50" s="206"/>
      <c r="W50" s="206"/>
      <c r="X50" s="206"/>
      <c r="Y50" s="206"/>
      <c r="Z50" s="206"/>
      <c r="AB50" s="206"/>
      <c r="AC50" s="206"/>
      <c r="AD50" s="206"/>
      <c r="AE50" s="206"/>
      <c r="AF50" s="206"/>
    </row>
    <row r="51" spans="1:32" x14ac:dyDescent="0.25">
      <c r="A51" s="209">
        <v>6</v>
      </c>
      <c r="B51" s="210" t="s">
        <v>180</v>
      </c>
      <c r="C51" s="211"/>
      <c r="D51" s="211"/>
      <c r="E51" s="211"/>
      <c r="F51" s="211"/>
      <c r="G51" s="211"/>
      <c r="H51" s="211"/>
      <c r="J51" s="211"/>
      <c r="K51" s="211"/>
      <c r="L51" s="211"/>
      <c r="M51" s="211"/>
      <c r="N51" s="211"/>
      <c r="P51" s="211"/>
      <c r="Q51" s="211"/>
      <c r="R51" s="211"/>
      <c r="S51" s="211"/>
      <c r="T51" s="211"/>
      <c r="V51" s="211"/>
      <c r="W51" s="211"/>
      <c r="X51" s="211"/>
      <c r="Y51" s="211"/>
      <c r="Z51" s="211"/>
      <c r="AB51" s="211"/>
      <c r="AC51" s="211"/>
      <c r="AD51" s="211"/>
      <c r="AE51" s="211"/>
      <c r="AF51" s="211"/>
    </row>
    <row r="52" spans="1:32" ht="21" x14ac:dyDescent="0.25">
      <c r="A52" s="212"/>
      <c r="B52" s="618"/>
      <c r="C52" s="620" t="s">
        <v>130</v>
      </c>
      <c r="D52" s="213" t="s">
        <v>238</v>
      </c>
      <c r="E52" s="213" t="s">
        <v>241</v>
      </c>
      <c r="F52" s="213" t="s">
        <v>243</v>
      </c>
      <c r="G52" s="213" t="s">
        <v>404</v>
      </c>
      <c r="H52" s="213" t="s">
        <v>410</v>
      </c>
      <c r="J52" s="213" t="s">
        <v>238</v>
      </c>
      <c r="K52" s="213" t="s">
        <v>241</v>
      </c>
      <c r="L52" s="213" t="s">
        <v>243</v>
      </c>
      <c r="M52" s="213" t="s">
        <v>404</v>
      </c>
      <c r="N52" s="213" t="s">
        <v>410</v>
      </c>
      <c r="P52" s="213" t="s">
        <v>238</v>
      </c>
      <c r="Q52" s="213" t="s">
        <v>241</v>
      </c>
      <c r="R52" s="213" t="s">
        <v>243</v>
      </c>
      <c r="S52" s="213" t="s">
        <v>404</v>
      </c>
      <c r="T52" s="213" t="s">
        <v>410</v>
      </c>
      <c r="V52" s="213" t="s">
        <v>238</v>
      </c>
      <c r="W52" s="213" t="s">
        <v>241</v>
      </c>
      <c r="X52" s="213" t="s">
        <v>243</v>
      </c>
      <c r="Y52" s="213" t="s">
        <v>404</v>
      </c>
      <c r="Z52" s="213" t="s">
        <v>410</v>
      </c>
      <c r="AB52" s="213" t="s">
        <v>238</v>
      </c>
      <c r="AC52" s="213" t="s">
        <v>241</v>
      </c>
      <c r="AD52" s="213" t="s">
        <v>243</v>
      </c>
      <c r="AE52" s="213" t="s">
        <v>404</v>
      </c>
      <c r="AF52" s="213" t="s">
        <v>410</v>
      </c>
    </row>
    <row r="53" spans="1:32" x14ac:dyDescent="0.25">
      <c r="A53" s="212"/>
      <c r="B53" s="619"/>
      <c r="C53" s="611"/>
      <c r="D53" s="214" t="s">
        <v>90</v>
      </c>
      <c r="E53" s="214" t="s">
        <v>90</v>
      </c>
      <c r="F53" s="214" t="s">
        <v>90</v>
      </c>
      <c r="G53" s="214" t="s">
        <v>90</v>
      </c>
      <c r="H53" s="214" t="s">
        <v>90</v>
      </c>
      <c r="J53" s="214" t="s">
        <v>90</v>
      </c>
      <c r="K53" s="214" t="s">
        <v>90</v>
      </c>
      <c r="L53" s="214" t="s">
        <v>90</v>
      </c>
      <c r="M53" s="214" t="s">
        <v>90</v>
      </c>
      <c r="N53" s="214" t="s">
        <v>90</v>
      </c>
      <c r="P53" s="214" t="s">
        <v>90</v>
      </c>
      <c r="Q53" s="214" t="s">
        <v>90</v>
      </c>
      <c r="R53" s="214" t="s">
        <v>90</v>
      </c>
      <c r="S53" s="214" t="s">
        <v>90</v>
      </c>
      <c r="T53" s="214" t="s">
        <v>90</v>
      </c>
      <c r="V53" s="214" t="s">
        <v>90</v>
      </c>
      <c r="W53" s="214" t="s">
        <v>90</v>
      </c>
      <c r="X53" s="214" t="s">
        <v>90</v>
      </c>
      <c r="Y53" s="214" t="s">
        <v>90</v>
      </c>
      <c r="Z53" s="214" t="s">
        <v>90</v>
      </c>
      <c r="AB53" s="214" t="s">
        <v>90</v>
      </c>
      <c r="AC53" s="214" t="s">
        <v>90</v>
      </c>
      <c r="AD53" s="214" t="s">
        <v>90</v>
      </c>
      <c r="AE53" s="214" t="s">
        <v>90</v>
      </c>
      <c r="AF53" s="214" t="s">
        <v>90</v>
      </c>
    </row>
    <row r="54" spans="1:32" x14ac:dyDescent="0.25">
      <c r="A54" s="212"/>
      <c r="B54" s="215" t="s">
        <v>176</v>
      </c>
      <c r="C54" s="216">
        <v>1</v>
      </c>
      <c r="D54" s="217">
        <v>4.2</v>
      </c>
      <c r="E54" s="217">
        <v>5.83</v>
      </c>
      <c r="F54" s="217">
        <v>6.56</v>
      </c>
      <c r="G54" s="217">
        <v>5.74</v>
      </c>
      <c r="H54" s="217"/>
      <c r="J54" s="217">
        <v>6.23</v>
      </c>
      <c r="K54" s="217">
        <v>7.68</v>
      </c>
      <c r="L54" s="217">
        <v>5.83</v>
      </c>
      <c r="M54" s="217">
        <v>6.09</v>
      </c>
      <c r="N54" s="217"/>
      <c r="P54" s="217">
        <v>3.28</v>
      </c>
      <c r="Q54" s="217">
        <v>3.57</v>
      </c>
      <c r="R54" s="217">
        <v>3.51</v>
      </c>
      <c r="S54" s="217">
        <v>3.16</v>
      </c>
      <c r="T54" s="217"/>
      <c r="V54" s="217">
        <v>3.48</v>
      </c>
      <c r="W54" s="217">
        <v>8.48</v>
      </c>
      <c r="X54" s="217">
        <v>6.19</v>
      </c>
      <c r="Y54" s="217">
        <v>5.5</v>
      </c>
      <c r="Z54" s="217"/>
      <c r="AB54" s="217">
        <v>5.46</v>
      </c>
      <c r="AC54" s="217">
        <v>4.2300000000000004</v>
      </c>
      <c r="AD54" s="217">
        <v>5.76</v>
      </c>
      <c r="AE54" s="217">
        <v>5.7</v>
      </c>
      <c r="AF54" s="217"/>
    </row>
    <row r="55" spans="1:32" x14ac:dyDescent="0.25">
      <c r="A55" s="212"/>
      <c r="B55" s="215" t="s">
        <v>177</v>
      </c>
      <c r="C55" s="216">
        <v>0</v>
      </c>
      <c r="D55" s="217">
        <v>68.91</v>
      </c>
      <c r="E55" s="217">
        <v>62.5</v>
      </c>
      <c r="F55" s="217">
        <v>61.48</v>
      </c>
      <c r="G55" s="217">
        <v>71.31</v>
      </c>
      <c r="H55" s="217"/>
      <c r="J55" s="217">
        <v>56.04</v>
      </c>
      <c r="K55" s="217">
        <v>59.64</v>
      </c>
      <c r="L55" s="217">
        <v>57.07</v>
      </c>
      <c r="M55" s="217">
        <v>63.83</v>
      </c>
      <c r="N55" s="217"/>
      <c r="P55" s="217">
        <v>58.39</v>
      </c>
      <c r="Q55" s="217">
        <v>61.07</v>
      </c>
      <c r="R55" s="217">
        <v>61.4</v>
      </c>
      <c r="S55" s="217">
        <v>67.37</v>
      </c>
      <c r="T55" s="217"/>
      <c r="V55" s="217">
        <v>56.61</v>
      </c>
      <c r="W55" s="217">
        <v>56.09</v>
      </c>
      <c r="X55" s="217">
        <v>59.79</v>
      </c>
      <c r="Y55" s="217">
        <v>64.97</v>
      </c>
      <c r="Z55" s="217"/>
      <c r="AB55" s="217">
        <v>63.93</v>
      </c>
      <c r="AC55" s="217">
        <v>65.08</v>
      </c>
      <c r="AD55" s="217">
        <v>65.45</v>
      </c>
      <c r="AE55" s="217">
        <v>62.69</v>
      </c>
      <c r="AF55" s="217"/>
    </row>
    <row r="56" spans="1:32" x14ac:dyDescent="0.25">
      <c r="A56" s="212"/>
      <c r="B56" s="215" t="s">
        <v>178</v>
      </c>
      <c r="C56" s="216">
        <v>-1</v>
      </c>
      <c r="D56" s="217">
        <v>7.56</v>
      </c>
      <c r="E56" s="217">
        <v>10</v>
      </c>
      <c r="F56" s="217">
        <v>12.3</v>
      </c>
      <c r="G56" s="217">
        <v>7.38</v>
      </c>
      <c r="H56" s="217"/>
      <c r="J56" s="217">
        <v>13.19</v>
      </c>
      <c r="K56" s="217">
        <v>11.79</v>
      </c>
      <c r="L56" s="217">
        <v>14.49</v>
      </c>
      <c r="M56" s="217">
        <v>12</v>
      </c>
      <c r="N56" s="217"/>
      <c r="P56" s="217">
        <v>10.220000000000001</v>
      </c>
      <c r="Q56" s="217">
        <v>9.64</v>
      </c>
      <c r="R56" s="217">
        <v>7.02</v>
      </c>
      <c r="S56" s="217">
        <v>7.72</v>
      </c>
      <c r="T56" s="217"/>
      <c r="V56" s="217">
        <v>18.100000000000001</v>
      </c>
      <c r="W56" s="217">
        <v>13.7</v>
      </c>
      <c r="X56" s="217">
        <v>14.23</v>
      </c>
      <c r="Y56" s="217">
        <v>12.63</v>
      </c>
      <c r="Z56" s="217"/>
      <c r="AB56" s="217">
        <v>10.38</v>
      </c>
      <c r="AC56" s="217">
        <v>10.050000000000001</v>
      </c>
      <c r="AD56" s="217">
        <v>8.9</v>
      </c>
      <c r="AE56" s="217">
        <v>8.2899999999999991</v>
      </c>
      <c r="AF56" s="217"/>
    </row>
    <row r="57" spans="1:32" x14ac:dyDescent="0.25">
      <c r="A57" s="212"/>
      <c r="B57" s="215" t="s">
        <v>109</v>
      </c>
      <c r="C57" s="216">
        <v>-2</v>
      </c>
      <c r="D57" s="217">
        <v>19.329999999999998</v>
      </c>
      <c r="E57" s="217">
        <v>21.67</v>
      </c>
      <c r="F57" s="217">
        <v>19.670000000000002</v>
      </c>
      <c r="G57" s="217">
        <v>15.57</v>
      </c>
      <c r="H57" s="217"/>
      <c r="J57" s="217">
        <v>24.54</v>
      </c>
      <c r="K57" s="217">
        <v>20.89</v>
      </c>
      <c r="L57" s="217">
        <v>22.61</v>
      </c>
      <c r="M57" s="217">
        <v>18.09</v>
      </c>
      <c r="N57" s="217"/>
      <c r="P57" s="217">
        <v>28.1</v>
      </c>
      <c r="Q57" s="217">
        <v>25.71</v>
      </c>
      <c r="R57" s="217">
        <v>28.07</v>
      </c>
      <c r="S57" s="217">
        <v>21.75</v>
      </c>
      <c r="T57" s="217"/>
      <c r="V57" s="217">
        <v>21.81</v>
      </c>
      <c r="W57" s="217">
        <v>21.74</v>
      </c>
      <c r="X57" s="217">
        <v>19.79</v>
      </c>
      <c r="Y57" s="217">
        <v>16.899999999999999</v>
      </c>
      <c r="Z57" s="217"/>
      <c r="AB57" s="217">
        <v>20.22</v>
      </c>
      <c r="AC57" s="217">
        <v>20.63</v>
      </c>
      <c r="AD57" s="217">
        <v>19.899999999999999</v>
      </c>
      <c r="AE57" s="217">
        <v>23.32</v>
      </c>
      <c r="AF57" s="217"/>
    </row>
    <row r="58" spans="1:32" x14ac:dyDescent="0.25">
      <c r="A58" s="212"/>
      <c r="B58" s="212"/>
      <c r="C58" s="218"/>
      <c r="D58" s="219"/>
      <c r="E58" s="219"/>
      <c r="F58" s="219"/>
      <c r="G58" s="219"/>
      <c r="H58" s="219"/>
      <c r="J58" s="219"/>
      <c r="K58" s="219"/>
      <c r="L58" s="219"/>
      <c r="M58" s="219"/>
      <c r="N58" s="219"/>
      <c r="P58" s="219"/>
      <c r="Q58" s="219"/>
      <c r="R58" s="219"/>
      <c r="S58" s="219"/>
      <c r="T58" s="219"/>
      <c r="V58" s="219"/>
      <c r="W58" s="219"/>
      <c r="X58" s="219"/>
      <c r="Y58" s="219"/>
      <c r="Z58" s="219"/>
      <c r="AB58" s="219"/>
      <c r="AC58" s="219"/>
      <c r="AD58" s="219"/>
      <c r="AE58" s="219"/>
      <c r="AF58" s="219"/>
    </row>
    <row r="59" spans="1:32" x14ac:dyDescent="0.25">
      <c r="A59" s="204"/>
      <c r="B59" s="205"/>
      <c r="C59" s="205"/>
      <c r="D59" s="206"/>
      <c r="E59" s="206"/>
      <c r="F59" s="206"/>
      <c r="G59" s="206"/>
      <c r="H59" s="206"/>
      <c r="J59" s="206"/>
      <c r="K59" s="206"/>
      <c r="L59" s="206"/>
      <c r="M59" s="206"/>
      <c r="N59" s="206"/>
      <c r="P59" s="206"/>
      <c r="Q59" s="206"/>
      <c r="R59" s="206"/>
      <c r="S59" s="206"/>
      <c r="T59" s="206"/>
      <c r="V59" s="206"/>
      <c r="W59" s="206"/>
      <c r="X59" s="206"/>
      <c r="Y59" s="206"/>
      <c r="Z59" s="206"/>
      <c r="AB59" s="206"/>
      <c r="AC59" s="206"/>
      <c r="AD59" s="206"/>
      <c r="AE59" s="206"/>
      <c r="AF59" s="206"/>
    </row>
    <row r="60" spans="1:32" x14ac:dyDescent="0.25">
      <c r="A60" s="209">
        <v>7</v>
      </c>
      <c r="B60" s="210" t="s">
        <v>181</v>
      </c>
      <c r="C60" s="211"/>
      <c r="D60" s="211"/>
      <c r="E60" s="211"/>
      <c r="F60" s="211"/>
      <c r="G60" s="211"/>
      <c r="H60" s="211"/>
      <c r="J60" s="211"/>
      <c r="K60" s="211"/>
      <c r="L60" s="211"/>
      <c r="M60" s="211"/>
      <c r="N60" s="211"/>
      <c r="P60" s="211"/>
      <c r="Q60" s="211"/>
      <c r="R60" s="211"/>
      <c r="S60" s="211"/>
      <c r="T60" s="211"/>
      <c r="V60" s="211"/>
      <c r="W60" s="211"/>
      <c r="X60" s="211"/>
      <c r="Y60" s="211"/>
      <c r="Z60" s="211"/>
      <c r="AB60" s="211"/>
      <c r="AC60" s="211"/>
      <c r="AD60" s="211"/>
      <c r="AE60" s="211"/>
      <c r="AF60" s="211"/>
    </row>
    <row r="61" spans="1:32" ht="21" x14ac:dyDescent="0.25">
      <c r="A61" s="212"/>
      <c r="B61" s="618"/>
      <c r="C61" s="620" t="s">
        <v>130</v>
      </c>
      <c r="D61" s="213" t="s">
        <v>238</v>
      </c>
      <c r="E61" s="213" t="s">
        <v>241</v>
      </c>
      <c r="F61" s="213" t="s">
        <v>243</v>
      </c>
      <c r="G61" s="213" t="s">
        <v>404</v>
      </c>
      <c r="H61" s="213" t="s">
        <v>410</v>
      </c>
      <c r="J61" s="213" t="s">
        <v>238</v>
      </c>
      <c r="K61" s="213" t="s">
        <v>241</v>
      </c>
      <c r="L61" s="213" t="s">
        <v>243</v>
      </c>
      <c r="M61" s="213" t="s">
        <v>404</v>
      </c>
      <c r="N61" s="213" t="s">
        <v>410</v>
      </c>
      <c r="P61" s="213" t="s">
        <v>238</v>
      </c>
      <c r="Q61" s="213" t="s">
        <v>241</v>
      </c>
      <c r="R61" s="213" t="s">
        <v>243</v>
      </c>
      <c r="S61" s="213" t="s">
        <v>404</v>
      </c>
      <c r="T61" s="213" t="s">
        <v>410</v>
      </c>
      <c r="V61" s="213" t="s">
        <v>238</v>
      </c>
      <c r="W61" s="213" t="s">
        <v>241</v>
      </c>
      <c r="X61" s="213" t="s">
        <v>243</v>
      </c>
      <c r="Y61" s="213" t="s">
        <v>404</v>
      </c>
      <c r="Z61" s="213" t="s">
        <v>410</v>
      </c>
      <c r="AB61" s="213" t="s">
        <v>238</v>
      </c>
      <c r="AC61" s="213" t="s">
        <v>241</v>
      </c>
      <c r="AD61" s="213" t="s">
        <v>243</v>
      </c>
      <c r="AE61" s="213" t="s">
        <v>404</v>
      </c>
      <c r="AF61" s="213" t="s">
        <v>410</v>
      </c>
    </row>
    <row r="62" spans="1:32" x14ac:dyDescent="0.25">
      <c r="A62" s="212"/>
      <c r="B62" s="619"/>
      <c r="C62" s="611"/>
      <c r="D62" s="214" t="s">
        <v>140</v>
      </c>
      <c r="E62" s="214" t="s">
        <v>140</v>
      </c>
      <c r="F62" s="214" t="s">
        <v>140</v>
      </c>
      <c r="G62" s="214" t="s">
        <v>140</v>
      </c>
      <c r="H62" s="214" t="s">
        <v>140</v>
      </c>
      <c r="J62" s="214" t="s">
        <v>140</v>
      </c>
      <c r="K62" s="214" t="s">
        <v>140</v>
      </c>
      <c r="L62" s="214" t="s">
        <v>140</v>
      </c>
      <c r="M62" s="214" t="s">
        <v>140</v>
      </c>
      <c r="N62" s="214" t="s">
        <v>140</v>
      </c>
      <c r="P62" s="214" t="s">
        <v>140</v>
      </c>
      <c r="Q62" s="214" t="s">
        <v>140</v>
      </c>
      <c r="R62" s="214" t="s">
        <v>140</v>
      </c>
      <c r="S62" s="214" t="s">
        <v>140</v>
      </c>
      <c r="T62" s="214" t="s">
        <v>140</v>
      </c>
      <c r="V62" s="214" t="s">
        <v>140</v>
      </c>
      <c r="W62" s="214" t="s">
        <v>140</v>
      </c>
      <c r="X62" s="214" t="s">
        <v>140</v>
      </c>
      <c r="Y62" s="214" t="s">
        <v>140</v>
      </c>
      <c r="Z62" s="214" t="s">
        <v>140</v>
      </c>
      <c r="AB62" s="214" t="s">
        <v>140</v>
      </c>
      <c r="AC62" s="214" t="s">
        <v>140</v>
      </c>
      <c r="AD62" s="214" t="s">
        <v>140</v>
      </c>
      <c r="AE62" s="214" t="s">
        <v>140</v>
      </c>
      <c r="AF62" s="214" t="s">
        <v>140</v>
      </c>
    </row>
    <row r="63" spans="1:32" x14ac:dyDescent="0.25">
      <c r="A63" s="212"/>
      <c r="B63" s="215" t="s">
        <v>182</v>
      </c>
      <c r="C63" s="216">
        <v>1</v>
      </c>
      <c r="D63" s="217">
        <v>19.489999999999998</v>
      </c>
      <c r="E63" s="217">
        <v>19.329999999999998</v>
      </c>
      <c r="F63" s="217">
        <v>15.83</v>
      </c>
      <c r="G63" s="217">
        <v>18.03</v>
      </c>
      <c r="H63" s="217">
        <v>17.21</v>
      </c>
      <c r="J63" s="217">
        <v>14.63</v>
      </c>
      <c r="K63" s="217">
        <v>13.19</v>
      </c>
      <c r="L63" s="217">
        <v>14.46</v>
      </c>
      <c r="M63" s="217">
        <v>16.43</v>
      </c>
      <c r="N63" s="217">
        <v>13.39</v>
      </c>
      <c r="P63" s="217">
        <v>15.27</v>
      </c>
      <c r="Q63" s="217">
        <v>18.25</v>
      </c>
      <c r="R63" s="217">
        <v>12.5</v>
      </c>
      <c r="S63" s="217">
        <v>16.14</v>
      </c>
      <c r="T63" s="217">
        <v>11.93</v>
      </c>
      <c r="V63" s="217">
        <v>17.36</v>
      </c>
      <c r="W63" s="217">
        <v>17.399999999999999</v>
      </c>
      <c r="X63" s="217">
        <v>14.35</v>
      </c>
      <c r="Y63" s="217">
        <v>15.67</v>
      </c>
      <c r="Z63" s="217">
        <v>15.48</v>
      </c>
      <c r="AB63" s="217">
        <v>14.94</v>
      </c>
      <c r="AC63" s="217">
        <v>10.38</v>
      </c>
      <c r="AD63" s="217">
        <v>11.11</v>
      </c>
      <c r="AE63" s="217">
        <v>13.09</v>
      </c>
      <c r="AF63" s="217">
        <v>12.95</v>
      </c>
    </row>
    <row r="64" spans="1:32" x14ac:dyDescent="0.25">
      <c r="A64" s="212"/>
      <c r="B64" s="215" t="s">
        <v>183</v>
      </c>
      <c r="C64" s="216">
        <v>0</v>
      </c>
      <c r="D64" s="217">
        <v>34.75</v>
      </c>
      <c r="E64" s="217">
        <v>40.340000000000003</v>
      </c>
      <c r="F64" s="217">
        <v>48.33</v>
      </c>
      <c r="G64" s="217">
        <v>40.159999999999997</v>
      </c>
      <c r="H64" s="217">
        <v>43.44</v>
      </c>
      <c r="J64" s="217">
        <v>29.07</v>
      </c>
      <c r="K64" s="217">
        <v>33.15</v>
      </c>
      <c r="L64" s="217">
        <v>40.36</v>
      </c>
      <c r="M64" s="217">
        <v>32.33</v>
      </c>
      <c r="N64" s="217">
        <v>37.57</v>
      </c>
      <c r="P64" s="217">
        <v>30.55</v>
      </c>
      <c r="Q64" s="217">
        <v>30.29</v>
      </c>
      <c r="R64" s="217">
        <v>38.57</v>
      </c>
      <c r="S64" s="217">
        <v>41.05</v>
      </c>
      <c r="T64" s="217">
        <v>38.6</v>
      </c>
      <c r="V64" s="217">
        <v>28.61</v>
      </c>
      <c r="W64" s="217">
        <v>31.79</v>
      </c>
      <c r="X64" s="217">
        <v>33.700000000000003</v>
      </c>
      <c r="Y64" s="217">
        <v>33.61</v>
      </c>
      <c r="Z64" s="217">
        <v>35.85</v>
      </c>
      <c r="AB64" s="217">
        <v>29.89</v>
      </c>
      <c r="AC64" s="217">
        <v>36.61</v>
      </c>
      <c r="AD64" s="217">
        <v>39.15</v>
      </c>
      <c r="AE64" s="217">
        <v>38.74</v>
      </c>
      <c r="AF64" s="217">
        <v>39.380000000000003</v>
      </c>
    </row>
    <row r="65" spans="1:32" x14ac:dyDescent="0.25">
      <c r="A65" s="212"/>
      <c r="B65" s="215" t="s">
        <v>184</v>
      </c>
      <c r="C65" s="216">
        <v>-1</v>
      </c>
      <c r="D65" s="217">
        <v>16.95</v>
      </c>
      <c r="E65" s="217">
        <v>17.649999999999999</v>
      </c>
      <c r="F65" s="217">
        <v>11.67</v>
      </c>
      <c r="G65" s="217">
        <v>10.66</v>
      </c>
      <c r="H65" s="217">
        <v>9.84</v>
      </c>
      <c r="J65" s="217">
        <v>20.48</v>
      </c>
      <c r="K65" s="217">
        <v>19.23</v>
      </c>
      <c r="L65" s="217">
        <v>11.07</v>
      </c>
      <c r="M65" s="217">
        <v>14.13</v>
      </c>
      <c r="N65" s="217">
        <v>9.91</v>
      </c>
      <c r="P65" s="217">
        <v>17.09</v>
      </c>
      <c r="Q65" s="217">
        <v>15.69</v>
      </c>
      <c r="R65" s="217">
        <v>13.57</v>
      </c>
      <c r="S65" s="217">
        <v>8.42</v>
      </c>
      <c r="T65" s="217">
        <v>9.1199999999999992</v>
      </c>
      <c r="V65" s="217">
        <v>21.27</v>
      </c>
      <c r="W65" s="217">
        <v>15.31</v>
      </c>
      <c r="X65" s="217">
        <v>13.04</v>
      </c>
      <c r="Y65" s="217">
        <v>10.93</v>
      </c>
      <c r="Z65" s="217">
        <v>12.02</v>
      </c>
      <c r="AB65" s="217">
        <v>20.69</v>
      </c>
      <c r="AC65" s="217">
        <v>20.77</v>
      </c>
      <c r="AD65" s="217">
        <v>14.81</v>
      </c>
      <c r="AE65" s="217">
        <v>11.52</v>
      </c>
      <c r="AF65" s="217">
        <v>10.88</v>
      </c>
    </row>
    <row r="66" spans="1:32" x14ac:dyDescent="0.25">
      <c r="A66" s="212"/>
      <c r="B66" s="215" t="s">
        <v>109</v>
      </c>
      <c r="C66" s="216">
        <v>-2</v>
      </c>
      <c r="D66" s="217">
        <v>28.81</v>
      </c>
      <c r="E66" s="217">
        <v>22.69</v>
      </c>
      <c r="F66" s="217">
        <v>24.17</v>
      </c>
      <c r="G66" s="217">
        <v>31.15</v>
      </c>
      <c r="H66" s="217">
        <v>29.51</v>
      </c>
      <c r="J66" s="217">
        <v>35.83</v>
      </c>
      <c r="K66" s="217">
        <v>34.43</v>
      </c>
      <c r="L66" s="217">
        <v>34.11</v>
      </c>
      <c r="M66" s="217">
        <v>37.1</v>
      </c>
      <c r="N66" s="217">
        <v>39.130000000000003</v>
      </c>
      <c r="P66" s="217">
        <v>37.090000000000003</v>
      </c>
      <c r="Q66" s="217">
        <v>35.770000000000003</v>
      </c>
      <c r="R66" s="217">
        <v>35.36</v>
      </c>
      <c r="S66" s="217">
        <v>34.39</v>
      </c>
      <c r="T66" s="217">
        <v>40.35</v>
      </c>
      <c r="V66" s="217">
        <v>32.76</v>
      </c>
      <c r="W66" s="217">
        <v>35.5</v>
      </c>
      <c r="X66" s="217">
        <v>38.909999999999997</v>
      </c>
      <c r="Y66" s="217">
        <v>39.79</v>
      </c>
      <c r="Z66" s="217">
        <v>36.659999999999997</v>
      </c>
      <c r="AB66" s="217">
        <v>34.479999999999997</v>
      </c>
      <c r="AC66" s="217">
        <v>32.24</v>
      </c>
      <c r="AD66" s="217">
        <v>34.92</v>
      </c>
      <c r="AE66" s="217">
        <v>36.65</v>
      </c>
      <c r="AF66" s="217">
        <v>36.79</v>
      </c>
    </row>
    <row r="67" spans="1:32" x14ac:dyDescent="0.25">
      <c r="A67" s="212"/>
      <c r="B67" s="212"/>
      <c r="C67" s="218"/>
      <c r="D67" s="219"/>
      <c r="E67" s="219"/>
      <c r="F67" s="219"/>
      <c r="G67" s="219"/>
      <c r="H67" s="219"/>
      <c r="J67" s="219"/>
      <c r="K67" s="219"/>
      <c r="L67" s="219"/>
      <c r="M67" s="219"/>
      <c r="N67" s="219"/>
      <c r="P67" s="219"/>
      <c r="Q67" s="219"/>
      <c r="R67" s="219"/>
      <c r="S67" s="219"/>
      <c r="T67" s="219"/>
      <c r="V67" s="219"/>
      <c r="W67" s="219"/>
      <c r="X67" s="219"/>
      <c r="Y67" s="219"/>
      <c r="Z67" s="219"/>
      <c r="AB67" s="219"/>
      <c r="AC67" s="219"/>
      <c r="AD67" s="219"/>
      <c r="AE67" s="219"/>
      <c r="AF67" s="219"/>
    </row>
    <row r="68" spans="1:32" x14ac:dyDescent="0.25">
      <c r="A68" s="204"/>
      <c r="B68" s="205"/>
      <c r="C68" s="205"/>
      <c r="D68" s="206"/>
      <c r="E68" s="206"/>
      <c r="F68" s="206"/>
      <c r="G68" s="206"/>
      <c r="H68" s="206"/>
      <c r="J68" s="206"/>
      <c r="K68" s="206"/>
      <c r="L68" s="206"/>
      <c r="M68" s="206"/>
      <c r="N68" s="206"/>
      <c r="P68" s="206"/>
      <c r="Q68" s="206"/>
      <c r="R68" s="206"/>
      <c r="S68" s="206"/>
      <c r="T68" s="206"/>
      <c r="V68" s="206"/>
      <c r="W68" s="206"/>
      <c r="X68" s="206"/>
      <c r="Y68" s="206"/>
      <c r="Z68" s="206"/>
      <c r="AB68" s="206"/>
      <c r="AC68" s="206"/>
      <c r="AD68" s="206"/>
      <c r="AE68" s="206"/>
      <c r="AF68" s="206"/>
    </row>
    <row r="69" spans="1:32" x14ac:dyDescent="0.25">
      <c r="A69" s="209">
        <v>8</v>
      </c>
      <c r="B69" s="210" t="s">
        <v>185</v>
      </c>
      <c r="C69" s="211"/>
      <c r="D69" s="211"/>
      <c r="E69" s="211"/>
      <c r="F69" s="211"/>
      <c r="G69" s="211"/>
      <c r="H69" s="211"/>
      <c r="J69" s="211"/>
      <c r="K69" s="211"/>
      <c r="L69" s="211"/>
      <c r="M69" s="211"/>
      <c r="N69" s="211"/>
      <c r="P69" s="211"/>
      <c r="Q69" s="211"/>
      <c r="R69" s="211"/>
      <c r="S69" s="211"/>
      <c r="T69" s="211"/>
      <c r="V69" s="211"/>
      <c r="W69" s="211"/>
      <c r="X69" s="211"/>
      <c r="Y69" s="211"/>
      <c r="Z69" s="211"/>
      <c r="AB69" s="211"/>
      <c r="AC69" s="211"/>
      <c r="AD69" s="211"/>
      <c r="AE69" s="211"/>
      <c r="AF69" s="211"/>
    </row>
    <row r="70" spans="1:32" ht="21" x14ac:dyDescent="0.25">
      <c r="A70" s="212"/>
      <c r="B70" s="618"/>
      <c r="C70" s="620" t="s">
        <v>130</v>
      </c>
      <c r="D70" s="213" t="s">
        <v>238</v>
      </c>
      <c r="E70" s="213" t="s">
        <v>241</v>
      </c>
      <c r="F70" s="213" t="s">
        <v>243</v>
      </c>
      <c r="G70" s="213" t="s">
        <v>404</v>
      </c>
      <c r="H70" s="213" t="s">
        <v>410</v>
      </c>
      <c r="J70" s="213" t="s">
        <v>238</v>
      </c>
      <c r="K70" s="213" t="s">
        <v>241</v>
      </c>
      <c r="L70" s="213" t="s">
        <v>243</v>
      </c>
      <c r="M70" s="213" t="s">
        <v>404</v>
      </c>
      <c r="N70" s="213" t="s">
        <v>410</v>
      </c>
      <c r="P70" s="213" t="s">
        <v>238</v>
      </c>
      <c r="Q70" s="213" t="s">
        <v>241</v>
      </c>
      <c r="R70" s="213" t="s">
        <v>243</v>
      </c>
      <c r="S70" s="213" t="s">
        <v>404</v>
      </c>
      <c r="T70" s="213" t="s">
        <v>410</v>
      </c>
      <c r="V70" s="213" t="s">
        <v>238</v>
      </c>
      <c r="W70" s="213" t="s">
        <v>241</v>
      </c>
      <c r="X70" s="213" t="s">
        <v>243</v>
      </c>
      <c r="Y70" s="213" t="s">
        <v>404</v>
      </c>
      <c r="Z70" s="213" t="s">
        <v>410</v>
      </c>
      <c r="AB70" s="213" t="s">
        <v>238</v>
      </c>
      <c r="AC70" s="213" t="s">
        <v>241</v>
      </c>
      <c r="AD70" s="213" t="s">
        <v>243</v>
      </c>
      <c r="AE70" s="213" t="s">
        <v>404</v>
      </c>
      <c r="AF70" s="213" t="s">
        <v>410</v>
      </c>
    </row>
    <row r="71" spans="1:32" x14ac:dyDescent="0.25">
      <c r="A71" s="212"/>
      <c r="B71" s="619"/>
      <c r="C71" s="611"/>
      <c r="D71" s="214" t="s">
        <v>140</v>
      </c>
      <c r="E71" s="214" t="s">
        <v>140</v>
      </c>
      <c r="F71" s="214" t="s">
        <v>140</v>
      </c>
      <c r="G71" s="214" t="s">
        <v>140</v>
      </c>
      <c r="H71" s="214" t="s">
        <v>140</v>
      </c>
      <c r="J71" s="214" t="s">
        <v>140</v>
      </c>
      <c r="K71" s="214" t="s">
        <v>140</v>
      </c>
      <c r="L71" s="214" t="s">
        <v>140</v>
      </c>
      <c r="M71" s="214" t="s">
        <v>140</v>
      </c>
      <c r="N71" s="214" t="s">
        <v>140</v>
      </c>
      <c r="P71" s="214" t="s">
        <v>140</v>
      </c>
      <c r="Q71" s="214" t="s">
        <v>140</v>
      </c>
      <c r="R71" s="214" t="s">
        <v>140</v>
      </c>
      <c r="S71" s="214" t="s">
        <v>140</v>
      </c>
      <c r="T71" s="214" t="s">
        <v>140</v>
      </c>
      <c r="V71" s="214" t="s">
        <v>140</v>
      </c>
      <c r="W71" s="214" t="s">
        <v>140</v>
      </c>
      <c r="X71" s="214" t="s">
        <v>140</v>
      </c>
      <c r="Y71" s="214" t="s">
        <v>140</v>
      </c>
      <c r="Z71" s="214" t="s">
        <v>140</v>
      </c>
      <c r="AB71" s="214" t="s">
        <v>140</v>
      </c>
      <c r="AC71" s="214" t="s">
        <v>140</v>
      </c>
      <c r="AD71" s="214" t="s">
        <v>140</v>
      </c>
      <c r="AE71" s="214" t="s">
        <v>140</v>
      </c>
      <c r="AF71" s="214" t="s">
        <v>140</v>
      </c>
    </row>
    <row r="72" spans="1:32" x14ac:dyDescent="0.25">
      <c r="A72" s="212"/>
      <c r="B72" s="215" t="s">
        <v>182</v>
      </c>
      <c r="C72" s="216">
        <v>1</v>
      </c>
      <c r="D72" s="217">
        <v>13.56</v>
      </c>
      <c r="E72" s="217">
        <v>15.13</v>
      </c>
      <c r="F72" s="217">
        <v>17.5</v>
      </c>
      <c r="G72" s="217">
        <v>19.670000000000002</v>
      </c>
      <c r="H72" s="217">
        <v>19.670000000000002</v>
      </c>
      <c r="J72" s="217">
        <v>15.54</v>
      </c>
      <c r="K72" s="217">
        <v>11.54</v>
      </c>
      <c r="L72" s="217">
        <v>15.18</v>
      </c>
      <c r="M72" s="217">
        <v>20.49</v>
      </c>
      <c r="N72" s="217">
        <v>14.09</v>
      </c>
      <c r="P72" s="217">
        <v>15.64</v>
      </c>
      <c r="Q72" s="217">
        <v>12.41</v>
      </c>
      <c r="R72" s="217">
        <v>12.14</v>
      </c>
      <c r="S72" s="217">
        <v>18.25</v>
      </c>
      <c r="T72" s="217">
        <v>10.88</v>
      </c>
      <c r="V72" s="217">
        <v>18.829999999999998</v>
      </c>
      <c r="W72" s="217">
        <v>15.08</v>
      </c>
      <c r="X72" s="217">
        <v>14.35</v>
      </c>
      <c r="Y72" s="217">
        <v>22.47</v>
      </c>
      <c r="Z72" s="217">
        <v>20.37</v>
      </c>
      <c r="AB72" s="217">
        <v>15.52</v>
      </c>
      <c r="AC72" s="217">
        <v>12.02</v>
      </c>
      <c r="AD72" s="217">
        <v>16.399999999999999</v>
      </c>
      <c r="AE72" s="217">
        <v>21.99</v>
      </c>
      <c r="AF72" s="217">
        <v>16.579999999999998</v>
      </c>
    </row>
    <row r="73" spans="1:32" x14ac:dyDescent="0.25">
      <c r="A73" s="212"/>
      <c r="B73" s="215" t="s">
        <v>183</v>
      </c>
      <c r="C73" s="216">
        <v>0</v>
      </c>
      <c r="D73" s="217">
        <v>33.9</v>
      </c>
      <c r="E73" s="217">
        <v>36.97</v>
      </c>
      <c r="F73" s="217">
        <v>34.17</v>
      </c>
      <c r="G73" s="217">
        <v>31.15</v>
      </c>
      <c r="H73" s="217">
        <v>36.89</v>
      </c>
      <c r="J73" s="217">
        <v>28.15</v>
      </c>
      <c r="K73" s="217">
        <v>30.22</v>
      </c>
      <c r="L73" s="217">
        <v>33.39</v>
      </c>
      <c r="M73" s="217">
        <v>24.56</v>
      </c>
      <c r="N73" s="217">
        <v>32.700000000000003</v>
      </c>
      <c r="P73" s="217">
        <v>29.09</v>
      </c>
      <c r="Q73" s="217">
        <v>28.83</v>
      </c>
      <c r="R73" s="217">
        <v>35.36</v>
      </c>
      <c r="S73" s="217">
        <v>32.979999999999997</v>
      </c>
      <c r="T73" s="217">
        <v>37.54</v>
      </c>
      <c r="V73" s="217">
        <v>26.65</v>
      </c>
      <c r="W73" s="217">
        <v>25.75</v>
      </c>
      <c r="X73" s="217">
        <v>26.74</v>
      </c>
      <c r="Y73" s="217">
        <v>23.3</v>
      </c>
      <c r="Z73" s="217">
        <v>28.72</v>
      </c>
      <c r="AB73" s="217">
        <v>28.16</v>
      </c>
      <c r="AC73" s="217">
        <v>30.05</v>
      </c>
      <c r="AD73" s="217">
        <v>28.57</v>
      </c>
      <c r="AE73" s="217">
        <v>24.61</v>
      </c>
      <c r="AF73" s="217">
        <v>30.05</v>
      </c>
    </row>
    <row r="74" spans="1:32" x14ac:dyDescent="0.25">
      <c r="A74" s="212"/>
      <c r="B74" s="215" t="s">
        <v>184</v>
      </c>
      <c r="C74" s="216">
        <v>-1</v>
      </c>
      <c r="D74" s="217">
        <v>15.25</v>
      </c>
      <c r="E74" s="217">
        <v>15.97</v>
      </c>
      <c r="F74" s="217">
        <v>13.33</v>
      </c>
      <c r="G74" s="217">
        <v>13.11</v>
      </c>
      <c r="H74" s="217">
        <v>8.1999999999999993</v>
      </c>
      <c r="J74" s="217">
        <v>16.09</v>
      </c>
      <c r="K74" s="217">
        <v>18.68</v>
      </c>
      <c r="L74" s="217">
        <v>10.89</v>
      </c>
      <c r="M74" s="217">
        <v>13.78</v>
      </c>
      <c r="N74" s="217">
        <v>10.26</v>
      </c>
      <c r="P74" s="217">
        <v>12.73</v>
      </c>
      <c r="Q74" s="217">
        <v>18.61</v>
      </c>
      <c r="R74" s="217">
        <v>12.5</v>
      </c>
      <c r="S74" s="217">
        <v>8.07</v>
      </c>
      <c r="T74" s="217">
        <v>10.18</v>
      </c>
      <c r="V74" s="217">
        <v>18.579999999999998</v>
      </c>
      <c r="W74" s="217">
        <v>17.399999999999999</v>
      </c>
      <c r="X74" s="217">
        <v>15.22</v>
      </c>
      <c r="Y74" s="217">
        <v>10.31</v>
      </c>
      <c r="Z74" s="217">
        <v>11.41</v>
      </c>
      <c r="AB74" s="217">
        <v>17.239999999999998</v>
      </c>
      <c r="AC74" s="217">
        <v>20.77</v>
      </c>
      <c r="AD74" s="217">
        <v>15.87</v>
      </c>
      <c r="AE74" s="217">
        <v>13.61</v>
      </c>
      <c r="AF74" s="217">
        <v>12.44</v>
      </c>
    </row>
    <row r="75" spans="1:32" x14ac:dyDescent="0.25">
      <c r="A75" s="212"/>
      <c r="B75" s="215" t="s">
        <v>109</v>
      </c>
      <c r="C75" s="216">
        <v>-2</v>
      </c>
      <c r="D75" s="217">
        <v>37.29</v>
      </c>
      <c r="E75" s="217">
        <v>31.93</v>
      </c>
      <c r="F75" s="217">
        <v>35</v>
      </c>
      <c r="G75" s="217">
        <v>36.07</v>
      </c>
      <c r="H75" s="217">
        <v>35.25</v>
      </c>
      <c r="J75" s="217">
        <v>40.22</v>
      </c>
      <c r="K75" s="217">
        <v>39.56</v>
      </c>
      <c r="L75" s="217">
        <v>40.54</v>
      </c>
      <c r="M75" s="217">
        <v>41.17</v>
      </c>
      <c r="N75" s="217">
        <v>42.96</v>
      </c>
      <c r="P75" s="217">
        <v>42.55</v>
      </c>
      <c r="Q75" s="217">
        <v>40.15</v>
      </c>
      <c r="R75" s="217">
        <v>40</v>
      </c>
      <c r="S75" s="217">
        <v>40.700000000000003</v>
      </c>
      <c r="T75" s="217">
        <v>41.4</v>
      </c>
      <c r="V75" s="217">
        <v>35.94</v>
      </c>
      <c r="W75" s="217">
        <v>41.76</v>
      </c>
      <c r="X75" s="217">
        <v>43.7</v>
      </c>
      <c r="Y75" s="217">
        <v>43.92</v>
      </c>
      <c r="Z75" s="217">
        <v>39.51</v>
      </c>
      <c r="AB75" s="217">
        <v>39.08</v>
      </c>
      <c r="AC75" s="217">
        <v>37.159999999999997</v>
      </c>
      <c r="AD75" s="217">
        <v>39.15</v>
      </c>
      <c r="AE75" s="217">
        <v>39.79</v>
      </c>
      <c r="AF75" s="217">
        <v>40.93</v>
      </c>
    </row>
    <row r="76" spans="1:32" x14ac:dyDescent="0.25">
      <c r="A76" s="212"/>
      <c r="B76" s="212"/>
      <c r="C76" s="218"/>
      <c r="D76" s="219"/>
      <c r="E76" s="219"/>
      <c r="F76" s="219"/>
      <c r="G76" s="219"/>
      <c r="H76" s="219"/>
      <c r="J76" s="219"/>
      <c r="K76" s="219"/>
      <c r="L76" s="219"/>
      <c r="M76" s="219"/>
      <c r="N76" s="219"/>
      <c r="P76" s="219"/>
      <c r="Q76" s="219"/>
      <c r="R76" s="219"/>
      <c r="S76" s="219"/>
      <c r="T76" s="219"/>
      <c r="V76" s="219"/>
      <c r="W76" s="219"/>
      <c r="X76" s="219"/>
      <c r="Y76" s="219"/>
      <c r="Z76" s="219"/>
      <c r="AB76" s="219"/>
      <c r="AC76" s="219"/>
      <c r="AD76" s="219"/>
      <c r="AE76" s="219"/>
      <c r="AF76" s="219"/>
    </row>
    <row r="77" spans="1:32" x14ac:dyDescent="0.25">
      <c r="A77" s="204"/>
      <c r="B77" s="205"/>
      <c r="C77" s="205"/>
      <c r="D77" s="206"/>
      <c r="E77" s="206"/>
      <c r="F77" s="206"/>
      <c r="G77" s="206"/>
      <c r="H77" s="206"/>
      <c r="J77" s="206"/>
      <c r="K77" s="206"/>
      <c r="L77" s="206"/>
      <c r="M77" s="206"/>
      <c r="N77" s="206"/>
      <c r="P77" s="206"/>
      <c r="Q77" s="206"/>
      <c r="R77" s="206"/>
      <c r="S77" s="206"/>
      <c r="T77" s="206"/>
      <c r="V77" s="206"/>
      <c r="W77" s="206"/>
      <c r="X77" s="206"/>
      <c r="Y77" s="206"/>
      <c r="Z77" s="206"/>
      <c r="AB77" s="206"/>
      <c r="AC77" s="206"/>
      <c r="AD77" s="206"/>
      <c r="AE77" s="206"/>
      <c r="AF77" s="206"/>
    </row>
    <row r="78" spans="1:32" x14ac:dyDescent="0.25">
      <c r="A78" s="209">
        <v>9</v>
      </c>
      <c r="B78" s="210" t="s">
        <v>186</v>
      </c>
      <c r="C78" s="211"/>
      <c r="D78" s="211"/>
      <c r="E78" s="211"/>
      <c r="F78" s="211"/>
      <c r="G78" s="211"/>
      <c r="H78" s="211"/>
      <c r="J78" s="211"/>
      <c r="K78" s="211"/>
      <c r="L78" s="211"/>
      <c r="M78" s="211"/>
      <c r="N78" s="211"/>
      <c r="P78" s="211"/>
      <c r="Q78" s="211"/>
      <c r="R78" s="211"/>
      <c r="S78" s="211"/>
      <c r="T78" s="211"/>
      <c r="V78" s="211"/>
      <c r="W78" s="211"/>
      <c r="X78" s="211"/>
      <c r="Y78" s="211"/>
      <c r="Z78" s="211"/>
      <c r="AB78" s="211"/>
      <c r="AC78" s="211"/>
      <c r="AD78" s="211"/>
      <c r="AE78" s="211"/>
      <c r="AF78" s="211"/>
    </row>
    <row r="79" spans="1:32" ht="21" x14ac:dyDescent="0.25">
      <c r="A79" s="212"/>
      <c r="B79" s="618"/>
      <c r="C79" s="620" t="s">
        <v>130</v>
      </c>
      <c r="D79" s="213" t="s">
        <v>238</v>
      </c>
      <c r="E79" s="213" t="s">
        <v>241</v>
      </c>
      <c r="F79" s="213" t="s">
        <v>243</v>
      </c>
      <c r="G79" s="213" t="s">
        <v>404</v>
      </c>
      <c r="H79" s="213" t="s">
        <v>410</v>
      </c>
      <c r="J79" s="213" t="s">
        <v>238</v>
      </c>
      <c r="K79" s="213" t="s">
        <v>241</v>
      </c>
      <c r="L79" s="213" t="s">
        <v>243</v>
      </c>
      <c r="M79" s="213" t="s">
        <v>404</v>
      </c>
      <c r="N79" s="213" t="s">
        <v>410</v>
      </c>
      <c r="P79" s="213" t="s">
        <v>238</v>
      </c>
      <c r="Q79" s="213" t="s">
        <v>241</v>
      </c>
      <c r="R79" s="213" t="s">
        <v>243</v>
      </c>
      <c r="S79" s="213" t="s">
        <v>404</v>
      </c>
      <c r="T79" s="213" t="s">
        <v>410</v>
      </c>
      <c r="V79" s="213" t="s">
        <v>238</v>
      </c>
      <c r="W79" s="213" t="s">
        <v>241</v>
      </c>
      <c r="X79" s="213" t="s">
        <v>243</v>
      </c>
      <c r="Y79" s="213" t="s">
        <v>404</v>
      </c>
      <c r="Z79" s="213" t="s">
        <v>410</v>
      </c>
      <c r="AB79" s="213" t="s">
        <v>238</v>
      </c>
      <c r="AC79" s="213" t="s">
        <v>241</v>
      </c>
      <c r="AD79" s="213" t="s">
        <v>243</v>
      </c>
      <c r="AE79" s="213" t="s">
        <v>404</v>
      </c>
      <c r="AF79" s="213" t="s">
        <v>410</v>
      </c>
    </row>
    <row r="80" spans="1:32" x14ac:dyDescent="0.25">
      <c r="A80" s="212"/>
      <c r="B80" s="619"/>
      <c r="C80" s="611"/>
      <c r="D80" s="214" t="s">
        <v>140</v>
      </c>
      <c r="E80" s="214" t="s">
        <v>140</v>
      </c>
      <c r="F80" s="214" t="s">
        <v>140</v>
      </c>
      <c r="G80" s="214" t="s">
        <v>140</v>
      </c>
      <c r="H80" s="214" t="s">
        <v>140</v>
      </c>
      <c r="J80" s="214" t="s">
        <v>140</v>
      </c>
      <c r="K80" s="214" t="s">
        <v>140</v>
      </c>
      <c r="L80" s="214" t="s">
        <v>140</v>
      </c>
      <c r="M80" s="214" t="s">
        <v>140</v>
      </c>
      <c r="N80" s="214" t="s">
        <v>140</v>
      </c>
      <c r="P80" s="214" t="s">
        <v>140</v>
      </c>
      <c r="Q80" s="214" t="s">
        <v>140</v>
      </c>
      <c r="R80" s="214" t="s">
        <v>140</v>
      </c>
      <c r="S80" s="214" t="s">
        <v>140</v>
      </c>
      <c r="T80" s="214" t="s">
        <v>140</v>
      </c>
      <c r="V80" s="214" t="s">
        <v>140</v>
      </c>
      <c r="W80" s="214" t="s">
        <v>140</v>
      </c>
      <c r="X80" s="214" t="s">
        <v>140</v>
      </c>
      <c r="Y80" s="214" t="s">
        <v>140</v>
      </c>
      <c r="Z80" s="214" t="s">
        <v>140</v>
      </c>
      <c r="AB80" s="214" t="s">
        <v>140</v>
      </c>
      <c r="AC80" s="214" t="s">
        <v>140</v>
      </c>
      <c r="AD80" s="214" t="s">
        <v>140</v>
      </c>
      <c r="AE80" s="214" t="s">
        <v>140</v>
      </c>
      <c r="AF80" s="214" t="s">
        <v>140</v>
      </c>
    </row>
    <row r="81" spans="1:32" x14ac:dyDescent="0.25">
      <c r="A81" s="212"/>
      <c r="B81" s="215" t="s">
        <v>182</v>
      </c>
      <c r="C81" s="216">
        <v>1</v>
      </c>
      <c r="D81" s="217">
        <v>13.56</v>
      </c>
      <c r="E81" s="217">
        <v>14.29</v>
      </c>
      <c r="F81" s="217">
        <v>12.5</v>
      </c>
      <c r="G81" s="217">
        <v>6.56</v>
      </c>
      <c r="H81" s="217">
        <v>10.66</v>
      </c>
      <c r="J81" s="217">
        <v>12.8</v>
      </c>
      <c r="K81" s="217">
        <v>11.36</v>
      </c>
      <c r="L81" s="217">
        <v>11.96</v>
      </c>
      <c r="M81" s="217">
        <v>12.72</v>
      </c>
      <c r="N81" s="217">
        <v>10.43</v>
      </c>
      <c r="P81" s="217">
        <v>12</v>
      </c>
      <c r="Q81" s="217">
        <v>8.76</v>
      </c>
      <c r="R81" s="217">
        <v>7.86</v>
      </c>
      <c r="S81" s="217">
        <v>13.33</v>
      </c>
      <c r="T81" s="217">
        <v>6.67</v>
      </c>
      <c r="V81" s="217">
        <v>15.16</v>
      </c>
      <c r="W81" s="217">
        <v>16.010000000000002</v>
      </c>
      <c r="X81" s="217">
        <v>13.91</v>
      </c>
      <c r="Y81" s="217">
        <v>13.81</v>
      </c>
      <c r="Z81" s="217">
        <v>13.65</v>
      </c>
      <c r="AB81" s="217">
        <v>10.92</v>
      </c>
      <c r="AC81" s="217">
        <v>9.2899999999999991</v>
      </c>
      <c r="AD81" s="217">
        <v>10.58</v>
      </c>
      <c r="AE81" s="217">
        <v>12.57</v>
      </c>
      <c r="AF81" s="217">
        <v>11.92</v>
      </c>
    </row>
    <row r="82" spans="1:32" x14ac:dyDescent="0.25">
      <c r="A82" s="212"/>
      <c r="B82" s="215" t="s">
        <v>183</v>
      </c>
      <c r="C82" s="216">
        <v>0</v>
      </c>
      <c r="D82" s="217">
        <v>36.44</v>
      </c>
      <c r="E82" s="217">
        <v>47.06</v>
      </c>
      <c r="F82" s="217">
        <v>47.5</v>
      </c>
      <c r="G82" s="217">
        <v>50</v>
      </c>
      <c r="H82" s="217">
        <v>49.18</v>
      </c>
      <c r="J82" s="217">
        <v>34.19</v>
      </c>
      <c r="K82" s="217">
        <v>38.28</v>
      </c>
      <c r="L82" s="217">
        <v>41.61</v>
      </c>
      <c r="M82" s="217">
        <v>34.28</v>
      </c>
      <c r="N82" s="217">
        <v>40</v>
      </c>
      <c r="P82" s="217">
        <v>33.450000000000003</v>
      </c>
      <c r="Q82" s="217">
        <v>36.86</v>
      </c>
      <c r="R82" s="217">
        <v>41.07</v>
      </c>
      <c r="S82" s="217">
        <v>41.4</v>
      </c>
      <c r="T82" s="217">
        <v>43.16</v>
      </c>
      <c r="V82" s="217">
        <v>32.520000000000003</v>
      </c>
      <c r="W82" s="217">
        <v>30.86</v>
      </c>
      <c r="X82" s="217">
        <v>33.700000000000003</v>
      </c>
      <c r="Y82" s="217">
        <v>35.26</v>
      </c>
      <c r="Z82" s="217">
        <v>40.119999999999997</v>
      </c>
      <c r="AB82" s="217">
        <v>33.909999999999997</v>
      </c>
      <c r="AC82" s="217">
        <v>40.98</v>
      </c>
      <c r="AD82" s="217">
        <v>38.619999999999997</v>
      </c>
      <c r="AE82" s="217">
        <v>39.270000000000003</v>
      </c>
      <c r="AF82" s="217">
        <v>40.409999999999997</v>
      </c>
    </row>
    <row r="83" spans="1:32" x14ac:dyDescent="0.25">
      <c r="A83" s="212"/>
      <c r="B83" s="215" t="s">
        <v>184</v>
      </c>
      <c r="C83" s="216">
        <v>-1</v>
      </c>
      <c r="D83" s="217">
        <v>12.71</v>
      </c>
      <c r="E83" s="217">
        <v>5.88</v>
      </c>
      <c r="F83" s="217">
        <v>6.67</v>
      </c>
      <c r="G83" s="217">
        <v>8.1999999999999993</v>
      </c>
      <c r="H83" s="217">
        <v>3.28</v>
      </c>
      <c r="J83" s="217">
        <v>12.98</v>
      </c>
      <c r="K83" s="217">
        <v>11.17</v>
      </c>
      <c r="L83" s="217">
        <v>7.68</v>
      </c>
      <c r="M83" s="217">
        <v>10.78</v>
      </c>
      <c r="N83" s="217">
        <v>6.43</v>
      </c>
      <c r="P83" s="217">
        <v>12.73</v>
      </c>
      <c r="Q83" s="217">
        <v>12.04</v>
      </c>
      <c r="R83" s="217">
        <v>9.2899999999999991</v>
      </c>
      <c r="S83" s="217">
        <v>5.61</v>
      </c>
      <c r="T83" s="217">
        <v>7.37</v>
      </c>
      <c r="V83" s="217">
        <v>15.16</v>
      </c>
      <c r="W83" s="217">
        <v>11.83</v>
      </c>
      <c r="X83" s="217">
        <v>9.57</v>
      </c>
      <c r="Y83" s="217">
        <v>8.8699999999999992</v>
      </c>
      <c r="Z83" s="217">
        <v>8.35</v>
      </c>
      <c r="AB83" s="217">
        <v>16.09</v>
      </c>
      <c r="AC83" s="217">
        <v>12.57</v>
      </c>
      <c r="AD83" s="217">
        <v>10.58</v>
      </c>
      <c r="AE83" s="217">
        <v>8.9</v>
      </c>
      <c r="AF83" s="217">
        <v>7.77</v>
      </c>
    </row>
    <row r="84" spans="1:32" x14ac:dyDescent="0.25">
      <c r="A84" s="212"/>
      <c r="B84" s="215" t="s">
        <v>109</v>
      </c>
      <c r="C84" s="216">
        <v>-2</v>
      </c>
      <c r="D84" s="217">
        <v>37.29</v>
      </c>
      <c r="E84" s="217">
        <v>32.770000000000003</v>
      </c>
      <c r="F84" s="217">
        <v>33.33</v>
      </c>
      <c r="G84" s="217">
        <v>35.25</v>
      </c>
      <c r="H84" s="217">
        <v>36.89</v>
      </c>
      <c r="J84" s="217">
        <v>40.04</v>
      </c>
      <c r="K84" s="217">
        <v>39.19</v>
      </c>
      <c r="L84" s="217">
        <v>38.75</v>
      </c>
      <c r="M84" s="217">
        <v>42.23</v>
      </c>
      <c r="N84" s="217">
        <v>43.13</v>
      </c>
      <c r="P84" s="217">
        <v>41.82</v>
      </c>
      <c r="Q84" s="217">
        <v>42.34</v>
      </c>
      <c r="R84" s="217">
        <v>41.79</v>
      </c>
      <c r="S84" s="217">
        <v>39.65</v>
      </c>
      <c r="T84" s="217">
        <v>42.81</v>
      </c>
      <c r="V84" s="217">
        <v>37.159999999999997</v>
      </c>
      <c r="W84" s="217">
        <v>41.3</v>
      </c>
      <c r="X84" s="217">
        <v>42.83</v>
      </c>
      <c r="Y84" s="217">
        <v>42.06</v>
      </c>
      <c r="Z84" s="217">
        <v>37.880000000000003</v>
      </c>
      <c r="AB84" s="217">
        <v>39.08</v>
      </c>
      <c r="AC84" s="217">
        <v>37.159999999999997</v>
      </c>
      <c r="AD84" s="217">
        <v>40.21</v>
      </c>
      <c r="AE84" s="217">
        <v>39.270000000000003</v>
      </c>
      <c r="AF84" s="217">
        <v>39.9</v>
      </c>
    </row>
    <row r="85" spans="1:32" x14ac:dyDescent="0.25">
      <c r="A85" s="212"/>
      <c r="B85" s="212"/>
      <c r="C85" s="218"/>
      <c r="D85" s="219"/>
      <c r="E85" s="219"/>
      <c r="F85" s="219"/>
      <c r="G85" s="219"/>
      <c r="H85" s="219"/>
      <c r="J85" s="219"/>
      <c r="K85" s="219"/>
      <c r="L85" s="219"/>
      <c r="M85" s="219"/>
      <c r="N85" s="219"/>
      <c r="P85" s="219"/>
      <c r="Q85" s="219"/>
      <c r="R85" s="219"/>
      <c r="S85" s="219"/>
      <c r="T85" s="219"/>
      <c r="V85" s="219"/>
      <c r="W85" s="219"/>
      <c r="X85" s="219"/>
      <c r="Y85" s="219"/>
      <c r="Z85" s="219"/>
      <c r="AB85" s="219"/>
      <c r="AC85" s="219"/>
      <c r="AD85" s="219"/>
      <c r="AE85" s="219"/>
      <c r="AF85" s="219"/>
    </row>
  </sheetData>
  <mergeCells count="23">
    <mergeCell ref="AB4:AF4"/>
    <mergeCell ref="J4:N4"/>
    <mergeCell ref="P4:T4"/>
    <mergeCell ref="V4:Z4"/>
    <mergeCell ref="D4:H4"/>
    <mergeCell ref="B7:B8"/>
    <mergeCell ref="C7:C8"/>
    <mergeCell ref="B79:B80"/>
    <mergeCell ref="C79:C80"/>
    <mergeCell ref="B52:B53"/>
    <mergeCell ref="C52:C53"/>
    <mergeCell ref="B61:B62"/>
    <mergeCell ref="B43:B44"/>
    <mergeCell ref="C43:C44"/>
    <mergeCell ref="C61:C62"/>
    <mergeCell ref="B70:B71"/>
    <mergeCell ref="C70:C71"/>
    <mergeCell ref="C16:C17"/>
    <mergeCell ref="B25:B26"/>
    <mergeCell ref="C25:C26"/>
    <mergeCell ref="B34:B35"/>
    <mergeCell ref="C34:C35"/>
    <mergeCell ref="B16:B17"/>
  </mergeCells>
  <phoneticPr fontId="0" type="noConversion"/>
  <pageMargins left="0.75" right="0.75" top="1" bottom="1" header="0.5" footer="0.5"/>
  <pageSetup paperSize="9" scale="42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P85"/>
  <sheetViews>
    <sheetView workbookViewId="0">
      <selection activeCell="P3" sqref="P3"/>
    </sheetView>
  </sheetViews>
  <sheetFormatPr defaultColWidth="10.77734375" defaultRowHeight="13.2" x14ac:dyDescent="0.25"/>
  <cols>
    <col min="1" max="1" width="6.77734375" style="194" customWidth="1"/>
    <col min="2" max="2" width="35.77734375" style="194" customWidth="1"/>
    <col min="3" max="3" width="6.77734375" style="194" customWidth="1"/>
    <col min="4" max="8" width="10.77734375" style="194"/>
    <col min="9" max="9" width="2" style="194" customWidth="1"/>
    <col min="10" max="14" width="10.77734375" style="194"/>
    <col min="15" max="15" width="2" style="194" customWidth="1"/>
    <col min="16" max="20" width="10.77734375" style="194"/>
    <col min="21" max="21" width="2" style="194" customWidth="1"/>
    <col min="22" max="26" width="10.77734375" style="194"/>
    <col min="27" max="27" width="2" style="194" customWidth="1"/>
    <col min="28" max="16384" width="10.77734375" style="194"/>
  </cols>
  <sheetData>
    <row r="1" spans="1:250" x14ac:dyDescent="0.25">
      <c r="A1" s="193" t="s">
        <v>204</v>
      </c>
      <c r="C1" s="195"/>
      <c r="H1" s="196"/>
      <c r="L1" s="197"/>
      <c r="M1" s="197"/>
      <c r="N1" s="197"/>
    </row>
    <row r="2" spans="1:250" s="202" customFormat="1" ht="14.4" x14ac:dyDescent="0.3">
      <c r="A2" s="198"/>
      <c r="B2" s="199"/>
      <c r="C2" s="200" t="s">
        <v>198</v>
      </c>
      <c r="D2" s="199"/>
      <c r="E2" s="198"/>
      <c r="F2" s="199"/>
      <c r="G2" s="201"/>
      <c r="H2" s="198"/>
      <c r="I2" s="198"/>
      <c r="J2" s="198"/>
      <c r="K2" s="198"/>
      <c r="L2" s="198"/>
      <c r="M2" s="198"/>
      <c r="N2" s="198"/>
      <c r="O2" s="198"/>
      <c r="P2" s="198"/>
      <c r="Q2" s="198"/>
      <c r="R2" s="198"/>
      <c r="S2" s="198"/>
      <c r="T2" s="198"/>
      <c r="U2" s="198"/>
      <c r="V2" s="198"/>
      <c r="W2" s="198"/>
      <c r="X2" s="198"/>
      <c r="Y2" s="198"/>
      <c r="Z2" s="198"/>
      <c r="AA2" s="198"/>
      <c r="AB2" s="198"/>
      <c r="AC2" s="198"/>
      <c r="AD2" s="198"/>
      <c r="AE2" s="198"/>
      <c r="AF2" s="198"/>
      <c r="AG2" s="198"/>
      <c r="AH2" s="198"/>
      <c r="AI2" s="198"/>
      <c r="AJ2" s="198"/>
      <c r="AK2" s="198"/>
      <c r="AL2" s="198"/>
      <c r="AM2" s="198"/>
      <c r="AN2" s="198"/>
      <c r="AO2" s="198"/>
      <c r="AP2" s="198"/>
      <c r="AQ2" s="198"/>
      <c r="AR2" s="198"/>
      <c r="AS2" s="198"/>
      <c r="AT2" s="198"/>
      <c r="AU2" s="198"/>
      <c r="AV2" s="198"/>
      <c r="AW2" s="198"/>
      <c r="AX2" s="198"/>
      <c r="AY2" s="198"/>
      <c r="AZ2" s="198"/>
      <c r="BA2" s="198"/>
      <c r="BB2" s="198"/>
      <c r="BC2" s="198"/>
      <c r="BD2" s="198"/>
      <c r="BE2" s="198"/>
      <c r="BF2" s="198"/>
      <c r="BG2" s="198"/>
      <c r="BH2" s="198"/>
      <c r="BI2" s="198"/>
      <c r="BJ2" s="198"/>
      <c r="BK2" s="198"/>
      <c r="BL2" s="198"/>
      <c r="BM2" s="198"/>
      <c r="BN2" s="198"/>
      <c r="BO2" s="198"/>
      <c r="BP2" s="198"/>
      <c r="BQ2" s="198"/>
      <c r="BR2" s="198"/>
      <c r="IC2" s="203"/>
      <c r="ID2" s="203"/>
      <c r="IE2" s="203"/>
      <c r="IF2" s="203"/>
      <c r="IG2" s="203"/>
      <c r="IH2" s="203"/>
      <c r="II2" s="203"/>
      <c r="IJ2" s="203"/>
      <c r="IK2" s="203"/>
      <c r="IL2" s="203"/>
      <c r="IM2" s="203"/>
      <c r="IN2" s="203"/>
      <c r="IO2" s="203"/>
      <c r="IP2" s="203"/>
    </row>
    <row r="3" spans="1:250" x14ac:dyDescent="0.25">
      <c r="A3" s="204"/>
      <c r="B3" s="205"/>
      <c r="C3" s="205"/>
      <c r="D3" s="206"/>
      <c r="E3" s="196"/>
      <c r="F3" s="196"/>
      <c r="G3" s="196"/>
      <c r="H3" s="196"/>
      <c r="I3" s="196"/>
      <c r="J3" s="196"/>
      <c r="K3" s="196"/>
      <c r="L3" s="197"/>
      <c r="M3" s="197"/>
      <c r="N3" s="197"/>
    </row>
    <row r="4" spans="1:250" x14ac:dyDescent="0.25">
      <c r="A4" s="207"/>
      <c r="B4" s="207"/>
      <c r="C4" s="207"/>
      <c r="D4" s="621" t="s">
        <v>78</v>
      </c>
      <c r="E4" s="621"/>
      <c r="F4" s="621"/>
      <c r="G4" s="621"/>
      <c r="H4" s="621"/>
      <c r="J4" s="621" t="s">
        <v>84</v>
      </c>
      <c r="K4" s="621"/>
      <c r="L4" s="621"/>
      <c r="M4" s="621"/>
      <c r="N4" s="621"/>
      <c r="P4" s="621" t="s">
        <v>77</v>
      </c>
      <c r="Q4" s="621"/>
      <c r="R4" s="621"/>
      <c r="S4" s="621"/>
      <c r="T4" s="621"/>
      <c r="V4" s="621" t="s">
        <v>156</v>
      </c>
      <c r="W4" s="621"/>
      <c r="X4" s="621"/>
      <c r="Y4" s="621"/>
      <c r="Z4" s="621"/>
      <c r="AB4" s="621" t="s">
        <v>114</v>
      </c>
      <c r="AC4" s="621"/>
      <c r="AD4" s="621"/>
      <c r="AE4" s="621"/>
      <c r="AF4" s="621"/>
    </row>
    <row r="5" spans="1:250" x14ac:dyDescent="0.25">
      <c r="A5" s="204"/>
      <c r="B5" s="205"/>
      <c r="C5" s="205"/>
      <c r="D5" s="206"/>
      <c r="E5" s="206"/>
      <c r="F5" s="206"/>
      <c r="G5" s="206"/>
      <c r="H5" s="206"/>
      <c r="J5" s="206"/>
      <c r="K5" s="206"/>
      <c r="L5" s="206"/>
      <c r="M5" s="206"/>
      <c r="N5" s="206"/>
      <c r="P5" s="206"/>
      <c r="Q5" s="206"/>
      <c r="R5" s="206"/>
      <c r="S5" s="206"/>
      <c r="T5" s="206"/>
      <c r="V5" s="206"/>
      <c r="W5" s="206"/>
      <c r="X5" s="206"/>
      <c r="Y5" s="206"/>
      <c r="Z5" s="206"/>
      <c r="AB5" s="206"/>
      <c r="AC5" s="206"/>
      <c r="AD5" s="206"/>
      <c r="AE5" s="206"/>
      <c r="AF5" s="206"/>
    </row>
    <row r="6" spans="1:250" x14ac:dyDescent="0.25">
      <c r="A6" s="209">
        <v>32</v>
      </c>
      <c r="B6" s="210" t="s">
        <v>188</v>
      </c>
      <c r="C6" s="211"/>
      <c r="D6" s="211"/>
      <c r="E6" s="211"/>
      <c r="F6" s="211"/>
      <c r="G6" s="211"/>
      <c r="H6" s="211"/>
      <c r="J6" s="211"/>
      <c r="K6" s="211"/>
      <c r="L6" s="211"/>
      <c r="M6" s="211"/>
      <c r="N6" s="211"/>
      <c r="P6" s="211"/>
      <c r="Q6" s="211"/>
      <c r="R6" s="211"/>
      <c r="S6" s="211"/>
      <c r="T6" s="211"/>
      <c r="V6" s="211"/>
      <c r="W6" s="211"/>
      <c r="X6" s="211"/>
      <c r="Y6" s="211"/>
      <c r="Z6" s="211"/>
      <c r="AB6" s="211"/>
      <c r="AC6" s="211"/>
      <c r="AD6" s="211"/>
      <c r="AE6" s="211"/>
      <c r="AF6" s="211"/>
    </row>
    <row r="7" spans="1:250" ht="21" x14ac:dyDescent="0.25">
      <c r="A7" s="212"/>
      <c r="B7" s="618"/>
      <c r="C7" s="620" t="s">
        <v>130</v>
      </c>
      <c r="D7" s="213" t="s">
        <v>238</v>
      </c>
      <c r="E7" s="213" t="s">
        <v>241</v>
      </c>
      <c r="F7" s="213" t="s">
        <v>243</v>
      </c>
      <c r="G7" s="213" t="s">
        <v>404</v>
      </c>
      <c r="H7" s="213" t="s">
        <v>410</v>
      </c>
      <c r="J7" s="213" t="s">
        <v>238</v>
      </c>
      <c r="K7" s="213" t="s">
        <v>241</v>
      </c>
      <c r="L7" s="213" t="s">
        <v>243</v>
      </c>
      <c r="M7" s="213" t="s">
        <v>404</v>
      </c>
      <c r="N7" s="213" t="s">
        <v>410</v>
      </c>
      <c r="P7" s="213" t="s">
        <v>238</v>
      </c>
      <c r="Q7" s="213" t="s">
        <v>241</v>
      </c>
      <c r="R7" s="213" t="s">
        <v>243</v>
      </c>
      <c r="S7" s="213" t="s">
        <v>404</v>
      </c>
      <c r="T7" s="213" t="s">
        <v>410</v>
      </c>
      <c r="V7" s="213" t="s">
        <v>238</v>
      </c>
      <c r="W7" s="213" t="s">
        <v>241</v>
      </c>
      <c r="X7" s="213" t="s">
        <v>243</v>
      </c>
      <c r="Y7" s="213" t="s">
        <v>404</v>
      </c>
      <c r="Z7" s="213" t="s">
        <v>410</v>
      </c>
      <c r="AB7" s="213" t="s">
        <v>238</v>
      </c>
      <c r="AC7" s="213" t="s">
        <v>241</v>
      </c>
      <c r="AD7" s="213" t="s">
        <v>243</v>
      </c>
      <c r="AE7" s="213" t="s">
        <v>404</v>
      </c>
      <c r="AF7" s="213" t="s">
        <v>410</v>
      </c>
    </row>
    <row r="8" spans="1:250" x14ac:dyDescent="0.25">
      <c r="A8" s="212"/>
      <c r="B8" s="619"/>
      <c r="C8" s="611"/>
      <c r="D8" s="214" t="s">
        <v>90</v>
      </c>
      <c r="E8" s="214" t="s">
        <v>90</v>
      </c>
      <c r="F8" s="214" t="s">
        <v>90</v>
      </c>
      <c r="G8" s="214" t="s">
        <v>90</v>
      </c>
      <c r="H8" s="214" t="s">
        <v>90</v>
      </c>
      <c r="J8" s="214" t="s">
        <v>90</v>
      </c>
      <c r="K8" s="214" t="s">
        <v>90</v>
      </c>
      <c r="L8" s="214" t="s">
        <v>90</v>
      </c>
      <c r="M8" s="214" t="s">
        <v>90</v>
      </c>
      <c r="N8" s="214" t="s">
        <v>90</v>
      </c>
      <c r="P8" s="214" t="s">
        <v>90</v>
      </c>
      <c r="Q8" s="214" t="s">
        <v>90</v>
      </c>
      <c r="R8" s="214" t="s">
        <v>90</v>
      </c>
      <c r="S8" s="214" t="s">
        <v>90</v>
      </c>
      <c r="T8" s="214" t="s">
        <v>90</v>
      </c>
      <c r="V8" s="214" t="s">
        <v>90</v>
      </c>
      <c r="W8" s="214" t="s">
        <v>90</v>
      </c>
      <c r="X8" s="214" t="s">
        <v>90</v>
      </c>
      <c r="Y8" s="214" t="s">
        <v>90</v>
      </c>
      <c r="Z8" s="214" t="s">
        <v>90</v>
      </c>
      <c r="AB8" s="214" t="s">
        <v>90</v>
      </c>
      <c r="AC8" s="214" t="s">
        <v>90</v>
      </c>
      <c r="AD8" s="214" t="s">
        <v>90</v>
      </c>
      <c r="AE8" s="214" t="s">
        <v>90</v>
      </c>
      <c r="AF8" s="214" t="s">
        <v>90</v>
      </c>
    </row>
    <row r="9" spans="1:250" x14ac:dyDescent="0.25">
      <c r="A9" s="212"/>
      <c r="B9" s="215" t="s">
        <v>78</v>
      </c>
      <c r="C9" s="216" t="s">
        <v>120</v>
      </c>
      <c r="D9" s="217">
        <v>1488243605.2</v>
      </c>
      <c r="E9" s="217">
        <v>1674538921.0899999</v>
      </c>
      <c r="F9" s="217">
        <v>1570348616.4000001</v>
      </c>
      <c r="G9" s="217">
        <v>1954399295.75</v>
      </c>
      <c r="H9" s="217"/>
      <c r="J9" s="217">
        <v>456081130.26999998</v>
      </c>
      <c r="K9" s="217">
        <v>581131451.49000001</v>
      </c>
      <c r="L9" s="217">
        <v>595985633.57000005</v>
      </c>
      <c r="M9" s="217">
        <v>647966462.10000002</v>
      </c>
      <c r="N9" s="217"/>
      <c r="P9" s="217">
        <v>70787153.459999993</v>
      </c>
      <c r="Q9" s="217">
        <v>147570735.22</v>
      </c>
      <c r="R9" s="217">
        <v>178778976.00999999</v>
      </c>
      <c r="S9" s="217">
        <v>209517943.19999999</v>
      </c>
      <c r="T9" s="217"/>
      <c r="V9" s="217">
        <v>148817039.61000001</v>
      </c>
      <c r="W9" s="217">
        <v>223416498.97</v>
      </c>
      <c r="X9" s="217">
        <v>269142741.86000001</v>
      </c>
      <c r="Y9" s="217">
        <v>336104327.97000003</v>
      </c>
      <c r="Z9" s="217"/>
      <c r="AB9" s="217">
        <v>358498052.22000003</v>
      </c>
      <c r="AC9" s="217">
        <v>419854553.18000001</v>
      </c>
      <c r="AD9" s="217">
        <v>478127601.63999999</v>
      </c>
      <c r="AE9" s="217">
        <v>457189699.06999999</v>
      </c>
      <c r="AF9" s="217"/>
    </row>
    <row r="10" spans="1:250" x14ac:dyDescent="0.25">
      <c r="A10" s="212"/>
      <c r="B10" s="215" t="s">
        <v>118</v>
      </c>
      <c r="C10" s="216"/>
      <c r="D10" s="217">
        <v>1488243605.2</v>
      </c>
      <c r="E10" s="217">
        <v>1674538921.0899999</v>
      </c>
      <c r="F10" s="217">
        <v>1570348616.4000001</v>
      </c>
      <c r="G10" s="217">
        <v>1954399295.75</v>
      </c>
      <c r="H10" s="217"/>
      <c r="J10" s="217">
        <v>456081130.26999998</v>
      </c>
      <c r="K10" s="217">
        <v>581131451.49000001</v>
      </c>
      <c r="L10" s="217">
        <v>595985633.57000005</v>
      </c>
      <c r="M10" s="217">
        <v>647966462.10000002</v>
      </c>
      <c r="N10" s="217"/>
      <c r="P10" s="217">
        <v>70787153.459999993</v>
      </c>
      <c r="Q10" s="217">
        <v>147570735.22</v>
      </c>
      <c r="R10" s="217">
        <v>178778976.00999999</v>
      </c>
      <c r="S10" s="217">
        <v>209517943.19999999</v>
      </c>
      <c r="T10" s="217"/>
      <c r="V10" s="217">
        <v>148817039.61000001</v>
      </c>
      <c r="W10" s="217">
        <v>223416498.97</v>
      </c>
      <c r="X10" s="217">
        <v>269142741.86000001</v>
      </c>
      <c r="Y10" s="217">
        <v>336104327.97000003</v>
      </c>
      <c r="Z10" s="217"/>
      <c r="AB10" s="217">
        <v>358498052.22000003</v>
      </c>
      <c r="AC10" s="217">
        <v>419854553.18000001</v>
      </c>
      <c r="AD10" s="217">
        <v>478127601.63999999</v>
      </c>
      <c r="AE10" s="217">
        <v>457189699.06999999</v>
      </c>
      <c r="AF10" s="217"/>
    </row>
    <row r="11" spans="1:250" x14ac:dyDescent="0.25">
      <c r="A11" s="212"/>
      <c r="B11" s="215" t="s">
        <v>112</v>
      </c>
      <c r="C11" s="216"/>
      <c r="D11" s="217">
        <v>2724567435.5599999</v>
      </c>
      <c r="E11" s="217">
        <v>3263316284.5799999</v>
      </c>
      <c r="F11" s="217">
        <v>3295950944.8600001</v>
      </c>
      <c r="G11" s="217">
        <v>3884665471.8200002</v>
      </c>
      <c r="H11" s="217"/>
      <c r="J11" s="217">
        <v>2724567435.5599999</v>
      </c>
      <c r="K11" s="217">
        <v>3263316284.5799999</v>
      </c>
      <c r="L11" s="217">
        <v>3295950944.8600001</v>
      </c>
      <c r="M11" s="217">
        <v>3884665471.8200002</v>
      </c>
      <c r="N11" s="217"/>
      <c r="P11" s="217">
        <v>2724567435.5599999</v>
      </c>
      <c r="Q11" s="217">
        <v>3263316284.5799999</v>
      </c>
      <c r="R11" s="217">
        <v>3295950944.8600001</v>
      </c>
      <c r="S11" s="217">
        <v>3884665471.8200002</v>
      </c>
      <c r="T11" s="217"/>
      <c r="V11" s="217">
        <v>2724567435.5599999</v>
      </c>
      <c r="W11" s="217">
        <v>3263316284.5799999</v>
      </c>
      <c r="X11" s="217">
        <v>3295950944.8600001</v>
      </c>
      <c r="Y11" s="217">
        <v>3884665471.8200002</v>
      </c>
      <c r="Z11" s="217"/>
      <c r="AB11" s="217">
        <v>2724567435.5599999</v>
      </c>
      <c r="AC11" s="217">
        <v>3263316284.5799999</v>
      </c>
      <c r="AD11" s="217">
        <v>3295950944.8600001</v>
      </c>
      <c r="AE11" s="217">
        <v>3884665471.8200002</v>
      </c>
      <c r="AF11" s="217"/>
    </row>
    <row r="12" spans="1:250" x14ac:dyDescent="0.25">
      <c r="A12" s="212"/>
      <c r="B12" s="215" t="s">
        <v>72</v>
      </c>
      <c r="C12" s="216"/>
      <c r="D12" s="217">
        <v>2724567435.5599999</v>
      </c>
      <c r="E12" s="217">
        <v>3263316284.5799999</v>
      </c>
      <c r="F12" s="217">
        <v>3295950944.8600001</v>
      </c>
      <c r="G12" s="217">
        <v>3884665471.8200002</v>
      </c>
      <c r="H12" s="217"/>
      <c r="J12" s="217">
        <v>2724567435.5599999</v>
      </c>
      <c r="K12" s="217">
        <v>3263316284.5799999</v>
      </c>
      <c r="L12" s="217">
        <v>3295950944.8600001</v>
      </c>
      <c r="M12" s="217">
        <v>3884665471.8200002</v>
      </c>
      <c r="N12" s="217"/>
      <c r="P12" s="217">
        <v>2724567435.5599999</v>
      </c>
      <c r="Q12" s="217">
        <v>3263316284.5799999</v>
      </c>
      <c r="R12" s="217">
        <v>3295950944.8600001</v>
      </c>
      <c r="S12" s="217">
        <v>3884665471.8200002</v>
      </c>
      <c r="T12" s="217"/>
      <c r="V12" s="217">
        <v>2724567435.5599999</v>
      </c>
      <c r="W12" s="217">
        <v>3263316284.5799999</v>
      </c>
      <c r="X12" s="217">
        <v>3295950944.8600001</v>
      </c>
      <c r="Y12" s="217">
        <v>3884665471.8200002</v>
      </c>
      <c r="Z12" s="217"/>
      <c r="AB12" s="217">
        <v>2724567435.5599999</v>
      </c>
      <c r="AC12" s="217">
        <v>3263316284.5799999</v>
      </c>
      <c r="AD12" s="217">
        <v>3295950944.8600001</v>
      </c>
      <c r="AE12" s="217">
        <v>3884665471.8200002</v>
      </c>
      <c r="AF12" s="217"/>
    </row>
    <row r="13" spans="1:250" x14ac:dyDescent="0.25">
      <c r="A13" s="212"/>
      <c r="B13" s="212"/>
      <c r="C13" s="218"/>
      <c r="D13" s="219"/>
      <c r="E13" s="219"/>
      <c r="F13" s="219"/>
      <c r="G13" s="219"/>
      <c r="H13" s="219"/>
      <c r="J13" s="219"/>
      <c r="K13" s="219"/>
      <c r="L13" s="219"/>
      <c r="M13" s="219"/>
      <c r="N13" s="219"/>
      <c r="P13" s="219"/>
      <c r="Q13" s="219"/>
      <c r="R13" s="219"/>
      <c r="S13" s="219"/>
      <c r="T13" s="219"/>
      <c r="V13" s="219"/>
      <c r="W13" s="219"/>
      <c r="X13" s="219"/>
      <c r="Y13" s="219"/>
      <c r="Z13" s="219"/>
      <c r="AB13" s="219"/>
      <c r="AC13" s="219"/>
      <c r="AD13" s="219"/>
      <c r="AE13" s="219"/>
      <c r="AF13" s="219"/>
    </row>
    <row r="14" spans="1:250" x14ac:dyDescent="0.25">
      <c r="A14" s="204"/>
      <c r="B14" s="205"/>
      <c r="C14" s="205"/>
      <c r="D14" s="206"/>
      <c r="E14" s="206"/>
      <c r="F14" s="206"/>
      <c r="G14" s="206"/>
      <c r="H14" s="206"/>
      <c r="J14" s="206"/>
      <c r="K14" s="206"/>
      <c r="L14" s="206"/>
      <c r="M14" s="206"/>
      <c r="N14" s="206"/>
      <c r="P14" s="206"/>
      <c r="Q14" s="206"/>
      <c r="R14" s="206"/>
      <c r="S14" s="206"/>
      <c r="T14" s="206"/>
      <c r="V14" s="206"/>
      <c r="W14" s="206"/>
      <c r="X14" s="206"/>
      <c r="Y14" s="206"/>
      <c r="Z14" s="206"/>
      <c r="AB14" s="206"/>
      <c r="AC14" s="206"/>
      <c r="AD14" s="206"/>
      <c r="AE14" s="206"/>
      <c r="AF14" s="206"/>
    </row>
    <row r="15" spans="1:250" x14ac:dyDescent="0.25">
      <c r="A15" s="209">
        <v>33</v>
      </c>
      <c r="B15" s="210" t="s">
        <v>189</v>
      </c>
      <c r="C15" s="211"/>
      <c r="D15" s="211"/>
      <c r="E15" s="211"/>
      <c r="F15" s="211"/>
      <c r="G15" s="211"/>
      <c r="H15" s="211"/>
      <c r="J15" s="211"/>
      <c r="K15" s="211"/>
      <c r="L15" s="211"/>
      <c r="M15" s="211"/>
      <c r="N15" s="211"/>
      <c r="P15" s="211"/>
      <c r="Q15" s="211"/>
      <c r="R15" s="211"/>
      <c r="S15" s="211"/>
      <c r="T15" s="211"/>
      <c r="V15" s="211"/>
      <c r="W15" s="211"/>
      <c r="X15" s="211"/>
      <c r="Y15" s="211"/>
      <c r="Z15" s="211"/>
      <c r="AB15" s="211"/>
      <c r="AC15" s="211"/>
      <c r="AD15" s="211"/>
      <c r="AE15" s="211"/>
      <c r="AF15" s="211"/>
    </row>
    <row r="16" spans="1:250" ht="21" x14ac:dyDescent="0.25">
      <c r="A16" s="212"/>
      <c r="B16" s="618"/>
      <c r="C16" s="620" t="s">
        <v>130</v>
      </c>
      <c r="D16" s="213" t="s">
        <v>238</v>
      </c>
      <c r="E16" s="213" t="s">
        <v>241</v>
      </c>
      <c r="F16" s="213" t="s">
        <v>243</v>
      </c>
      <c r="G16" s="213" t="s">
        <v>404</v>
      </c>
      <c r="H16" s="213" t="s">
        <v>410</v>
      </c>
      <c r="J16" s="213" t="s">
        <v>238</v>
      </c>
      <c r="K16" s="213" t="s">
        <v>241</v>
      </c>
      <c r="L16" s="213" t="s">
        <v>243</v>
      </c>
      <c r="M16" s="213" t="s">
        <v>404</v>
      </c>
      <c r="N16" s="213" t="s">
        <v>410</v>
      </c>
      <c r="P16" s="213" t="s">
        <v>238</v>
      </c>
      <c r="Q16" s="213" t="s">
        <v>241</v>
      </c>
      <c r="R16" s="213" t="s">
        <v>243</v>
      </c>
      <c r="S16" s="213" t="s">
        <v>404</v>
      </c>
      <c r="T16" s="213" t="s">
        <v>410</v>
      </c>
      <c r="V16" s="213" t="s">
        <v>238</v>
      </c>
      <c r="W16" s="213" t="s">
        <v>241</v>
      </c>
      <c r="X16" s="213" t="s">
        <v>243</v>
      </c>
      <c r="Y16" s="213" t="s">
        <v>404</v>
      </c>
      <c r="Z16" s="213" t="s">
        <v>410</v>
      </c>
      <c r="AB16" s="213" t="s">
        <v>238</v>
      </c>
      <c r="AC16" s="213" t="s">
        <v>241</v>
      </c>
      <c r="AD16" s="213" t="s">
        <v>243</v>
      </c>
      <c r="AE16" s="213" t="s">
        <v>404</v>
      </c>
      <c r="AF16" s="213" t="s">
        <v>410</v>
      </c>
    </row>
    <row r="17" spans="1:32" x14ac:dyDescent="0.25">
      <c r="A17" s="212"/>
      <c r="B17" s="619"/>
      <c r="C17" s="611"/>
      <c r="D17" s="214" t="s">
        <v>90</v>
      </c>
      <c r="E17" s="214" t="s">
        <v>90</v>
      </c>
      <c r="F17" s="214" t="s">
        <v>90</v>
      </c>
      <c r="G17" s="214" t="s">
        <v>90</v>
      </c>
      <c r="H17" s="214" t="s">
        <v>90</v>
      </c>
      <c r="J17" s="214" t="s">
        <v>90</v>
      </c>
      <c r="K17" s="214" t="s">
        <v>90</v>
      </c>
      <c r="L17" s="214" t="s">
        <v>90</v>
      </c>
      <c r="M17" s="214" t="s">
        <v>90</v>
      </c>
      <c r="N17" s="214" t="s">
        <v>90</v>
      </c>
      <c r="P17" s="214" t="s">
        <v>90</v>
      </c>
      <c r="Q17" s="214" t="s">
        <v>90</v>
      </c>
      <c r="R17" s="214" t="s">
        <v>90</v>
      </c>
      <c r="S17" s="214" t="s">
        <v>90</v>
      </c>
      <c r="T17" s="214" t="s">
        <v>90</v>
      </c>
      <c r="V17" s="214" t="s">
        <v>90</v>
      </c>
      <c r="W17" s="214" t="s">
        <v>90</v>
      </c>
      <c r="X17" s="214" t="s">
        <v>90</v>
      </c>
      <c r="Y17" s="214" t="s">
        <v>90</v>
      </c>
      <c r="Z17" s="214" t="s">
        <v>90</v>
      </c>
      <c r="AB17" s="214" t="s">
        <v>90</v>
      </c>
      <c r="AC17" s="214" t="s">
        <v>90</v>
      </c>
      <c r="AD17" s="214" t="s">
        <v>90</v>
      </c>
      <c r="AE17" s="214" t="s">
        <v>90</v>
      </c>
      <c r="AF17" s="214" t="s">
        <v>90</v>
      </c>
    </row>
    <row r="18" spans="1:32" x14ac:dyDescent="0.25">
      <c r="A18" s="212"/>
      <c r="B18" s="215" t="s">
        <v>78</v>
      </c>
      <c r="C18" s="216" t="s">
        <v>120</v>
      </c>
      <c r="D18" s="217">
        <v>522357265.10000002</v>
      </c>
      <c r="E18" s="217">
        <v>601379647.79999995</v>
      </c>
      <c r="F18" s="217">
        <v>595515612</v>
      </c>
      <c r="G18" s="217">
        <v>721947906.21000004</v>
      </c>
      <c r="H18" s="217"/>
      <c r="J18" s="217">
        <v>316096354.87</v>
      </c>
      <c r="K18" s="217">
        <v>394613729.50999999</v>
      </c>
      <c r="L18" s="217">
        <v>396895549.33999997</v>
      </c>
      <c r="M18" s="217">
        <v>430409220.92000002</v>
      </c>
      <c r="N18" s="217"/>
      <c r="P18" s="217">
        <v>64467767.850000001</v>
      </c>
      <c r="Q18" s="217">
        <v>146782242.09999999</v>
      </c>
      <c r="R18" s="217">
        <v>148275706.08000001</v>
      </c>
      <c r="S18" s="217">
        <v>186950950.90000001</v>
      </c>
      <c r="T18" s="217"/>
      <c r="V18" s="217">
        <v>124500498.11</v>
      </c>
      <c r="W18" s="217">
        <v>183581348.94</v>
      </c>
      <c r="X18" s="217">
        <v>231434205.77000001</v>
      </c>
      <c r="Y18" s="217">
        <v>287428452.99000001</v>
      </c>
      <c r="Z18" s="217"/>
      <c r="AB18" s="217">
        <v>253457988.09</v>
      </c>
      <c r="AC18" s="217">
        <v>284841059.02999997</v>
      </c>
      <c r="AD18" s="217">
        <v>318454894</v>
      </c>
      <c r="AE18" s="217">
        <v>361188596.55000001</v>
      </c>
      <c r="AF18" s="217"/>
    </row>
    <row r="19" spans="1:32" x14ac:dyDescent="0.25">
      <c r="A19" s="212"/>
      <c r="B19" s="215" t="s">
        <v>118</v>
      </c>
      <c r="C19" s="216"/>
      <c r="D19" s="217">
        <v>522357265.10000002</v>
      </c>
      <c r="E19" s="217">
        <v>601379647.79999995</v>
      </c>
      <c r="F19" s="217">
        <v>595515612</v>
      </c>
      <c r="G19" s="217">
        <v>721947906.21000004</v>
      </c>
      <c r="H19" s="217"/>
      <c r="J19" s="217">
        <v>316096354.87</v>
      </c>
      <c r="K19" s="217">
        <v>394613729.50999999</v>
      </c>
      <c r="L19" s="217">
        <v>396895549.33999997</v>
      </c>
      <c r="M19" s="217">
        <v>430409220.92000002</v>
      </c>
      <c r="N19" s="217"/>
      <c r="P19" s="217">
        <v>64467767.850000001</v>
      </c>
      <c r="Q19" s="217">
        <v>146782242.09999999</v>
      </c>
      <c r="R19" s="217">
        <v>148275706.08000001</v>
      </c>
      <c r="S19" s="217">
        <v>186950950.90000001</v>
      </c>
      <c r="T19" s="217"/>
      <c r="V19" s="217">
        <v>124500498.11</v>
      </c>
      <c r="W19" s="217">
        <v>183581348.94</v>
      </c>
      <c r="X19" s="217">
        <v>231434205.77000001</v>
      </c>
      <c r="Y19" s="217">
        <v>287428452.99000001</v>
      </c>
      <c r="Z19" s="217"/>
      <c r="AB19" s="217">
        <v>253457988.09</v>
      </c>
      <c r="AC19" s="217">
        <v>284841059.02999997</v>
      </c>
      <c r="AD19" s="217">
        <v>318454894</v>
      </c>
      <c r="AE19" s="217">
        <v>361188596.55000001</v>
      </c>
      <c r="AF19" s="217"/>
    </row>
    <row r="20" spans="1:32" x14ac:dyDescent="0.25">
      <c r="A20" s="212"/>
      <c r="B20" s="215" t="s">
        <v>112</v>
      </c>
      <c r="C20" s="216"/>
      <c r="D20" s="217">
        <v>1419890500.28</v>
      </c>
      <c r="E20" s="217">
        <v>1769371802.01</v>
      </c>
      <c r="F20" s="217">
        <v>1851678951.5599999</v>
      </c>
      <c r="G20" s="217">
        <v>2195935566.5100002</v>
      </c>
      <c r="H20" s="217"/>
      <c r="J20" s="217">
        <v>1419890500.28</v>
      </c>
      <c r="K20" s="217">
        <v>1769371802.01</v>
      </c>
      <c r="L20" s="217">
        <v>1851678951.5599999</v>
      </c>
      <c r="M20" s="217">
        <v>2195935566.5100002</v>
      </c>
      <c r="N20" s="217"/>
      <c r="P20" s="217">
        <v>1419890500.28</v>
      </c>
      <c r="Q20" s="217">
        <v>1769371802.01</v>
      </c>
      <c r="R20" s="217">
        <v>1851678951.5599999</v>
      </c>
      <c r="S20" s="217">
        <v>2195935566.5100002</v>
      </c>
      <c r="T20" s="217"/>
      <c r="V20" s="217">
        <v>1419890500.28</v>
      </c>
      <c r="W20" s="217">
        <v>1769371802.01</v>
      </c>
      <c r="X20" s="217">
        <v>1851678951.5599999</v>
      </c>
      <c r="Y20" s="217">
        <v>2195935566.5100002</v>
      </c>
      <c r="Z20" s="217"/>
      <c r="AB20" s="217">
        <v>1419890500.28</v>
      </c>
      <c r="AC20" s="217">
        <v>1769371802.01</v>
      </c>
      <c r="AD20" s="217">
        <v>1851678951.5599999</v>
      </c>
      <c r="AE20" s="217">
        <v>2195935566.5100002</v>
      </c>
      <c r="AF20" s="217"/>
    </row>
    <row r="21" spans="1:32" x14ac:dyDescent="0.25">
      <c r="A21" s="212"/>
      <c r="B21" s="215" t="s">
        <v>72</v>
      </c>
      <c r="C21" s="216"/>
      <c r="D21" s="217">
        <v>1419890500.28</v>
      </c>
      <c r="E21" s="217">
        <v>1769371802.01</v>
      </c>
      <c r="F21" s="217">
        <v>1851678951.5599999</v>
      </c>
      <c r="G21" s="217">
        <v>2195935566.5100002</v>
      </c>
      <c r="H21" s="217"/>
      <c r="J21" s="217">
        <v>1419890500.28</v>
      </c>
      <c r="K21" s="217">
        <v>1769371802.01</v>
      </c>
      <c r="L21" s="217">
        <v>1851678951.5599999</v>
      </c>
      <c r="M21" s="217">
        <v>2195935566.5100002</v>
      </c>
      <c r="N21" s="217"/>
      <c r="P21" s="217">
        <v>1419890500.28</v>
      </c>
      <c r="Q21" s="217">
        <v>1769371802.01</v>
      </c>
      <c r="R21" s="217">
        <v>1851678951.5599999</v>
      </c>
      <c r="S21" s="217">
        <v>2195935566.5100002</v>
      </c>
      <c r="T21" s="217"/>
      <c r="V21" s="217">
        <v>1419890500.28</v>
      </c>
      <c r="W21" s="217">
        <v>1769371802.01</v>
      </c>
      <c r="X21" s="217">
        <v>1851678951.5599999</v>
      </c>
      <c r="Y21" s="217">
        <v>2195935566.5100002</v>
      </c>
      <c r="Z21" s="217"/>
      <c r="AB21" s="217">
        <v>1419890500.28</v>
      </c>
      <c r="AC21" s="217">
        <v>1769371802.01</v>
      </c>
      <c r="AD21" s="217">
        <v>1851678951.5599999</v>
      </c>
      <c r="AE21" s="217">
        <v>2195935566.5100002</v>
      </c>
      <c r="AF21" s="217"/>
    </row>
    <row r="22" spans="1:32" x14ac:dyDescent="0.25">
      <c r="A22" s="212"/>
      <c r="B22" s="212"/>
      <c r="C22" s="218"/>
      <c r="D22" s="219"/>
      <c r="E22" s="219"/>
      <c r="F22" s="219"/>
      <c r="G22" s="219"/>
      <c r="H22" s="219"/>
      <c r="J22" s="219"/>
      <c r="K22" s="219"/>
      <c r="L22" s="219"/>
      <c r="M22" s="219"/>
      <c r="N22" s="219"/>
      <c r="P22" s="219"/>
      <c r="Q22" s="219"/>
      <c r="R22" s="219"/>
      <c r="S22" s="219"/>
      <c r="T22" s="219"/>
      <c r="V22" s="219"/>
      <c r="W22" s="219"/>
      <c r="X22" s="219"/>
      <c r="Y22" s="219"/>
      <c r="Z22" s="219"/>
      <c r="AB22" s="219"/>
      <c r="AC22" s="219"/>
      <c r="AD22" s="219"/>
      <c r="AE22" s="219"/>
      <c r="AF22" s="219"/>
    </row>
    <row r="23" spans="1:32" x14ac:dyDescent="0.25">
      <c r="A23" s="204"/>
      <c r="B23" s="205"/>
      <c r="C23" s="205"/>
      <c r="D23" s="206"/>
      <c r="E23" s="206"/>
      <c r="F23" s="206"/>
      <c r="G23" s="206"/>
      <c r="H23" s="206"/>
      <c r="J23" s="206"/>
      <c r="K23" s="206"/>
      <c r="L23" s="206"/>
      <c r="M23" s="206"/>
      <c r="N23" s="206"/>
      <c r="P23" s="206"/>
      <c r="Q23" s="206"/>
      <c r="R23" s="206"/>
      <c r="S23" s="206"/>
      <c r="T23" s="206"/>
      <c r="V23" s="206"/>
      <c r="W23" s="206"/>
      <c r="X23" s="206"/>
      <c r="Y23" s="206"/>
      <c r="Z23" s="206"/>
      <c r="AB23" s="206"/>
      <c r="AC23" s="206"/>
      <c r="AD23" s="206"/>
      <c r="AE23" s="206"/>
      <c r="AF23" s="206"/>
    </row>
    <row r="24" spans="1:32" x14ac:dyDescent="0.25">
      <c r="A24" s="209">
        <v>34</v>
      </c>
      <c r="B24" s="210" t="s">
        <v>190</v>
      </c>
      <c r="C24" s="211"/>
      <c r="D24" s="211"/>
      <c r="E24" s="211"/>
      <c r="F24" s="211"/>
      <c r="G24" s="211"/>
      <c r="H24" s="211"/>
      <c r="J24" s="211"/>
      <c r="K24" s="211"/>
      <c r="L24" s="211"/>
      <c r="M24" s="211"/>
      <c r="N24" s="211"/>
      <c r="P24" s="211"/>
      <c r="Q24" s="211"/>
      <c r="R24" s="211"/>
      <c r="S24" s="211"/>
      <c r="T24" s="211"/>
      <c r="V24" s="211"/>
      <c r="W24" s="211"/>
      <c r="X24" s="211"/>
      <c r="Y24" s="211"/>
      <c r="Z24" s="211"/>
      <c r="AB24" s="211"/>
      <c r="AC24" s="211"/>
      <c r="AD24" s="211"/>
      <c r="AE24" s="211"/>
      <c r="AF24" s="211"/>
    </row>
    <row r="25" spans="1:32" ht="21" x14ac:dyDescent="0.25">
      <c r="A25" s="212"/>
      <c r="B25" s="618"/>
      <c r="C25" s="620" t="s">
        <v>130</v>
      </c>
      <c r="D25" s="213" t="s">
        <v>238</v>
      </c>
      <c r="E25" s="213" t="s">
        <v>241</v>
      </c>
      <c r="F25" s="213" t="s">
        <v>243</v>
      </c>
      <c r="G25" s="213" t="s">
        <v>404</v>
      </c>
      <c r="H25" s="213" t="s">
        <v>410</v>
      </c>
      <c r="J25" s="213" t="s">
        <v>238</v>
      </c>
      <c r="K25" s="213" t="s">
        <v>241</v>
      </c>
      <c r="L25" s="213" t="s">
        <v>243</v>
      </c>
      <c r="M25" s="213" t="s">
        <v>404</v>
      </c>
      <c r="N25" s="213" t="s">
        <v>410</v>
      </c>
      <c r="P25" s="213" t="s">
        <v>238</v>
      </c>
      <c r="Q25" s="213" t="s">
        <v>241</v>
      </c>
      <c r="R25" s="213" t="s">
        <v>243</v>
      </c>
      <c r="S25" s="213" t="s">
        <v>404</v>
      </c>
      <c r="T25" s="213" t="s">
        <v>410</v>
      </c>
      <c r="V25" s="213" t="s">
        <v>238</v>
      </c>
      <c r="W25" s="213" t="s">
        <v>241</v>
      </c>
      <c r="X25" s="213" t="s">
        <v>243</v>
      </c>
      <c r="Y25" s="213" t="s">
        <v>404</v>
      </c>
      <c r="Z25" s="213" t="s">
        <v>410</v>
      </c>
      <c r="AB25" s="213" t="s">
        <v>238</v>
      </c>
      <c r="AC25" s="213" t="s">
        <v>241</v>
      </c>
      <c r="AD25" s="213" t="s">
        <v>243</v>
      </c>
      <c r="AE25" s="213" t="s">
        <v>404</v>
      </c>
      <c r="AF25" s="213" t="s">
        <v>410</v>
      </c>
    </row>
    <row r="26" spans="1:32" x14ac:dyDescent="0.25">
      <c r="A26" s="212"/>
      <c r="B26" s="619"/>
      <c r="C26" s="611"/>
      <c r="D26" s="214" t="s">
        <v>90</v>
      </c>
      <c r="E26" s="214" t="s">
        <v>90</v>
      </c>
      <c r="F26" s="214" t="s">
        <v>90</v>
      </c>
      <c r="G26" s="214" t="s">
        <v>90</v>
      </c>
      <c r="H26" s="214" t="s">
        <v>90</v>
      </c>
      <c r="J26" s="214" t="s">
        <v>90</v>
      </c>
      <c r="K26" s="214" t="s">
        <v>90</v>
      </c>
      <c r="L26" s="214" t="s">
        <v>90</v>
      </c>
      <c r="M26" s="214" t="s">
        <v>90</v>
      </c>
      <c r="N26" s="214" t="s">
        <v>90</v>
      </c>
      <c r="P26" s="214" t="s">
        <v>90</v>
      </c>
      <c r="Q26" s="214" t="s">
        <v>90</v>
      </c>
      <c r="R26" s="214" t="s">
        <v>90</v>
      </c>
      <c r="S26" s="214" t="s">
        <v>90</v>
      </c>
      <c r="T26" s="214" t="s">
        <v>90</v>
      </c>
      <c r="V26" s="214" t="s">
        <v>90</v>
      </c>
      <c r="W26" s="214" t="s">
        <v>90</v>
      </c>
      <c r="X26" s="214" t="s">
        <v>90</v>
      </c>
      <c r="Y26" s="214" t="s">
        <v>90</v>
      </c>
      <c r="Z26" s="214" t="s">
        <v>90</v>
      </c>
      <c r="AB26" s="214" t="s">
        <v>90</v>
      </c>
      <c r="AC26" s="214" t="s">
        <v>90</v>
      </c>
      <c r="AD26" s="214" t="s">
        <v>90</v>
      </c>
      <c r="AE26" s="214" t="s">
        <v>90</v>
      </c>
      <c r="AF26" s="214" t="s">
        <v>90</v>
      </c>
    </row>
    <row r="27" spans="1:32" x14ac:dyDescent="0.25">
      <c r="A27" s="212"/>
      <c r="B27" s="215" t="s">
        <v>78</v>
      </c>
      <c r="C27" s="216" t="s">
        <v>120</v>
      </c>
      <c r="D27" s="217">
        <v>4555868904.1000004</v>
      </c>
      <c r="E27" s="217">
        <v>4624027089.5</v>
      </c>
      <c r="F27" s="217">
        <v>4549820512.6000004</v>
      </c>
      <c r="G27" s="217">
        <v>4815261852.2700005</v>
      </c>
      <c r="H27" s="217"/>
      <c r="J27" s="217">
        <v>2120517768.1300001</v>
      </c>
      <c r="K27" s="217">
        <v>2192495474.1799998</v>
      </c>
      <c r="L27" s="217">
        <v>2247033189.75</v>
      </c>
      <c r="M27" s="217">
        <v>2341456698.5700002</v>
      </c>
      <c r="N27" s="217"/>
      <c r="P27" s="217">
        <v>40195197.740000002</v>
      </c>
      <c r="Q27" s="217">
        <v>19246626</v>
      </c>
      <c r="R27" s="217">
        <v>56743442.390000001</v>
      </c>
      <c r="S27" s="217">
        <v>62608596.490000002</v>
      </c>
      <c r="T27" s="217"/>
      <c r="V27" s="217">
        <v>281635691.41000003</v>
      </c>
      <c r="W27" s="217">
        <v>483329540.10000002</v>
      </c>
      <c r="X27" s="217">
        <v>459637386.38999999</v>
      </c>
      <c r="Y27" s="217">
        <v>872945167.42999995</v>
      </c>
      <c r="Z27" s="217"/>
      <c r="AB27" s="217">
        <v>1598954832.1600001</v>
      </c>
      <c r="AC27" s="217">
        <v>1636846283.71</v>
      </c>
      <c r="AD27" s="217">
        <v>1708127073.05</v>
      </c>
      <c r="AE27" s="217">
        <v>1883900759.6500001</v>
      </c>
      <c r="AF27" s="217"/>
    </row>
    <row r="28" spans="1:32" x14ac:dyDescent="0.25">
      <c r="A28" s="212"/>
      <c r="B28" s="215" t="s">
        <v>118</v>
      </c>
      <c r="C28" s="216"/>
      <c r="D28" s="217">
        <v>4555868904.1000004</v>
      </c>
      <c r="E28" s="217">
        <v>4624027089.5</v>
      </c>
      <c r="F28" s="217">
        <v>4549820512.6000004</v>
      </c>
      <c r="G28" s="217">
        <v>4815261852.2700005</v>
      </c>
      <c r="H28" s="217"/>
      <c r="J28" s="217">
        <v>2120517768.1300001</v>
      </c>
      <c r="K28" s="217">
        <v>2192495474.1799998</v>
      </c>
      <c r="L28" s="217">
        <v>2247033189.75</v>
      </c>
      <c r="M28" s="217">
        <v>2341456698.5700002</v>
      </c>
      <c r="N28" s="217"/>
      <c r="P28" s="217">
        <v>40195197.740000002</v>
      </c>
      <c r="Q28" s="217">
        <v>19246626</v>
      </c>
      <c r="R28" s="217">
        <v>56743442.390000001</v>
      </c>
      <c r="S28" s="217">
        <v>62608596.490000002</v>
      </c>
      <c r="T28" s="217"/>
      <c r="V28" s="217">
        <v>281635691.41000003</v>
      </c>
      <c r="W28" s="217">
        <v>483329540.10000002</v>
      </c>
      <c r="X28" s="217">
        <v>459637386.38999999</v>
      </c>
      <c r="Y28" s="217">
        <v>872945167.42999995</v>
      </c>
      <c r="Z28" s="217"/>
      <c r="AB28" s="217">
        <v>1598954832.1600001</v>
      </c>
      <c r="AC28" s="217">
        <v>1636846283.71</v>
      </c>
      <c r="AD28" s="217">
        <v>1708127073.05</v>
      </c>
      <c r="AE28" s="217">
        <v>1883900759.6500001</v>
      </c>
      <c r="AF28" s="217"/>
    </row>
    <row r="29" spans="1:32" x14ac:dyDescent="0.25">
      <c r="A29" s="212"/>
      <c r="B29" s="215" t="s">
        <v>112</v>
      </c>
      <c r="C29" s="216"/>
      <c r="D29" s="217">
        <v>9395320698.4200001</v>
      </c>
      <c r="E29" s="217">
        <v>9787730786.2800007</v>
      </c>
      <c r="F29" s="217">
        <v>9867302124.0900002</v>
      </c>
      <c r="G29" s="217">
        <v>10970826568.450001</v>
      </c>
      <c r="H29" s="217"/>
      <c r="J29" s="217">
        <v>9395320698.4200001</v>
      </c>
      <c r="K29" s="217">
        <v>9787730786.2800007</v>
      </c>
      <c r="L29" s="217">
        <v>9867302124.0900002</v>
      </c>
      <c r="M29" s="217">
        <v>10970826568.450001</v>
      </c>
      <c r="N29" s="217"/>
      <c r="P29" s="217">
        <v>9395320698.4200001</v>
      </c>
      <c r="Q29" s="217">
        <v>9787730786.2800007</v>
      </c>
      <c r="R29" s="217">
        <v>9867302124.0900002</v>
      </c>
      <c r="S29" s="217">
        <v>10970826568.450001</v>
      </c>
      <c r="T29" s="217"/>
      <c r="V29" s="217">
        <v>9395320698.4200001</v>
      </c>
      <c r="W29" s="217">
        <v>9787730786.2800007</v>
      </c>
      <c r="X29" s="217">
        <v>9867302124.0900002</v>
      </c>
      <c r="Y29" s="217">
        <v>10970826568.450001</v>
      </c>
      <c r="Z29" s="217"/>
      <c r="AB29" s="217">
        <v>9395320698.4200001</v>
      </c>
      <c r="AC29" s="217">
        <v>9787730786.2800007</v>
      </c>
      <c r="AD29" s="217">
        <v>9867302124.0900002</v>
      </c>
      <c r="AE29" s="217">
        <v>10970826568.450001</v>
      </c>
      <c r="AF29" s="217"/>
    </row>
    <row r="30" spans="1:32" x14ac:dyDescent="0.25">
      <c r="A30" s="212"/>
      <c r="B30" s="215" t="s">
        <v>72</v>
      </c>
      <c r="C30" s="216"/>
      <c r="D30" s="217">
        <v>9395320698.4200001</v>
      </c>
      <c r="E30" s="217">
        <v>9787730786.2800007</v>
      </c>
      <c r="F30" s="217">
        <v>9867302124.0900002</v>
      </c>
      <c r="G30" s="217">
        <v>10970826568.450001</v>
      </c>
      <c r="H30" s="217"/>
      <c r="J30" s="217">
        <v>9395320698.4200001</v>
      </c>
      <c r="K30" s="217">
        <v>9787730786.2800007</v>
      </c>
      <c r="L30" s="217">
        <v>9867302124.0900002</v>
      </c>
      <c r="M30" s="217">
        <v>10970826568.450001</v>
      </c>
      <c r="N30" s="217"/>
      <c r="P30" s="217">
        <v>9395320698.4200001</v>
      </c>
      <c r="Q30" s="217">
        <v>9787730786.2800007</v>
      </c>
      <c r="R30" s="217">
        <v>9867302124.0900002</v>
      </c>
      <c r="S30" s="217">
        <v>10970826568.450001</v>
      </c>
      <c r="T30" s="217"/>
      <c r="V30" s="217">
        <v>9395320698.4200001</v>
      </c>
      <c r="W30" s="217">
        <v>9787730786.2800007</v>
      </c>
      <c r="X30" s="217">
        <v>9867302124.0900002</v>
      </c>
      <c r="Y30" s="217">
        <v>10970826568.450001</v>
      </c>
      <c r="Z30" s="217"/>
      <c r="AB30" s="217">
        <v>9395320698.4200001</v>
      </c>
      <c r="AC30" s="217">
        <v>9787730786.2800007</v>
      </c>
      <c r="AD30" s="217">
        <v>9867302124.0900002</v>
      </c>
      <c r="AE30" s="217">
        <v>10970826568.450001</v>
      </c>
      <c r="AF30" s="217"/>
    </row>
    <row r="31" spans="1:32" x14ac:dyDescent="0.25">
      <c r="A31" s="212"/>
      <c r="B31" s="212"/>
      <c r="C31" s="218"/>
      <c r="D31" s="219"/>
      <c r="E31" s="219"/>
      <c r="F31" s="219"/>
      <c r="G31" s="219"/>
      <c r="H31" s="219"/>
      <c r="J31" s="219"/>
      <c r="K31" s="219"/>
      <c r="L31" s="219"/>
      <c r="M31" s="219"/>
      <c r="N31" s="219"/>
      <c r="P31" s="219"/>
      <c r="Q31" s="219"/>
      <c r="R31" s="219"/>
      <c r="S31" s="219"/>
      <c r="T31" s="219"/>
      <c r="V31" s="219"/>
      <c r="W31" s="219"/>
      <c r="X31" s="219"/>
      <c r="Y31" s="219"/>
      <c r="Z31" s="219"/>
      <c r="AB31" s="219"/>
      <c r="AC31" s="219"/>
      <c r="AD31" s="219"/>
      <c r="AE31" s="219"/>
      <c r="AF31" s="219"/>
    </row>
    <row r="32" spans="1:32" x14ac:dyDescent="0.25">
      <c r="A32" s="204"/>
      <c r="B32" s="205"/>
      <c r="C32" s="205"/>
      <c r="D32" s="206"/>
      <c r="E32" s="206"/>
      <c r="F32" s="206"/>
      <c r="G32" s="206"/>
      <c r="H32" s="206"/>
      <c r="J32" s="206"/>
      <c r="K32" s="206"/>
      <c r="L32" s="206"/>
      <c r="M32" s="206"/>
      <c r="N32" s="206"/>
      <c r="P32" s="206"/>
      <c r="Q32" s="206"/>
      <c r="R32" s="206"/>
      <c r="S32" s="206"/>
      <c r="T32" s="206"/>
      <c r="V32" s="206"/>
      <c r="W32" s="206"/>
      <c r="X32" s="206"/>
      <c r="Y32" s="206"/>
      <c r="Z32" s="206"/>
      <c r="AB32" s="206"/>
      <c r="AC32" s="206"/>
      <c r="AD32" s="206"/>
      <c r="AE32" s="206"/>
      <c r="AF32" s="206"/>
    </row>
    <row r="33" spans="1:32" x14ac:dyDescent="0.25">
      <c r="A33" s="209">
        <v>35</v>
      </c>
      <c r="B33" s="210" t="s">
        <v>191</v>
      </c>
      <c r="C33" s="211"/>
      <c r="D33" s="211"/>
      <c r="E33" s="211"/>
      <c r="F33" s="211"/>
      <c r="G33" s="211"/>
      <c r="H33" s="211"/>
      <c r="J33" s="211"/>
      <c r="K33" s="211"/>
      <c r="L33" s="211"/>
      <c r="M33" s="211"/>
      <c r="N33" s="211"/>
      <c r="P33" s="211"/>
      <c r="Q33" s="211"/>
      <c r="R33" s="211"/>
      <c r="S33" s="211"/>
      <c r="T33" s="211"/>
      <c r="V33" s="211"/>
      <c r="W33" s="211"/>
      <c r="X33" s="211"/>
      <c r="Y33" s="211"/>
      <c r="Z33" s="211"/>
      <c r="AB33" s="211"/>
      <c r="AC33" s="211"/>
      <c r="AD33" s="211"/>
      <c r="AE33" s="211"/>
      <c r="AF33" s="211"/>
    </row>
    <row r="34" spans="1:32" ht="21" x14ac:dyDescent="0.25">
      <c r="A34" s="212"/>
      <c r="B34" s="618"/>
      <c r="C34" s="620" t="s">
        <v>130</v>
      </c>
      <c r="D34" s="213" t="s">
        <v>238</v>
      </c>
      <c r="E34" s="213" t="s">
        <v>241</v>
      </c>
      <c r="F34" s="213" t="s">
        <v>243</v>
      </c>
      <c r="G34" s="213" t="s">
        <v>404</v>
      </c>
      <c r="H34" s="213" t="s">
        <v>410</v>
      </c>
      <c r="J34" s="213" t="s">
        <v>238</v>
      </c>
      <c r="K34" s="213" t="s">
        <v>241</v>
      </c>
      <c r="L34" s="213" t="s">
        <v>243</v>
      </c>
      <c r="M34" s="213" t="s">
        <v>404</v>
      </c>
      <c r="N34" s="213" t="s">
        <v>410</v>
      </c>
      <c r="P34" s="213" t="s">
        <v>238</v>
      </c>
      <c r="Q34" s="213" t="s">
        <v>241</v>
      </c>
      <c r="R34" s="213" t="s">
        <v>243</v>
      </c>
      <c r="S34" s="213" t="s">
        <v>404</v>
      </c>
      <c r="T34" s="213" t="s">
        <v>410</v>
      </c>
      <c r="V34" s="213" t="s">
        <v>238</v>
      </c>
      <c r="W34" s="213" t="s">
        <v>241</v>
      </c>
      <c r="X34" s="213" t="s">
        <v>243</v>
      </c>
      <c r="Y34" s="213" t="s">
        <v>404</v>
      </c>
      <c r="Z34" s="213" t="s">
        <v>410</v>
      </c>
      <c r="AB34" s="213" t="s">
        <v>238</v>
      </c>
      <c r="AC34" s="213" t="s">
        <v>241</v>
      </c>
      <c r="AD34" s="213" t="s">
        <v>243</v>
      </c>
      <c r="AE34" s="213" t="s">
        <v>404</v>
      </c>
      <c r="AF34" s="213" t="s">
        <v>410</v>
      </c>
    </row>
    <row r="35" spans="1:32" x14ac:dyDescent="0.25">
      <c r="A35" s="212"/>
      <c r="B35" s="619"/>
      <c r="C35" s="611"/>
      <c r="D35" s="214" t="s">
        <v>90</v>
      </c>
      <c r="E35" s="214" t="s">
        <v>90</v>
      </c>
      <c r="F35" s="214" t="s">
        <v>90</v>
      </c>
      <c r="G35" s="214" t="s">
        <v>90</v>
      </c>
      <c r="H35" s="214" t="s">
        <v>90</v>
      </c>
      <c r="J35" s="214" t="s">
        <v>90</v>
      </c>
      <c r="K35" s="214" t="s">
        <v>90</v>
      </c>
      <c r="L35" s="214" t="s">
        <v>90</v>
      </c>
      <c r="M35" s="214" t="s">
        <v>90</v>
      </c>
      <c r="N35" s="214" t="s">
        <v>90</v>
      </c>
      <c r="P35" s="214" t="s">
        <v>90</v>
      </c>
      <c r="Q35" s="214" t="s">
        <v>90</v>
      </c>
      <c r="R35" s="214" t="s">
        <v>90</v>
      </c>
      <c r="S35" s="214" t="s">
        <v>90</v>
      </c>
      <c r="T35" s="214" t="s">
        <v>90</v>
      </c>
      <c r="V35" s="214" t="s">
        <v>90</v>
      </c>
      <c r="W35" s="214" t="s">
        <v>90</v>
      </c>
      <c r="X35" s="214" t="s">
        <v>90</v>
      </c>
      <c r="Y35" s="214" t="s">
        <v>90</v>
      </c>
      <c r="Z35" s="214" t="s">
        <v>90</v>
      </c>
      <c r="AB35" s="214" t="s">
        <v>90</v>
      </c>
      <c r="AC35" s="214" t="s">
        <v>90</v>
      </c>
      <c r="AD35" s="214" t="s">
        <v>90</v>
      </c>
      <c r="AE35" s="214" t="s">
        <v>90</v>
      </c>
      <c r="AF35" s="214" t="s">
        <v>90</v>
      </c>
    </row>
    <row r="36" spans="1:32" x14ac:dyDescent="0.25">
      <c r="A36" s="212"/>
      <c r="B36" s="215" t="s">
        <v>78</v>
      </c>
      <c r="C36" s="216" t="s">
        <v>120</v>
      </c>
      <c r="D36" s="217">
        <v>1252332901.5</v>
      </c>
      <c r="E36" s="217">
        <v>1385845144.24</v>
      </c>
      <c r="F36" s="217">
        <v>1393110846.3</v>
      </c>
      <c r="G36" s="217">
        <v>1344926236.1700001</v>
      </c>
      <c r="H36" s="217"/>
      <c r="J36" s="217">
        <v>938056929.38</v>
      </c>
      <c r="K36" s="217">
        <v>944179356.21000004</v>
      </c>
      <c r="L36" s="217">
        <v>998930946.33000004</v>
      </c>
      <c r="M36" s="217">
        <v>1207357901.0799999</v>
      </c>
      <c r="N36" s="217"/>
      <c r="P36" s="217">
        <v>480136900.41000003</v>
      </c>
      <c r="Q36" s="217">
        <v>561910278.73000002</v>
      </c>
      <c r="R36" s="217">
        <v>555381744.70000005</v>
      </c>
      <c r="S36" s="217">
        <v>570721714.46000004</v>
      </c>
      <c r="T36" s="217"/>
      <c r="V36" s="217">
        <v>874974675.45000005</v>
      </c>
      <c r="W36" s="217">
        <v>872940373.25999999</v>
      </c>
      <c r="X36" s="217">
        <v>913194486.13</v>
      </c>
      <c r="Y36" s="217">
        <v>760997857.00999999</v>
      </c>
      <c r="Z36" s="217"/>
      <c r="AB36" s="217">
        <v>544803218.39999998</v>
      </c>
      <c r="AC36" s="217">
        <v>691892299.40999997</v>
      </c>
      <c r="AD36" s="217">
        <v>698410847.78999996</v>
      </c>
      <c r="AE36" s="217">
        <v>737612409.97000003</v>
      </c>
      <c r="AF36" s="217"/>
    </row>
    <row r="37" spans="1:32" x14ac:dyDescent="0.25">
      <c r="A37" s="212"/>
      <c r="B37" s="215" t="s">
        <v>118</v>
      </c>
      <c r="C37" s="216"/>
      <c r="D37" s="217">
        <v>1252332901.5</v>
      </c>
      <c r="E37" s="217">
        <v>1385845144.24</v>
      </c>
      <c r="F37" s="217">
        <v>1393110846.3</v>
      </c>
      <c r="G37" s="217">
        <v>1344926236.1700001</v>
      </c>
      <c r="H37" s="217"/>
      <c r="J37" s="217">
        <v>938056929.38</v>
      </c>
      <c r="K37" s="217">
        <v>944179356.21000004</v>
      </c>
      <c r="L37" s="217">
        <v>998930946.33000004</v>
      </c>
      <c r="M37" s="217">
        <v>1207357901.0799999</v>
      </c>
      <c r="N37" s="217"/>
      <c r="P37" s="217">
        <v>480136900.41000003</v>
      </c>
      <c r="Q37" s="217">
        <v>561910278.73000002</v>
      </c>
      <c r="R37" s="217">
        <v>555381744.70000005</v>
      </c>
      <c r="S37" s="217">
        <v>570721714.46000004</v>
      </c>
      <c r="T37" s="217"/>
      <c r="V37" s="217">
        <v>874974675.45000005</v>
      </c>
      <c r="W37" s="217">
        <v>872940373.25999999</v>
      </c>
      <c r="X37" s="217">
        <v>913194486.13</v>
      </c>
      <c r="Y37" s="217">
        <v>760997857.00999999</v>
      </c>
      <c r="Z37" s="217"/>
      <c r="AB37" s="217">
        <v>544803218.39999998</v>
      </c>
      <c r="AC37" s="217">
        <v>691892299.40999997</v>
      </c>
      <c r="AD37" s="217">
        <v>698410847.78999996</v>
      </c>
      <c r="AE37" s="217">
        <v>737612409.97000003</v>
      </c>
      <c r="AF37" s="217"/>
    </row>
    <row r="38" spans="1:32" x14ac:dyDescent="0.25">
      <c r="A38" s="212"/>
      <c r="B38" s="215" t="s">
        <v>112</v>
      </c>
      <c r="C38" s="216"/>
      <c r="D38" s="217">
        <v>4582289513.04</v>
      </c>
      <c r="E38" s="217">
        <v>5030258471.5600004</v>
      </c>
      <c r="F38" s="217">
        <v>5056936959.7200003</v>
      </c>
      <c r="G38" s="217">
        <v>5071419189.4200001</v>
      </c>
      <c r="H38" s="217"/>
      <c r="J38" s="217">
        <v>4582289513.04</v>
      </c>
      <c r="K38" s="217">
        <v>5030258471.5600004</v>
      </c>
      <c r="L38" s="217">
        <v>5056936959.7200003</v>
      </c>
      <c r="M38" s="217">
        <v>5071419189.4200001</v>
      </c>
      <c r="N38" s="217"/>
      <c r="P38" s="217">
        <v>4582289513.04</v>
      </c>
      <c r="Q38" s="217">
        <v>5030258471.5600004</v>
      </c>
      <c r="R38" s="217">
        <v>5056936959.7200003</v>
      </c>
      <c r="S38" s="217">
        <v>5071419189.4200001</v>
      </c>
      <c r="T38" s="217"/>
      <c r="V38" s="217">
        <v>4582289513.04</v>
      </c>
      <c r="W38" s="217">
        <v>5030258471.5600004</v>
      </c>
      <c r="X38" s="217">
        <v>5056936959.7200003</v>
      </c>
      <c r="Y38" s="217">
        <v>5071419189.4200001</v>
      </c>
      <c r="Z38" s="217"/>
      <c r="AB38" s="217">
        <v>4582289513.04</v>
      </c>
      <c r="AC38" s="217">
        <v>5030258471.5600004</v>
      </c>
      <c r="AD38" s="217">
        <v>5056936959.7200003</v>
      </c>
      <c r="AE38" s="217">
        <v>5071419189.4200001</v>
      </c>
      <c r="AF38" s="217"/>
    </row>
    <row r="39" spans="1:32" x14ac:dyDescent="0.25">
      <c r="A39" s="212"/>
      <c r="B39" s="215" t="s">
        <v>72</v>
      </c>
      <c r="C39" s="216"/>
      <c r="D39" s="217">
        <v>4582289513.04</v>
      </c>
      <c r="E39" s="217">
        <v>5030258471.5600004</v>
      </c>
      <c r="F39" s="217">
        <v>5056936959.7200003</v>
      </c>
      <c r="G39" s="217">
        <v>5071419189.4200001</v>
      </c>
      <c r="H39" s="217"/>
      <c r="J39" s="217">
        <v>4582289513.04</v>
      </c>
      <c r="K39" s="217">
        <v>5030258471.5600004</v>
      </c>
      <c r="L39" s="217">
        <v>5056936959.7200003</v>
      </c>
      <c r="M39" s="217">
        <v>5071419189.4200001</v>
      </c>
      <c r="N39" s="217"/>
      <c r="P39" s="217">
        <v>4582289513.04</v>
      </c>
      <c r="Q39" s="217">
        <v>5030258471.5600004</v>
      </c>
      <c r="R39" s="217">
        <v>5056936959.7200003</v>
      </c>
      <c r="S39" s="217">
        <v>5071419189.4200001</v>
      </c>
      <c r="T39" s="217"/>
      <c r="V39" s="217">
        <v>4582289513.04</v>
      </c>
      <c r="W39" s="217">
        <v>5030258471.5600004</v>
      </c>
      <c r="X39" s="217">
        <v>5056936959.7200003</v>
      </c>
      <c r="Y39" s="217">
        <v>5071419189.4200001</v>
      </c>
      <c r="Z39" s="217"/>
      <c r="AB39" s="217">
        <v>4582289513.04</v>
      </c>
      <c r="AC39" s="217">
        <v>5030258471.5600004</v>
      </c>
      <c r="AD39" s="217">
        <v>5056936959.7200003</v>
      </c>
      <c r="AE39" s="217">
        <v>5071419189.4200001</v>
      </c>
      <c r="AF39" s="217"/>
    </row>
    <row r="40" spans="1:32" x14ac:dyDescent="0.25">
      <c r="A40" s="212"/>
      <c r="B40" s="212"/>
      <c r="C40" s="218"/>
      <c r="D40" s="219"/>
      <c r="E40" s="219"/>
      <c r="F40" s="219"/>
      <c r="G40" s="219"/>
      <c r="H40" s="219"/>
      <c r="J40" s="219"/>
      <c r="K40" s="219"/>
      <c r="L40" s="219"/>
      <c r="M40" s="219"/>
      <c r="N40" s="219"/>
      <c r="P40" s="219"/>
      <c r="Q40" s="219"/>
      <c r="R40" s="219"/>
      <c r="S40" s="219"/>
      <c r="T40" s="219"/>
      <c r="V40" s="219"/>
      <c r="W40" s="219"/>
      <c r="X40" s="219"/>
      <c r="Y40" s="219"/>
      <c r="Z40" s="219"/>
      <c r="AB40" s="219"/>
      <c r="AC40" s="219"/>
      <c r="AD40" s="219"/>
      <c r="AE40" s="219"/>
      <c r="AF40" s="219"/>
    </row>
    <row r="41" spans="1:32" x14ac:dyDescent="0.25">
      <c r="A41" s="204"/>
      <c r="B41" s="205"/>
      <c r="C41" s="205"/>
      <c r="D41" s="206"/>
      <c r="E41" s="206"/>
      <c r="F41" s="206"/>
      <c r="G41" s="206"/>
      <c r="H41" s="206"/>
      <c r="J41" s="206"/>
      <c r="K41" s="206"/>
      <c r="L41" s="206"/>
      <c r="M41" s="206"/>
      <c r="N41" s="206"/>
      <c r="P41" s="206"/>
      <c r="Q41" s="206"/>
      <c r="R41" s="206"/>
      <c r="S41" s="206"/>
      <c r="T41" s="206"/>
      <c r="V41" s="206"/>
      <c r="W41" s="206"/>
      <c r="X41" s="206"/>
      <c r="Y41" s="206"/>
      <c r="Z41" s="206"/>
      <c r="AB41" s="206"/>
      <c r="AC41" s="206"/>
      <c r="AD41" s="206"/>
      <c r="AE41" s="206"/>
      <c r="AF41" s="206"/>
    </row>
    <row r="42" spans="1:32" x14ac:dyDescent="0.25">
      <c r="A42" s="209">
        <v>36</v>
      </c>
      <c r="B42" s="210" t="s">
        <v>192</v>
      </c>
      <c r="C42" s="211"/>
      <c r="D42" s="211"/>
      <c r="E42" s="211"/>
      <c r="F42" s="211"/>
      <c r="G42" s="211"/>
      <c r="H42" s="211"/>
      <c r="J42" s="211"/>
      <c r="K42" s="211"/>
      <c r="L42" s="211"/>
      <c r="M42" s="211"/>
      <c r="N42" s="211"/>
      <c r="P42" s="211"/>
      <c r="Q42" s="211"/>
      <c r="R42" s="211"/>
      <c r="S42" s="211"/>
      <c r="T42" s="211"/>
      <c r="V42" s="211"/>
      <c r="W42" s="211"/>
      <c r="X42" s="211"/>
      <c r="Y42" s="211"/>
      <c r="Z42" s="211"/>
      <c r="AB42" s="211"/>
      <c r="AC42" s="211"/>
      <c r="AD42" s="211"/>
      <c r="AE42" s="211"/>
      <c r="AF42" s="211"/>
    </row>
    <row r="43" spans="1:32" ht="21" x14ac:dyDescent="0.25">
      <c r="A43" s="212"/>
      <c r="B43" s="618"/>
      <c r="C43" s="620" t="s">
        <v>130</v>
      </c>
      <c r="D43" s="213" t="s">
        <v>238</v>
      </c>
      <c r="E43" s="213" t="s">
        <v>241</v>
      </c>
      <c r="F43" s="213" t="s">
        <v>243</v>
      </c>
      <c r="G43" s="213" t="s">
        <v>404</v>
      </c>
      <c r="H43" s="213" t="s">
        <v>410</v>
      </c>
      <c r="J43" s="213" t="s">
        <v>238</v>
      </c>
      <c r="K43" s="213" t="s">
        <v>241</v>
      </c>
      <c r="L43" s="213" t="s">
        <v>243</v>
      </c>
      <c r="M43" s="213" t="s">
        <v>404</v>
      </c>
      <c r="N43" s="213" t="s">
        <v>410</v>
      </c>
      <c r="P43" s="213" t="s">
        <v>238</v>
      </c>
      <c r="Q43" s="213" t="s">
        <v>241</v>
      </c>
      <c r="R43" s="213" t="s">
        <v>243</v>
      </c>
      <c r="S43" s="213" t="s">
        <v>404</v>
      </c>
      <c r="T43" s="213" t="s">
        <v>410</v>
      </c>
      <c r="V43" s="213" t="s">
        <v>238</v>
      </c>
      <c r="W43" s="213" t="s">
        <v>241</v>
      </c>
      <c r="X43" s="213" t="s">
        <v>243</v>
      </c>
      <c r="Y43" s="213" t="s">
        <v>404</v>
      </c>
      <c r="Z43" s="213" t="s">
        <v>410</v>
      </c>
      <c r="AB43" s="213" t="s">
        <v>238</v>
      </c>
      <c r="AC43" s="213" t="s">
        <v>241</v>
      </c>
      <c r="AD43" s="213" t="s">
        <v>243</v>
      </c>
      <c r="AE43" s="213" t="s">
        <v>404</v>
      </c>
      <c r="AF43" s="213" t="s">
        <v>410</v>
      </c>
    </row>
    <row r="44" spans="1:32" x14ac:dyDescent="0.25">
      <c r="A44" s="212"/>
      <c r="B44" s="619"/>
      <c r="C44" s="611"/>
      <c r="D44" s="214" t="s">
        <v>90</v>
      </c>
      <c r="E44" s="214" t="s">
        <v>90</v>
      </c>
      <c r="F44" s="214" t="s">
        <v>90</v>
      </c>
      <c r="G44" s="214" t="s">
        <v>90</v>
      </c>
      <c r="H44" s="214" t="s">
        <v>90</v>
      </c>
      <c r="J44" s="214" t="s">
        <v>90</v>
      </c>
      <c r="K44" s="214" t="s">
        <v>90</v>
      </c>
      <c r="L44" s="214" t="s">
        <v>90</v>
      </c>
      <c r="M44" s="214" t="s">
        <v>90</v>
      </c>
      <c r="N44" s="214" t="s">
        <v>90</v>
      </c>
      <c r="P44" s="214" t="s">
        <v>90</v>
      </c>
      <c r="Q44" s="214" t="s">
        <v>90</v>
      </c>
      <c r="R44" s="214" t="s">
        <v>90</v>
      </c>
      <c r="S44" s="214" t="s">
        <v>90</v>
      </c>
      <c r="T44" s="214" t="s">
        <v>90</v>
      </c>
      <c r="V44" s="214" t="s">
        <v>90</v>
      </c>
      <c r="W44" s="214" t="s">
        <v>90</v>
      </c>
      <c r="X44" s="214" t="s">
        <v>90</v>
      </c>
      <c r="Y44" s="214" t="s">
        <v>90</v>
      </c>
      <c r="Z44" s="214" t="s">
        <v>90</v>
      </c>
      <c r="AB44" s="214" t="s">
        <v>90</v>
      </c>
      <c r="AC44" s="214" t="s">
        <v>90</v>
      </c>
      <c r="AD44" s="214" t="s">
        <v>90</v>
      </c>
      <c r="AE44" s="214" t="s">
        <v>90</v>
      </c>
      <c r="AF44" s="214" t="s">
        <v>90</v>
      </c>
    </row>
    <row r="45" spans="1:32" x14ac:dyDescent="0.25">
      <c r="A45" s="212"/>
      <c r="B45" s="215" t="s">
        <v>78</v>
      </c>
      <c r="C45" s="216" t="s">
        <v>120</v>
      </c>
      <c r="D45" s="217">
        <v>4514785926.3000002</v>
      </c>
      <c r="E45" s="217">
        <v>4495724840.4200001</v>
      </c>
      <c r="F45" s="217">
        <v>4972570299.6999998</v>
      </c>
      <c r="G45" s="217">
        <v>5045235696.6099997</v>
      </c>
      <c r="H45" s="217"/>
      <c r="J45" s="217">
        <v>2046709553.1900001</v>
      </c>
      <c r="K45" s="217">
        <v>2086644498.5799999</v>
      </c>
      <c r="L45" s="217">
        <v>2148386242.8499999</v>
      </c>
      <c r="M45" s="217">
        <v>2321973810.4200001</v>
      </c>
      <c r="N45" s="217"/>
      <c r="P45" s="217">
        <v>216344332.91999999</v>
      </c>
      <c r="Q45" s="217">
        <v>228323420.31</v>
      </c>
      <c r="R45" s="217">
        <v>236125238.16</v>
      </c>
      <c r="S45" s="217">
        <v>257283597.90000001</v>
      </c>
      <c r="T45" s="217"/>
      <c r="V45" s="217">
        <v>312267177.69999999</v>
      </c>
      <c r="W45" s="217">
        <v>339520341.62</v>
      </c>
      <c r="X45" s="217">
        <v>310047894.63</v>
      </c>
      <c r="Y45" s="217">
        <v>903837820.5</v>
      </c>
      <c r="Z45" s="217"/>
      <c r="AB45" s="217">
        <v>2393774793.9200001</v>
      </c>
      <c r="AC45" s="217">
        <v>2435948432.6999998</v>
      </c>
      <c r="AD45" s="217">
        <v>2403940489.5</v>
      </c>
      <c r="AE45" s="217">
        <v>2703607738.2399998</v>
      </c>
      <c r="AF45" s="217"/>
    </row>
    <row r="46" spans="1:32" x14ac:dyDescent="0.25">
      <c r="A46" s="212"/>
      <c r="B46" s="215" t="s">
        <v>118</v>
      </c>
      <c r="C46" s="216"/>
      <c r="D46" s="217">
        <v>4514785926.3000002</v>
      </c>
      <c r="E46" s="217">
        <v>4495724840.4200001</v>
      </c>
      <c r="F46" s="217">
        <v>4972570299.6999998</v>
      </c>
      <c r="G46" s="217">
        <v>5045235696.6099997</v>
      </c>
      <c r="H46" s="217"/>
      <c r="J46" s="217">
        <v>2046709553.1900001</v>
      </c>
      <c r="K46" s="217">
        <v>2086644498.5799999</v>
      </c>
      <c r="L46" s="217">
        <v>2148386242.8499999</v>
      </c>
      <c r="M46" s="217">
        <v>2321973810.4200001</v>
      </c>
      <c r="N46" s="217"/>
      <c r="P46" s="217">
        <v>216344332.91999999</v>
      </c>
      <c r="Q46" s="217">
        <v>228323420.31</v>
      </c>
      <c r="R46" s="217">
        <v>236125238.16</v>
      </c>
      <c r="S46" s="217">
        <v>257283597.90000001</v>
      </c>
      <c r="T46" s="217"/>
      <c r="V46" s="217">
        <v>312267177.69999999</v>
      </c>
      <c r="W46" s="217">
        <v>339520341.62</v>
      </c>
      <c r="X46" s="217">
        <v>310047894.63</v>
      </c>
      <c r="Y46" s="217">
        <v>903837820.5</v>
      </c>
      <c r="Z46" s="217"/>
      <c r="AB46" s="217">
        <v>2393774793.9200001</v>
      </c>
      <c r="AC46" s="217">
        <v>2435948432.6999998</v>
      </c>
      <c r="AD46" s="217">
        <v>2403940489.5</v>
      </c>
      <c r="AE46" s="217">
        <v>2703607738.2399998</v>
      </c>
      <c r="AF46" s="217"/>
    </row>
    <row r="47" spans="1:32" x14ac:dyDescent="0.25">
      <c r="A47" s="212"/>
      <c r="B47" s="215" t="s">
        <v>112</v>
      </c>
      <c r="C47" s="216"/>
      <c r="D47" s="217">
        <v>10721233345.639999</v>
      </c>
      <c r="E47" s="217">
        <v>10877535964.41</v>
      </c>
      <c r="F47" s="217">
        <v>11391320208.23</v>
      </c>
      <c r="G47" s="217">
        <v>12639081568.360001</v>
      </c>
      <c r="H47" s="217"/>
      <c r="J47" s="217">
        <v>10721233345.639999</v>
      </c>
      <c r="K47" s="217">
        <v>10877535964.41</v>
      </c>
      <c r="L47" s="217">
        <v>11391320208.23</v>
      </c>
      <c r="M47" s="217">
        <v>12639081568.360001</v>
      </c>
      <c r="N47" s="217"/>
      <c r="P47" s="217">
        <v>10721233345.639999</v>
      </c>
      <c r="Q47" s="217">
        <v>10877535964.41</v>
      </c>
      <c r="R47" s="217">
        <v>11391320208.23</v>
      </c>
      <c r="S47" s="217">
        <v>12639081568.360001</v>
      </c>
      <c r="T47" s="217"/>
      <c r="V47" s="217">
        <v>10721233345.639999</v>
      </c>
      <c r="W47" s="217">
        <v>10877535964.41</v>
      </c>
      <c r="X47" s="217">
        <v>11391320208.23</v>
      </c>
      <c r="Y47" s="217">
        <v>12639081568.360001</v>
      </c>
      <c r="Z47" s="217"/>
      <c r="AB47" s="217">
        <v>10721233345.639999</v>
      </c>
      <c r="AC47" s="217">
        <v>10877535964.41</v>
      </c>
      <c r="AD47" s="217">
        <v>11391320208.23</v>
      </c>
      <c r="AE47" s="217">
        <v>12639081568.360001</v>
      </c>
      <c r="AF47" s="217"/>
    </row>
    <row r="48" spans="1:32" x14ac:dyDescent="0.25">
      <c r="A48" s="212"/>
      <c r="B48" s="215" t="s">
        <v>72</v>
      </c>
      <c r="C48" s="216"/>
      <c r="D48" s="217">
        <v>10721233345.639999</v>
      </c>
      <c r="E48" s="217">
        <v>10877535964.41</v>
      </c>
      <c r="F48" s="217">
        <v>11391320208.23</v>
      </c>
      <c r="G48" s="217">
        <v>12639081568.360001</v>
      </c>
      <c r="H48" s="217"/>
      <c r="J48" s="217">
        <v>10721233345.639999</v>
      </c>
      <c r="K48" s="217">
        <v>10877535964.41</v>
      </c>
      <c r="L48" s="217">
        <v>11391320208.23</v>
      </c>
      <c r="M48" s="217">
        <v>12639081568.360001</v>
      </c>
      <c r="N48" s="217"/>
      <c r="P48" s="217">
        <v>10721233345.639999</v>
      </c>
      <c r="Q48" s="217">
        <v>10877535964.41</v>
      </c>
      <c r="R48" s="217">
        <v>11391320208.23</v>
      </c>
      <c r="S48" s="217">
        <v>12639081568.360001</v>
      </c>
      <c r="T48" s="217"/>
      <c r="V48" s="217">
        <v>10721233345.639999</v>
      </c>
      <c r="W48" s="217">
        <v>10877535964.41</v>
      </c>
      <c r="X48" s="217">
        <v>11391320208.23</v>
      </c>
      <c r="Y48" s="217">
        <v>12639081568.360001</v>
      </c>
      <c r="Z48" s="217"/>
      <c r="AB48" s="217">
        <v>10721233345.639999</v>
      </c>
      <c r="AC48" s="217">
        <v>10877535964.41</v>
      </c>
      <c r="AD48" s="217">
        <v>11391320208.23</v>
      </c>
      <c r="AE48" s="217">
        <v>12639081568.360001</v>
      </c>
      <c r="AF48" s="217"/>
    </row>
    <row r="49" spans="1:32" x14ac:dyDescent="0.25">
      <c r="A49" s="212"/>
      <c r="B49" s="212"/>
      <c r="C49" s="218"/>
      <c r="D49" s="219"/>
      <c r="E49" s="219"/>
      <c r="F49" s="219"/>
      <c r="G49" s="219"/>
      <c r="H49" s="219"/>
      <c r="J49" s="219"/>
      <c r="K49" s="219"/>
      <c r="L49" s="219"/>
      <c r="M49" s="219"/>
      <c r="N49" s="219"/>
      <c r="P49" s="219"/>
      <c r="Q49" s="219"/>
      <c r="R49" s="219"/>
      <c r="S49" s="219"/>
      <c r="T49" s="219"/>
      <c r="V49" s="219"/>
      <c r="W49" s="219"/>
      <c r="X49" s="219"/>
      <c r="Y49" s="219"/>
      <c r="Z49" s="219"/>
      <c r="AB49" s="219"/>
      <c r="AC49" s="219"/>
      <c r="AD49" s="219"/>
      <c r="AE49" s="219"/>
      <c r="AF49" s="219"/>
    </row>
    <row r="50" spans="1:32" x14ac:dyDescent="0.25">
      <c r="A50" s="204"/>
      <c r="B50" s="205"/>
      <c r="C50" s="205"/>
      <c r="D50" s="206"/>
      <c r="E50" s="206"/>
      <c r="F50" s="206"/>
      <c r="G50" s="206"/>
      <c r="H50" s="206"/>
      <c r="J50" s="206"/>
      <c r="K50" s="206"/>
      <c r="L50" s="206"/>
      <c r="M50" s="206"/>
      <c r="N50" s="206"/>
      <c r="P50" s="206"/>
      <c r="Q50" s="206"/>
      <c r="R50" s="206"/>
      <c r="S50" s="206"/>
      <c r="T50" s="206"/>
      <c r="V50" s="206"/>
      <c r="W50" s="206"/>
      <c r="X50" s="206"/>
      <c r="Y50" s="206"/>
      <c r="Z50" s="206"/>
      <c r="AB50" s="206"/>
      <c r="AC50" s="206"/>
      <c r="AD50" s="206"/>
      <c r="AE50" s="206"/>
      <c r="AF50" s="206"/>
    </row>
    <row r="51" spans="1:32" x14ac:dyDescent="0.25">
      <c r="A51" s="209">
        <v>37</v>
      </c>
      <c r="B51" s="210" t="s">
        <v>193</v>
      </c>
      <c r="C51" s="211"/>
      <c r="D51" s="211"/>
      <c r="E51" s="211"/>
      <c r="F51" s="211"/>
      <c r="G51" s="211"/>
      <c r="H51" s="211"/>
      <c r="J51" s="211"/>
      <c r="K51" s="211"/>
      <c r="L51" s="211"/>
      <c r="M51" s="211"/>
      <c r="N51" s="211"/>
      <c r="P51" s="211"/>
      <c r="Q51" s="211"/>
      <c r="R51" s="211"/>
      <c r="S51" s="211"/>
      <c r="T51" s="211"/>
      <c r="V51" s="211"/>
      <c r="W51" s="211"/>
      <c r="X51" s="211"/>
      <c r="Y51" s="211"/>
      <c r="Z51" s="211"/>
      <c r="AB51" s="211"/>
      <c r="AC51" s="211"/>
      <c r="AD51" s="211"/>
      <c r="AE51" s="211"/>
      <c r="AF51" s="211"/>
    </row>
    <row r="52" spans="1:32" ht="21" x14ac:dyDescent="0.25">
      <c r="A52" s="212"/>
      <c r="B52" s="618"/>
      <c r="C52" s="620" t="s">
        <v>130</v>
      </c>
      <c r="D52" s="213" t="s">
        <v>238</v>
      </c>
      <c r="E52" s="213" t="s">
        <v>241</v>
      </c>
      <c r="F52" s="213" t="s">
        <v>243</v>
      </c>
      <c r="G52" s="213" t="s">
        <v>404</v>
      </c>
      <c r="H52" s="213" t="s">
        <v>410</v>
      </c>
      <c r="J52" s="213" t="s">
        <v>238</v>
      </c>
      <c r="K52" s="213" t="s">
        <v>241</v>
      </c>
      <c r="L52" s="213" t="s">
        <v>243</v>
      </c>
      <c r="M52" s="213" t="s">
        <v>404</v>
      </c>
      <c r="N52" s="213" t="s">
        <v>410</v>
      </c>
      <c r="P52" s="213" t="s">
        <v>238</v>
      </c>
      <c r="Q52" s="213" t="s">
        <v>241</v>
      </c>
      <c r="R52" s="213" t="s">
        <v>243</v>
      </c>
      <c r="S52" s="213" t="s">
        <v>404</v>
      </c>
      <c r="T52" s="213" t="s">
        <v>410</v>
      </c>
      <c r="V52" s="213" t="s">
        <v>238</v>
      </c>
      <c r="W52" s="213" t="s">
        <v>241</v>
      </c>
      <c r="X52" s="213" t="s">
        <v>243</v>
      </c>
      <c r="Y52" s="213" t="s">
        <v>404</v>
      </c>
      <c r="Z52" s="213" t="s">
        <v>410</v>
      </c>
      <c r="AB52" s="213" t="s">
        <v>238</v>
      </c>
      <c r="AC52" s="213" t="s">
        <v>241</v>
      </c>
      <c r="AD52" s="213" t="s">
        <v>243</v>
      </c>
      <c r="AE52" s="213" t="s">
        <v>404</v>
      </c>
      <c r="AF52" s="213" t="s">
        <v>410</v>
      </c>
    </row>
    <row r="53" spans="1:32" x14ac:dyDescent="0.25">
      <c r="A53" s="212"/>
      <c r="B53" s="619"/>
      <c r="C53" s="611"/>
      <c r="D53" s="214" t="s">
        <v>90</v>
      </c>
      <c r="E53" s="214" t="s">
        <v>90</v>
      </c>
      <c r="F53" s="214" t="s">
        <v>90</v>
      </c>
      <c r="G53" s="214" t="s">
        <v>90</v>
      </c>
      <c r="H53" s="214" t="s">
        <v>90</v>
      </c>
      <c r="J53" s="214" t="s">
        <v>90</v>
      </c>
      <c r="K53" s="214" t="s">
        <v>90</v>
      </c>
      <c r="L53" s="214" t="s">
        <v>90</v>
      </c>
      <c r="M53" s="214" t="s">
        <v>90</v>
      </c>
      <c r="N53" s="214" t="s">
        <v>90</v>
      </c>
      <c r="P53" s="214" t="s">
        <v>90</v>
      </c>
      <c r="Q53" s="214" t="s">
        <v>90</v>
      </c>
      <c r="R53" s="214" t="s">
        <v>90</v>
      </c>
      <c r="S53" s="214" t="s">
        <v>90</v>
      </c>
      <c r="T53" s="214" t="s">
        <v>90</v>
      </c>
      <c r="V53" s="214" t="s">
        <v>90</v>
      </c>
      <c r="W53" s="214" t="s">
        <v>90</v>
      </c>
      <c r="X53" s="214" t="s">
        <v>90</v>
      </c>
      <c r="Y53" s="214" t="s">
        <v>90</v>
      </c>
      <c r="Z53" s="214" t="s">
        <v>90</v>
      </c>
      <c r="AB53" s="214" t="s">
        <v>90</v>
      </c>
      <c r="AC53" s="214" t="s">
        <v>90</v>
      </c>
      <c r="AD53" s="214" t="s">
        <v>90</v>
      </c>
      <c r="AE53" s="214" t="s">
        <v>90</v>
      </c>
      <c r="AF53" s="214" t="s">
        <v>90</v>
      </c>
    </row>
    <row r="54" spans="1:32" x14ac:dyDescent="0.25">
      <c r="A54" s="212"/>
      <c r="B54" s="215" t="s">
        <v>78</v>
      </c>
      <c r="C54" s="216" t="s">
        <v>120</v>
      </c>
      <c r="D54" s="217">
        <v>2997163264.5</v>
      </c>
      <c r="E54" s="217">
        <v>3133077230.8200002</v>
      </c>
      <c r="F54" s="217">
        <v>2471041574.1999998</v>
      </c>
      <c r="G54" s="217">
        <v>2678424526.5300002</v>
      </c>
      <c r="H54" s="217"/>
      <c r="J54" s="217">
        <v>1498715650.1199999</v>
      </c>
      <c r="K54" s="217">
        <v>1580537969.8900001</v>
      </c>
      <c r="L54" s="217">
        <v>1656945799.79</v>
      </c>
      <c r="M54" s="217">
        <v>1810830720.1400001</v>
      </c>
      <c r="N54" s="217"/>
      <c r="P54" s="217">
        <v>457077997.44</v>
      </c>
      <c r="Q54" s="217">
        <v>506006710.01999998</v>
      </c>
      <c r="R54" s="217">
        <v>543532949.14999998</v>
      </c>
      <c r="S54" s="217">
        <v>555420813.37</v>
      </c>
      <c r="T54" s="217"/>
      <c r="V54" s="217">
        <v>999566548.21000004</v>
      </c>
      <c r="W54" s="217">
        <v>1177283464.1400001</v>
      </c>
      <c r="X54" s="217">
        <v>1276377980.3900001</v>
      </c>
      <c r="Y54" s="217">
        <v>961379745.39999998</v>
      </c>
      <c r="Z54" s="217"/>
      <c r="AB54" s="217">
        <v>607786913.89999998</v>
      </c>
      <c r="AC54" s="217">
        <v>665412603.92999995</v>
      </c>
      <c r="AD54" s="217">
        <v>787445153.77999997</v>
      </c>
      <c r="AE54" s="217">
        <v>802728556.63</v>
      </c>
      <c r="AF54" s="217"/>
    </row>
    <row r="55" spans="1:32" x14ac:dyDescent="0.25">
      <c r="A55" s="212"/>
      <c r="B55" s="215" t="s">
        <v>118</v>
      </c>
      <c r="C55" s="216"/>
      <c r="D55" s="217">
        <v>2997163264.5</v>
      </c>
      <c r="E55" s="217">
        <v>3133077230.8200002</v>
      </c>
      <c r="F55" s="217">
        <v>2471041574.1999998</v>
      </c>
      <c r="G55" s="217">
        <v>2678424526.5300002</v>
      </c>
      <c r="H55" s="217"/>
      <c r="J55" s="217">
        <v>1498715650.1199999</v>
      </c>
      <c r="K55" s="217">
        <v>1580537969.8900001</v>
      </c>
      <c r="L55" s="217">
        <v>1656945799.79</v>
      </c>
      <c r="M55" s="217">
        <v>1810830720.1400001</v>
      </c>
      <c r="N55" s="217"/>
      <c r="P55" s="217">
        <v>457077997.44</v>
      </c>
      <c r="Q55" s="217">
        <v>506006710.01999998</v>
      </c>
      <c r="R55" s="217">
        <v>543532949.14999998</v>
      </c>
      <c r="S55" s="217">
        <v>555420813.37</v>
      </c>
      <c r="T55" s="217"/>
      <c r="V55" s="217">
        <v>999566548.21000004</v>
      </c>
      <c r="W55" s="217">
        <v>1177283464.1400001</v>
      </c>
      <c r="X55" s="217">
        <v>1276377980.3900001</v>
      </c>
      <c r="Y55" s="217">
        <v>961379745.39999998</v>
      </c>
      <c r="Z55" s="217"/>
      <c r="AB55" s="217">
        <v>607786913.89999998</v>
      </c>
      <c r="AC55" s="217">
        <v>665412603.92999995</v>
      </c>
      <c r="AD55" s="217">
        <v>787445153.77999997</v>
      </c>
      <c r="AE55" s="217">
        <v>802728556.63</v>
      </c>
      <c r="AF55" s="217"/>
    </row>
    <row r="56" spans="1:32" x14ac:dyDescent="0.25">
      <c r="A56" s="212"/>
      <c r="B56" s="215" t="s">
        <v>112</v>
      </c>
      <c r="C56" s="216"/>
      <c r="D56" s="217">
        <v>7131746675.2799997</v>
      </c>
      <c r="E56" s="217">
        <v>7694093257.4300003</v>
      </c>
      <c r="F56" s="217">
        <v>7291252669.71</v>
      </c>
      <c r="G56" s="217">
        <v>7381453905.0299997</v>
      </c>
      <c r="H56" s="217"/>
      <c r="J56" s="217">
        <v>7131746675.2799997</v>
      </c>
      <c r="K56" s="217">
        <v>7694093257.4300003</v>
      </c>
      <c r="L56" s="217">
        <v>7291252669.71</v>
      </c>
      <c r="M56" s="217">
        <v>7381453905.0299997</v>
      </c>
      <c r="N56" s="217"/>
      <c r="P56" s="217">
        <v>7131746675.2799997</v>
      </c>
      <c r="Q56" s="217">
        <v>7694093257.4300003</v>
      </c>
      <c r="R56" s="217">
        <v>7291252669.71</v>
      </c>
      <c r="S56" s="217">
        <v>7381453905.0299997</v>
      </c>
      <c r="T56" s="217"/>
      <c r="V56" s="217">
        <v>7131746675.2799997</v>
      </c>
      <c r="W56" s="217">
        <v>7694093257.4300003</v>
      </c>
      <c r="X56" s="217">
        <v>7291252669.71</v>
      </c>
      <c r="Y56" s="217">
        <v>7381453905.0299997</v>
      </c>
      <c r="Z56" s="217"/>
      <c r="AB56" s="217">
        <v>7131746675.2799997</v>
      </c>
      <c r="AC56" s="217">
        <v>7694093257.4300003</v>
      </c>
      <c r="AD56" s="217">
        <v>7291252669.71</v>
      </c>
      <c r="AE56" s="217">
        <v>7381453905.0299997</v>
      </c>
      <c r="AF56" s="217"/>
    </row>
    <row r="57" spans="1:32" x14ac:dyDescent="0.25">
      <c r="A57" s="212"/>
      <c r="B57" s="215" t="s">
        <v>72</v>
      </c>
      <c r="C57" s="216"/>
      <c r="D57" s="217">
        <v>7131746675.2799997</v>
      </c>
      <c r="E57" s="217">
        <v>7694093257.4300003</v>
      </c>
      <c r="F57" s="217">
        <v>7291252669.71</v>
      </c>
      <c r="G57" s="217">
        <v>7381453905.0299997</v>
      </c>
      <c r="H57" s="217"/>
      <c r="J57" s="217">
        <v>7131746675.2799997</v>
      </c>
      <c r="K57" s="217">
        <v>7694093257.4300003</v>
      </c>
      <c r="L57" s="217">
        <v>7291252669.71</v>
      </c>
      <c r="M57" s="217">
        <v>7381453905.0299997</v>
      </c>
      <c r="N57" s="217"/>
      <c r="P57" s="217">
        <v>7131746675.2799997</v>
      </c>
      <c r="Q57" s="217">
        <v>7694093257.4300003</v>
      </c>
      <c r="R57" s="217">
        <v>7291252669.71</v>
      </c>
      <c r="S57" s="217">
        <v>7381453905.0299997</v>
      </c>
      <c r="T57" s="217"/>
      <c r="V57" s="217">
        <v>7131746675.2799997</v>
      </c>
      <c r="W57" s="217">
        <v>7694093257.4300003</v>
      </c>
      <c r="X57" s="217">
        <v>7291252669.71</v>
      </c>
      <c r="Y57" s="217">
        <v>7381453905.0299997</v>
      </c>
      <c r="Z57" s="217"/>
      <c r="AB57" s="217">
        <v>7131746675.2799997</v>
      </c>
      <c r="AC57" s="217">
        <v>7694093257.4300003</v>
      </c>
      <c r="AD57" s="217">
        <v>7291252669.71</v>
      </c>
      <c r="AE57" s="217">
        <v>7381453905.0299997</v>
      </c>
      <c r="AF57" s="217"/>
    </row>
    <row r="58" spans="1:32" x14ac:dyDescent="0.25">
      <c r="A58" s="212"/>
      <c r="B58" s="212"/>
      <c r="C58" s="218"/>
      <c r="D58" s="219"/>
      <c r="E58" s="219"/>
      <c r="F58" s="219"/>
      <c r="G58" s="219"/>
      <c r="H58" s="219"/>
      <c r="J58" s="219"/>
      <c r="K58" s="219"/>
      <c r="L58" s="219"/>
      <c r="M58" s="219"/>
      <c r="N58" s="219"/>
      <c r="P58" s="219"/>
      <c r="Q58" s="219"/>
      <c r="R58" s="219"/>
      <c r="S58" s="219"/>
      <c r="T58" s="219"/>
      <c r="V58" s="219"/>
      <c r="W58" s="219"/>
      <c r="X58" s="219"/>
      <c r="Y58" s="219"/>
      <c r="Z58" s="219"/>
      <c r="AB58" s="219"/>
      <c r="AC58" s="219"/>
      <c r="AD58" s="219"/>
      <c r="AE58" s="219"/>
      <c r="AF58" s="219"/>
    </row>
    <row r="59" spans="1:32" x14ac:dyDescent="0.25">
      <c r="A59" s="204"/>
      <c r="B59" s="205"/>
      <c r="C59" s="205"/>
      <c r="D59" s="206"/>
      <c r="E59" s="206"/>
      <c r="F59" s="206"/>
      <c r="G59" s="206"/>
      <c r="H59" s="206"/>
      <c r="J59" s="206"/>
      <c r="K59" s="206"/>
      <c r="L59" s="206"/>
      <c r="M59" s="206"/>
      <c r="N59" s="206"/>
      <c r="P59" s="206"/>
      <c r="Q59" s="206"/>
      <c r="R59" s="206"/>
      <c r="S59" s="206"/>
      <c r="T59" s="206"/>
      <c r="V59" s="206"/>
      <c r="W59" s="206"/>
      <c r="X59" s="206"/>
      <c r="Y59" s="206"/>
      <c r="Z59" s="206"/>
      <c r="AB59" s="206"/>
      <c r="AC59" s="206"/>
      <c r="AD59" s="206"/>
      <c r="AE59" s="206"/>
      <c r="AF59" s="206"/>
    </row>
    <row r="60" spans="1:32" x14ac:dyDescent="0.25">
      <c r="A60" s="209">
        <v>38</v>
      </c>
      <c r="B60" s="210" t="s">
        <v>194</v>
      </c>
      <c r="C60" s="211"/>
      <c r="D60" s="211"/>
      <c r="E60" s="211"/>
      <c r="F60" s="211"/>
      <c r="G60" s="211"/>
      <c r="H60" s="211"/>
      <c r="J60" s="211"/>
      <c r="K60" s="211"/>
      <c r="L60" s="211"/>
      <c r="M60" s="211"/>
      <c r="N60" s="211"/>
      <c r="P60" s="211"/>
      <c r="Q60" s="211"/>
      <c r="R60" s="211"/>
      <c r="S60" s="211"/>
      <c r="T60" s="211"/>
      <c r="V60" s="211"/>
      <c r="W60" s="211"/>
      <c r="X60" s="211"/>
      <c r="Y60" s="211"/>
      <c r="Z60" s="211"/>
      <c r="AB60" s="211"/>
      <c r="AC60" s="211"/>
      <c r="AD60" s="211"/>
      <c r="AE60" s="211"/>
      <c r="AF60" s="211"/>
    </row>
    <row r="61" spans="1:32" ht="21" x14ac:dyDescent="0.25">
      <c r="A61" s="212"/>
      <c r="B61" s="618"/>
      <c r="C61" s="620" t="s">
        <v>130</v>
      </c>
      <c r="D61" s="213" t="s">
        <v>238</v>
      </c>
      <c r="E61" s="213" t="s">
        <v>241</v>
      </c>
      <c r="F61" s="213" t="s">
        <v>243</v>
      </c>
      <c r="G61" s="213" t="s">
        <v>404</v>
      </c>
      <c r="H61" s="213" t="s">
        <v>410</v>
      </c>
      <c r="J61" s="213" t="s">
        <v>238</v>
      </c>
      <c r="K61" s="213" t="s">
        <v>241</v>
      </c>
      <c r="L61" s="213" t="s">
        <v>243</v>
      </c>
      <c r="M61" s="213" t="s">
        <v>404</v>
      </c>
      <c r="N61" s="213" t="s">
        <v>410</v>
      </c>
      <c r="P61" s="213" t="s">
        <v>238</v>
      </c>
      <c r="Q61" s="213" t="s">
        <v>241</v>
      </c>
      <c r="R61" s="213" t="s">
        <v>243</v>
      </c>
      <c r="S61" s="213" t="s">
        <v>404</v>
      </c>
      <c r="T61" s="213" t="s">
        <v>410</v>
      </c>
      <c r="V61" s="213" t="s">
        <v>238</v>
      </c>
      <c r="W61" s="213" t="s">
        <v>241</v>
      </c>
      <c r="X61" s="213" t="s">
        <v>243</v>
      </c>
      <c r="Y61" s="213" t="s">
        <v>404</v>
      </c>
      <c r="Z61" s="213" t="s">
        <v>410</v>
      </c>
      <c r="AB61" s="213" t="s">
        <v>238</v>
      </c>
      <c r="AC61" s="213" t="s">
        <v>241</v>
      </c>
      <c r="AD61" s="213" t="s">
        <v>243</v>
      </c>
      <c r="AE61" s="213" t="s">
        <v>404</v>
      </c>
      <c r="AF61" s="213" t="s">
        <v>410</v>
      </c>
    </row>
    <row r="62" spans="1:32" x14ac:dyDescent="0.25">
      <c r="A62" s="212"/>
      <c r="B62" s="619"/>
      <c r="C62" s="611"/>
      <c r="D62" s="214" t="s">
        <v>90</v>
      </c>
      <c r="E62" s="214" t="s">
        <v>90</v>
      </c>
      <c r="F62" s="214" t="s">
        <v>90</v>
      </c>
      <c r="G62" s="214" t="s">
        <v>90</v>
      </c>
      <c r="H62" s="214" t="s">
        <v>90</v>
      </c>
      <c r="J62" s="214" t="s">
        <v>90</v>
      </c>
      <c r="K62" s="214" t="s">
        <v>90</v>
      </c>
      <c r="L62" s="214" t="s">
        <v>90</v>
      </c>
      <c r="M62" s="214" t="s">
        <v>90</v>
      </c>
      <c r="N62" s="214" t="s">
        <v>90</v>
      </c>
      <c r="P62" s="214" t="s">
        <v>90</v>
      </c>
      <c r="Q62" s="214" t="s">
        <v>90</v>
      </c>
      <c r="R62" s="214" t="s">
        <v>90</v>
      </c>
      <c r="S62" s="214" t="s">
        <v>90</v>
      </c>
      <c r="T62" s="214" t="s">
        <v>90</v>
      </c>
      <c r="V62" s="214" t="s">
        <v>90</v>
      </c>
      <c r="W62" s="214" t="s">
        <v>90</v>
      </c>
      <c r="X62" s="214" t="s">
        <v>90</v>
      </c>
      <c r="Y62" s="214" t="s">
        <v>90</v>
      </c>
      <c r="Z62" s="214" t="s">
        <v>90</v>
      </c>
      <c r="AB62" s="214" t="s">
        <v>90</v>
      </c>
      <c r="AC62" s="214" t="s">
        <v>90</v>
      </c>
      <c r="AD62" s="214" t="s">
        <v>90</v>
      </c>
      <c r="AE62" s="214" t="s">
        <v>90</v>
      </c>
      <c r="AF62" s="214" t="s">
        <v>90</v>
      </c>
    </row>
    <row r="63" spans="1:32" x14ac:dyDescent="0.25">
      <c r="A63" s="212"/>
      <c r="B63" s="215" t="s">
        <v>78</v>
      </c>
      <c r="C63" s="216" t="s">
        <v>120</v>
      </c>
      <c r="D63" s="217">
        <v>1703747385.2</v>
      </c>
      <c r="E63" s="217">
        <v>1618929837.5</v>
      </c>
      <c r="F63" s="217">
        <v>1500680515</v>
      </c>
      <c r="G63" s="217">
        <v>1563472134.7</v>
      </c>
      <c r="H63" s="217"/>
      <c r="J63" s="217">
        <v>486850505.80000001</v>
      </c>
      <c r="K63" s="217">
        <v>530507638.07999998</v>
      </c>
      <c r="L63" s="217">
        <v>559367906.55999994</v>
      </c>
      <c r="M63" s="217">
        <v>583989930.90999997</v>
      </c>
      <c r="N63" s="217"/>
      <c r="P63" s="217">
        <v>153090232.21000001</v>
      </c>
      <c r="Q63" s="217">
        <v>153173225.59999999</v>
      </c>
      <c r="R63" s="217">
        <v>167533000.22</v>
      </c>
      <c r="S63" s="217">
        <v>179374100.31999999</v>
      </c>
      <c r="T63" s="217"/>
      <c r="V63" s="217">
        <v>155223359.05000001</v>
      </c>
      <c r="W63" s="217">
        <v>160533892.40000001</v>
      </c>
      <c r="X63" s="217">
        <v>213594002.5</v>
      </c>
      <c r="Y63" s="217">
        <v>231274541.46000001</v>
      </c>
      <c r="Z63" s="217"/>
      <c r="AB63" s="217">
        <v>857803657.25999999</v>
      </c>
      <c r="AC63" s="217">
        <v>772622453.50999999</v>
      </c>
      <c r="AD63" s="217">
        <v>784847722.44000006</v>
      </c>
      <c r="AE63" s="217">
        <v>884823125.25999999</v>
      </c>
      <c r="AF63" s="217"/>
    </row>
    <row r="64" spans="1:32" x14ac:dyDescent="0.25">
      <c r="A64" s="212"/>
      <c r="B64" s="215" t="s">
        <v>118</v>
      </c>
      <c r="C64" s="216"/>
      <c r="D64" s="217">
        <v>1703747385.2</v>
      </c>
      <c r="E64" s="217">
        <v>1618929837.5</v>
      </c>
      <c r="F64" s="217">
        <v>1500680515</v>
      </c>
      <c r="G64" s="217">
        <v>1563472134.7</v>
      </c>
      <c r="H64" s="217"/>
      <c r="J64" s="217">
        <v>486850505.80000001</v>
      </c>
      <c r="K64" s="217">
        <v>530507638.07999998</v>
      </c>
      <c r="L64" s="217">
        <v>559367906.55999994</v>
      </c>
      <c r="M64" s="217">
        <v>583989930.90999997</v>
      </c>
      <c r="N64" s="217"/>
      <c r="P64" s="217">
        <v>153090232.21000001</v>
      </c>
      <c r="Q64" s="217">
        <v>153173225.59999999</v>
      </c>
      <c r="R64" s="217">
        <v>167533000.22</v>
      </c>
      <c r="S64" s="217">
        <v>179374100.31999999</v>
      </c>
      <c r="T64" s="217"/>
      <c r="V64" s="217">
        <v>155223359.05000001</v>
      </c>
      <c r="W64" s="217">
        <v>160533892.40000001</v>
      </c>
      <c r="X64" s="217">
        <v>213594002.5</v>
      </c>
      <c r="Y64" s="217">
        <v>231274541.46000001</v>
      </c>
      <c r="Z64" s="217"/>
      <c r="AB64" s="217">
        <v>857803657.25999999</v>
      </c>
      <c r="AC64" s="217">
        <v>772622453.50999999</v>
      </c>
      <c r="AD64" s="217">
        <v>784847722.44000006</v>
      </c>
      <c r="AE64" s="217">
        <v>884823125.25999999</v>
      </c>
      <c r="AF64" s="217"/>
    </row>
    <row r="65" spans="1:32" x14ac:dyDescent="0.25">
      <c r="A65" s="212"/>
      <c r="B65" s="215" t="s">
        <v>112</v>
      </c>
      <c r="C65" s="216"/>
      <c r="D65" s="217">
        <v>3875369809.4499998</v>
      </c>
      <c r="E65" s="217">
        <v>3753639964</v>
      </c>
      <c r="F65" s="217">
        <v>3758333794.1300001</v>
      </c>
      <c r="G65" s="217">
        <v>3978289715.52</v>
      </c>
      <c r="H65" s="217"/>
      <c r="J65" s="217">
        <v>3875369809.4499998</v>
      </c>
      <c r="K65" s="217">
        <v>3753639964</v>
      </c>
      <c r="L65" s="217">
        <v>3758333794.1300001</v>
      </c>
      <c r="M65" s="217">
        <v>3978289715.52</v>
      </c>
      <c r="N65" s="217"/>
      <c r="P65" s="217">
        <v>3875369809.4499998</v>
      </c>
      <c r="Q65" s="217">
        <v>3753639964</v>
      </c>
      <c r="R65" s="217">
        <v>3758333794.1300001</v>
      </c>
      <c r="S65" s="217">
        <v>3978289715.52</v>
      </c>
      <c r="T65" s="217"/>
      <c r="V65" s="217">
        <v>3875369809.4499998</v>
      </c>
      <c r="W65" s="217">
        <v>3753639964</v>
      </c>
      <c r="X65" s="217">
        <v>3758333794.1300001</v>
      </c>
      <c r="Y65" s="217">
        <v>3978289715.52</v>
      </c>
      <c r="Z65" s="217"/>
      <c r="AB65" s="217">
        <v>3875369809.4499998</v>
      </c>
      <c r="AC65" s="217">
        <v>3753639964</v>
      </c>
      <c r="AD65" s="217">
        <v>3758333794.1300001</v>
      </c>
      <c r="AE65" s="217">
        <v>3978289715.52</v>
      </c>
      <c r="AF65" s="217"/>
    </row>
    <row r="66" spans="1:32" x14ac:dyDescent="0.25">
      <c r="A66" s="212"/>
      <c r="B66" s="215" t="s">
        <v>72</v>
      </c>
      <c r="C66" s="216"/>
      <c r="D66" s="217">
        <v>3875369809.4499998</v>
      </c>
      <c r="E66" s="217">
        <v>3753639964</v>
      </c>
      <c r="F66" s="217">
        <v>3758333794.1300001</v>
      </c>
      <c r="G66" s="217">
        <v>3978289715.52</v>
      </c>
      <c r="H66" s="217"/>
      <c r="J66" s="217">
        <v>3875369809.4499998</v>
      </c>
      <c r="K66" s="217">
        <v>3753639964</v>
      </c>
      <c r="L66" s="217">
        <v>3758333794.1300001</v>
      </c>
      <c r="M66" s="217">
        <v>3978289715.52</v>
      </c>
      <c r="N66" s="217"/>
      <c r="P66" s="217">
        <v>3875369809.4499998</v>
      </c>
      <c r="Q66" s="217">
        <v>3753639964</v>
      </c>
      <c r="R66" s="217">
        <v>3758333794.1300001</v>
      </c>
      <c r="S66" s="217">
        <v>3978289715.52</v>
      </c>
      <c r="T66" s="217"/>
      <c r="V66" s="217">
        <v>3875369809.4499998</v>
      </c>
      <c r="W66" s="217">
        <v>3753639964</v>
      </c>
      <c r="X66" s="217">
        <v>3758333794.1300001</v>
      </c>
      <c r="Y66" s="217">
        <v>3978289715.52</v>
      </c>
      <c r="Z66" s="217"/>
      <c r="AB66" s="217">
        <v>3875369809.4499998</v>
      </c>
      <c r="AC66" s="217">
        <v>3753639964</v>
      </c>
      <c r="AD66" s="217">
        <v>3758333794.1300001</v>
      </c>
      <c r="AE66" s="217">
        <v>3978289715.52</v>
      </c>
      <c r="AF66" s="217"/>
    </row>
    <row r="67" spans="1:32" x14ac:dyDescent="0.25">
      <c r="A67" s="212"/>
      <c r="B67" s="212"/>
      <c r="C67" s="218"/>
      <c r="D67" s="219"/>
      <c r="E67" s="219"/>
      <c r="F67" s="219"/>
      <c r="G67" s="219"/>
      <c r="H67" s="219"/>
      <c r="J67" s="219"/>
      <c r="K67" s="219"/>
      <c r="L67" s="219"/>
      <c r="M67" s="219"/>
      <c r="N67" s="219"/>
      <c r="P67" s="219"/>
      <c r="Q67" s="219"/>
      <c r="R67" s="219"/>
      <c r="S67" s="219"/>
      <c r="T67" s="219"/>
      <c r="V67" s="219"/>
      <c r="W67" s="219"/>
      <c r="X67" s="219"/>
      <c r="Y67" s="219"/>
      <c r="Z67" s="219"/>
      <c r="AB67" s="219"/>
      <c r="AC67" s="219"/>
      <c r="AD67" s="219"/>
      <c r="AE67" s="219"/>
      <c r="AF67" s="219"/>
    </row>
    <row r="68" spans="1:32" x14ac:dyDescent="0.25">
      <c r="A68" s="204"/>
      <c r="B68" s="205"/>
      <c r="C68" s="205"/>
      <c r="D68" s="206"/>
      <c r="E68" s="206"/>
      <c r="F68" s="206"/>
      <c r="G68" s="206"/>
      <c r="H68" s="206"/>
      <c r="J68" s="206"/>
      <c r="K68" s="206"/>
      <c r="L68" s="206"/>
      <c r="M68" s="206"/>
      <c r="N68" s="206"/>
      <c r="P68" s="206"/>
      <c r="Q68" s="206"/>
      <c r="R68" s="206"/>
      <c r="S68" s="206"/>
      <c r="T68" s="206"/>
      <c r="V68" s="206"/>
      <c r="W68" s="206"/>
      <c r="X68" s="206"/>
      <c r="Y68" s="206"/>
      <c r="Z68" s="206"/>
      <c r="AB68" s="206"/>
      <c r="AC68" s="206"/>
      <c r="AD68" s="206"/>
      <c r="AE68" s="206"/>
      <c r="AF68" s="206"/>
    </row>
    <row r="69" spans="1:32" x14ac:dyDescent="0.25">
      <c r="A69" s="209">
        <v>39</v>
      </c>
      <c r="B69" s="210" t="s">
        <v>195</v>
      </c>
      <c r="C69" s="211"/>
      <c r="D69" s="211"/>
      <c r="E69" s="211"/>
      <c r="F69" s="211"/>
      <c r="G69" s="211"/>
      <c r="H69" s="211"/>
      <c r="J69" s="211"/>
      <c r="K69" s="211"/>
      <c r="L69" s="211"/>
      <c r="M69" s="211"/>
      <c r="N69" s="211"/>
      <c r="P69" s="211"/>
      <c r="Q69" s="211"/>
      <c r="R69" s="211"/>
      <c r="S69" s="211"/>
      <c r="T69" s="211"/>
      <c r="V69" s="211"/>
      <c r="W69" s="211"/>
      <c r="X69" s="211"/>
      <c r="Y69" s="211"/>
      <c r="Z69" s="211"/>
      <c r="AB69" s="211"/>
      <c r="AC69" s="211"/>
      <c r="AD69" s="211"/>
      <c r="AE69" s="211"/>
      <c r="AF69" s="211"/>
    </row>
    <row r="70" spans="1:32" ht="21" x14ac:dyDescent="0.25">
      <c r="A70" s="212"/>
      <c r="B70" s="618"/>
      <c r="C70" s="620" t="s">
        <v>130</v>
      </c>
      <c r="D70" s="213" t="s">
        <v>238</v>
      </c>
      <c r="E70" s="213" t="s">
        <v>241</v>
      </c>
      <c r="F70" s="213" t="s">
        <v>243</v>
      </c>
      <c r="G70" s="213" t="s">
        <v>404</v>
      </c>
      <c r="H70" s="213" t="s">
        <v>410</v>
      </c>
      <c r="J70" s="213" t="s">
        <v>238</v>
      </c>
      <c r="K70" s="213" t="s">
        <v>241</v>
      </c>
      <c r="L70" s="213" t="s">
        <v>243</v>
      </c>
      <c r="M70" s="213" t="s">
        <v>404</v>
      </c>
      <c r="N70" s="213" t="s">
        <v>410</v>
      </c>
      <c r="P70" s="213" t="s">
        <v>238</v>
      </c>
      <c r="Q70" s="213" t="s">
        <v>241</v>
      </c>
      <c r="R70" s="213" t="s">
        <v>243</v>
      </c>
      <c r="S70" s="213" t="s">
        <v>404</v>
      </c>
      <c r="T70" s="213" t="s">
        <v>410</v>
      </c>
      <c r="V70" s="213" t="s">
        <v>238</v>
      </c>
      <c r="W70" s="213" t="s">
        <v>241</v>
      </c>
      <c r="X70" s="213" t="s">
        <v>243</v>
      </c>
      <c r="Y70" s="213" t="s">
        <v>404</v>
      </c>
      <c r="Z70" s="213" t="s">
        <v>410</v>
      </c>
      <c r="AB70" s="213" t="s">
        <v>238</v>
      </c>
      <c r="AC70" s="213" t="s">
        <v>241</v>
      </c>
      <c r="AD70" s="213" t="s">
        <v>243</v>
      </c>
      <c r="AE70" s="213" t="s">
        <v>404</v>
      </c>
      <c r="AF70" s="213" t="s">
        <v>410</v>
      </c>
    </row>
    <row r="71" spans="1:32" x14ac:dyDescent="0.25">
      <c r="A71" s="212"/>
      <c r="B71" s="619"/>
      <c r="C71" s="611"/>
      <c r="D71" s="214" t="s">
        <v>90</v>
      </c>
      <c r="E71" s="214" t="s">
        <v>90</v>
      </c>
      <c r="F71" s="214" t="s">
        <v>90</v>
      </c>
      <c r="G71" s="214" t="s">
        <v>90</v>
      </c>
      <c r="H71" s="214" t="s">
        <v>90</v>
      </c>
      <c r="J71" s="214" t="s">
        <v>90</v>
      </c>
      <c r="K71" s="214" t="s">
        <v>90</v>
      </c>
      <c r="L71" s="214" t="s">
        <v>90</v>
      </c>
      <c r="M71" s="214" t="s">
        <v>90</v>
      </c>
      <c r="N71" s="214" t="s">
        <v>90</v>
      </c>
      <c r="P71" s="214" t="s">
        <v>90</v>
      </c>
      <c r="Q71" s="214" t="s">
        <v>90</v>
      </c>
      <c r="R71" s="214" t="s">
        <v>90</v>
      </c>
      <c r="S71" s="214" t="s">
        <v>90</v>
      </c>
      <c r="T71" s="214" t="s">
        <v>90</v>
      </c>
      <c r="V71" s="214" t="s">
        <v>90</v>
      </c>
      <c r="W71" s="214" t="s">
        <v>90</v>
      </c>
      <c r="X71" s="214" t="s">
        <v>90</v>
      </c>
      <c r="Y71" s="214" t="s">
        <v>90</v>
      </c>
      <c r="Z71" s="214" t="s">
        <v>90</v>
      </c>
      <c r="AB71" s="214" t="s">
        <v>90</v>
      </c>
      <c r="AC71" s="214" t="s">
        <v>90</v>
      </c>
      <c r="AD71" s="214" t="s">
        <v>90</v>
      </c>
      <c r="AE71" s="214" t="s">
        <v>90</v>
      </c>
      <c r="AF71" s="214" t="s">
        <v>90</v>
      </c>
    </row>
    <row r="72" spans="1:32" x14ac:dyDescent="0.25">
      <c r="A72" s="212"/>
      <c r="B72" s="215" t="s">
        <v>78</v>
      </c>
      <c r="C72" s="216" t="s">
        <v>120</v>
      </c>
      <c r="D72" s="217">
        <v>98041</v>
      </c>
      <c r="E72" s="217">
        <v>100002</v>
      </c>
      <c r="F72" s="217">
        <v>103808</v>
      </c>
      <c r="G72" s="217">
        <v>101878</v>
      </c>
      <c r="H72" s="217"/>
      <c r="J72" s="217">
        <v>261601</v>
      </c>
      <c r="K72" s="217">
        <v>261921</v>
      </c>
      <c r="L72" s="217">
        <v>262477</v>
      </c>
      <c r="M72" s="217">
        <v>268942</v>
      </c>
      <c r="N72" s="217"/>
      <c r="P72" s="217">
        <v>70342</v>
      </c>
      <c r="Q72" s="217">
        <v>76772</v>
      </c>
      <c r="R72" s="217">
        <v>78727</v>
      </c>
      <c r="S72" s="217">
        <v>78700</v>
      </c>
      <c r="T72" s="217"/>
      <c r="V72" s="217">
        <v>32803</v>
      </c>
      <c r="W72" s="217">
        <v>34358</v>
      </c>
      <c r="X72" s="217">
        <v>36794</v>
      </c>
      <c r="Y72" s="217">
        <v>42949</v>
      </c>
      <c r="Z72" s="217"/>
      <c r="AB72" s="217">
        <v>205137</v>
      </c>
      <c r="AC72" s="217">
        <v>205893</v>
      </c>
      <c r="AD72" s="217">
        <v>199986</v>
      </c>
      <c r="AE72" s="217">
        <v>205307</v>
      </c>
      <c r="AF72" s="217"/>
    </row>
    <row r="73" spans="1:32" x14ac:dyDescent="0.25">
      <c r="A73" s="212"/>
      <c r="B73" s="215" t="s">
        <v>118</v>
      </c>
      <c r="C73" s="216"/>
      <c r="D73" s="217">
        <v>98041</v>
      </c>
      <c r="E73" s="217">
        <v>100002</v>
      </c>
      <c r="F73" s="217">
        <v>103808</v>
      </c>
      <c r="G73" s="217">
        <v>101878</v>
      </c>
      <c r="H73" s="217"/>
      <c r="J73" s="217">
        <v>261601</v>
      </c>
      <c r="K73" s="217">
        <v>261921</v>
      </c>
      <c r="L73" s="217">
        <v>262477</v>
      </c>
      <c r="M73" s="217">
        <v>268942</v>
      </c>
      <c r="N73" s="217"/>
      <c r="P73" s="217">
        <v>70342</v>
      </c>
      <c r="Q73" s="217">
        <v>76772</v>
      </c>
      <c r="R73" s="217">
        <v>78727</v>
      </c>
      <c r="S73" s="217">
        <v>78700</v>
      </c>
      <c r="T73" s="217"/>
      <c r="V73" s="217">
        <v>32803</v>
      </c>
      <c r="W73" s="217">
        <v>34358</v>
      </c>
      <c r="X73" s="217">
        <v>36794</v>
      </c>
      <c r="Y73" s="217">
        <v>42949</v>
      </c>
      <c r="Z73" s="217"/>
      <c r="AB73" s="217">
        <v>205137</v>
      </c>
      <c r="AC73" s="217">
        <v>205893</v>
      </c>
      <c r="AD73" s="217">
        <v>199986</v>
      </c>
      <c r="AE73" s="217">
        <v>205307</v>
      </c>
      <c r="AF73" s="217"/>
    </row>
    <row r="74" spans="1:32" x14ac:dyDescent="0.25">
      <c r="A74" s="212"/>
      <c r="B74" s="215" t="s">
        <v>112</v>
      </c>
      <c r="C74" s="216"/>
      <c r="D74" s="217">
        <v>790356</v>
      </c>
      <c r="E74" s="217">
        <v>806021</v>
      </c>
      <c r="F74" s="217">
        <v>813615</v>
      </c>
      <c r="G74" s="217">
        <v>836214</v>
      </c>
      <c r="H74" s="217"/>
      <c r="J74" s="217">
        <v>790356</v>
      </c>
      <c r="K74" s="217">
        <v>806021</v>
      </c>
      <c r="L74" s="217">
        <v>813615</v>
      </c>
      <c r="M74" s="217">
        <v>836214</v>
      </c>
      <c r="N74" s="217"/>
      <c r="P74" s="217">
        <v>790356</v>
      </c>
      <c r="Q74" s="217">
        <v>806021</v>
      </c>
      <c r="R74" s="217">
        <v>813615</v>
      </c>
      <c r="S74" s="217">
        <v>836214</v>
      </c>
      <c r="T74" s="217"/>
      <c r="V74" s="217">
        <v>790356</v>
      </c>
      <c r="W74" s="217">
        <v>806021</v>
      </c>
      <c r="X74" s="217">
        <v>813615</v>
      </c>
      <c r="Y74" s="217">
        <v>836214</v>
      </c>
      <c r="Z74" s="217"/>
      <c r="AB74" s="217">
        <v>790356</v>
      </c>
      <c r="AC74" s="217">
        <v>806021</v>
      </c>
      <c r="AD74" s="217">
        <v>813615</v>
      </c>
      <c r="AE74" s="217">
        <v>836214</v>
      </c>
      <c r="AF74" s="217"/>
    </row>
    <row r="75" spans="1:32" x14ac:dyDescent="0.25">
      <c r="A75" s="212"/>
      <c r="B75" s="215" t="s">
        <v>72</v>
      </c>
      <c r="C75" s="216"/>
      <c r="D75" s="217">
        <v>790356</v>
      </c>
      <c r="E75" s="217">
        <v>806021</v>
      </c>
      <c r="F75" s="217">
        <v>813615</v>
      </c>
      <c r="G75" s="217">
        <v>836214</v>
      </c>
      <c r="H75" s="217"/>
      <c r="J75" s="217">
        <v>790356</v>
      </c>
      <c r="K75" s="217">
        <v>806021</v>
      </c>
      <c r="L75" s="217">
        <v>813615</v>
      </c>
      <c r="M75" s="217">
        <v>836214</v>
      </c>
      <c r="N75" s="217"/>
      <c r="P75" s="217">
        <v>790356</v>
      </c>
      <c r="Q75" s="217">
        <v>806021</v>
      </c>
      <c r="R75" s="217">
        <v>813615</v>
      </c>
      <c r="S75" s="217">
        <v>836214</v>
      </c>
      <c r="T75" s="217"/>
      <c r="V75" s="217">
        <v>790356</v>
      </c>
      <c r="W75" s="217">
        <v>806021</v>
      </c>
      <c r="X75" s="217">
        <v>813615</v>
      </c>
      <c r="Y75" s="217">
        <v>836214</v>
      </c>
      <c r="Z75" s="217"/>
      <c r="AB75" s="217">
        <v>790356</v>
      </c>
      <c r="AC75" s="217">
        <v>806021</v>
      </c>
      <c r="AD75" s="217">
        <v>813615</v>
      </c>
      <c r="AE75" s="217">
        <v>836214</v>
      </c>
      <c r="AF75" s="217"/>
    </row>
    <row r="76" spans="1:32" x14ac:dyDescent="0.25">
      <c r="A76" s="212"/>
      <c r="B76" s="212"/>
      <c r="C76" s="218"/>
      <c r="D76" s="219"/>
      <c r="E76" s="219"/>
      <c r="F76" s="219"/>
      <c r="G76" s="219"/>
      <c r="H76" s="219"/>
      <c r="J76" s="219"/>
      <c r="K76" s="219"/>
      <c r="L76" s="219"/>
      <c r="M76" s="219"/>
      <c r="N76" s="219"/>
      <c r="P76" s="219"/>
      <c r="Q76" s="219"/>
      <c r="R76" s="219"/>
      <c r="S76" s="219"/>
      <c r="T76" s="219"/>
      <c r="V76" s="219"/>
      <c r="W76" s="219"/>
      <c r="X76" s="219"/>
      <c r="Y76" s="219"/>
      <c r="Z76" s="219"/>
      <c r="AB76" s="219"/>
      <c r="AC76" s="219"/>
      <c r="AD76" s="219"/>
      <c r="AE76" s="219"/>
      <c r="AF76" s="219"/>
    </row>
    <row r="77" spans="1:32" x14ac:dyDescent="0.25">
      <c r="A77" s="204"/>
      <c r="B77" s="205"/>
      <c r="C77" s="205"/>
      <c r="D77" s="206"/>
      <c r="E77" s="206"/>
      <c r="F77" s="206"/>
      <c r="G77" s="206"/>
      <c r="H77" s="206"/>
      <c r="J77" s="206"/>
      <c r="K77" s="206"/>
      <c r="L77" s="206"/>
      <c r="M77" s="206"/>
      <c r="N77" s="206"/>
      <c r="P77" s="206"/>
      <c r="Q77" s="206"/>
      <c r="R77" s="206"/>
      <c r="S77" s="206"/>
      <c r="T77" s="206"/>
      <c r="V77" s="206"/>
      <c r="W77" s="206"/>
      <c r="X77" s="206"/>
      <c r="Y77" s="206"/>
      <c r="Z77" s="206"/>
      <c r="AB77" s="206"/>
      <c r="AC77" s="206"/>
      <c r="AD77" s="206"/>
      <c r="AE77" s="206"/>
      <c r="AF77" s="206"/>
    </row>
    <row r="78" spans="1:32" x14ac:dyDescent="0.25">
      <c r="A78" s="209">
        <v>40</v>
      </c>
      <c r="B78" s="210" t="s">
        <v>196</v>
      </c>
      <c r="C78" s="211"/>
      <c r="D78" s="211"/>
      <c r="E78" s="211"/>
      <c r="F78" s="211"/>
      <c r="G78" s="211"/>
      <c r="H78" s="211"/>
      <c r="J78" s="211"/>
      <c r="K78" s="211"/>
      <c r="L78" s="211"/>
      <c r="M78" s="211"/>
      <c r="N78" s="211"/>
      <c r="P78" s="211"/>
      <c r="Q78" s="211"/>
      <c r="R78" s="211"/>
      <c r="S78" s="211"/>
      <c r="T78" s="211"/>
      <c r="V78" s="211"/>
      <c r="W78" s="211"/>
      <c r="X78" s="211"/>
      <c r="Y78" s="211"/>
      <c r="Z78" s="211"/>
      <c r="AB78" s="211"/>
      <c r="AC78" s="211"/>
      <c r="AD78" s="211"/>
      <c r="AE78" s="211"/>
      <c r="AF78" s="211"/>
    </row>
    <row r="79" spans="1:32" ht="21" x14ac:dyDescent="0.25">
      <c r="A79" s="212"/>
      <c r="B79" s="618"/>
      <c r="C79" s="620" t="s">
        <v>130</v>
      </c>
      <c r="D79" s="213" t="s">
        <v>238</v>
      </c>
      <c r="E79" s="213" t="s">
        <v>241</v>
      </c>
      <c r="F79" s="213" t="s">
        <v>243</v>
      </c>
      <c r="G79" s="213" t="s">
        <v>404</v>
      </c>
      <c r="H79" s="213" t="s">
        <v>410</v>
      </c>
      <c r="J79" s="213" t="s">
        <v>238</v>
      </c>
      <c r="K79" s="213" t="s">
        <v>241</v>
      </c>
      <c r="L79" s="213" t="s">
        <v>243</v>
      </c>
      <c r="M79" s="213" t="s">
        <v>404</v>
      </c>
      <c r="N79" s="213" t="s">
        <v>410</v>
      </c>
      <c r="P79" s="213" t="s">
        <v>238</v>
      </c>
      <c r="Q79" s="213" t="s">
        <v>241</v>
      </c>
      <c r="R79" s="213" t="s">
        <v>243</v>
      </c>
      <c r="S79" s="213" t="s">
        <v>404</v>
      </c>
      <c r="T79" s="213" t="s">
        <v>410</v>
      </c>
      <c r="V79" s="213" t="s">
        <v>238</v>
      </c>
      <c r="W79" s="213" t="s">
        <v>241</v>
      </c>
      <c r="X79" s="213" t="s">
        <v>243</v>
      </c>
      <c r="Y79" s="213" t="s">
        <v>404</v>
      </c>
      <c r="Z79" s="213" t="s">
        <v>410</v>
      </c>
      <c r="AB79" s="213" t="s">
        <v>238</v>
      </c>
      <c r="AC79" s="213" t="s">
        <v>241</v>
      </c>
      <c r="AD79" s="213" t="s">
        <v>243</v>
      </c>
      <c r="AE79" s="213" t="s">
        <v>404</v>
      </c>
      <c r="AF79" s="213" t="s">
        <v>410</v>
      </c>
    </row>
    <row r="80" spans="1:32" x14ac:dyDescent="0.25">
      <c r="A80" s="212"/>
      <c r="B80" s="619"/>
      <c r="C80" s="611"/>
      <c r="D80" s="214" t="s">
        <v>90</v>
      </c>
      <c r="E80" s="214" t="s">
        <v>90</v>
      </c>
      <c r="F80" s="214" t="s">
        <v>90</v>
      </c>
      <c r="G80" s="214" t="s">
        <v>90</v>
      </c>
      <c r="H80" s="214" t="s">
        <v>90</v>
      </c>
      <c r="J80" s="214" t="s">
        <v>90</v>
      </c>
      <c r="K80" s="214" t="s">
        <v>90</v>
      </c>
      <c r="L80" s="214" t="s">
        <v>90</v>
      </c>
      <c r="M80" s="214" t="s">
        <v>90</v>
      </c>
      <c r="N80" s="214" t="s">
        <v>90</v>
      </c>
      <c r="P80" s="214" t="s">
        <v>90</v>
      </c>
      <c r="Q80" s="214" t="s">
        <v>90</v>
      </c>
      <c r="R80" s="214" t="s">
        <v>90</v>
      </c>
      <c r="S80" s="214" t="s">
        <v>90</v>
      </c>
      <c r="T80" s="214" t="s">
        <v>90</v>
      </c>
      <c r="V80" s="214" t="s">
        <v>90</v>
      </c>
      <c r="W80" s="214" t="s">
        <v>90</v>
      </c>
      <c r="X80" s="214" t="s">
        <v>90</v>
      </c>
      <c r="Y80" s="214" t="s">
        <v>90</v>
      </c>
      <c r="Z80" s="214" t="s">
        <v>90</v>
      </c>
      <c r="AB80" s="214" t="s">
        <v>90</v>
      </c>
      <c r="AC80" s="214" t="s">
        <v>90</v>
      </c>
      <c r="AD80" s="214" t="s">
        <v>90</v>
      </c>
      <c r="AE80" s="214" t="s">
        <v>90</v>
      </c>
      <c r="AF80" s="214" t="s">
        <v>90</v>
      </c>
    </row>
    <row r="81" spans="1:32" x14ac:dyDescent="0.25">
      <c r="A81" s="212"/>
      <c r="B81" s="215" t="s">
        <v>78</v>
      </c>
      <c r="C81" s="216" t="s">
        <v>120</v>
      </c>
      <c r="D81" s="217">
        <v>776988063.5</v>
      </c>
      <c r="E81" s="217">
        <v>885674914.41999996</v>
      </c>
      <c r="F81" s="217">
        <v>834350771.5</v>
      </c>
      <c r="G81" s="217">
        <v>1013281571.55</v>
      </c>
      <c r="H81" s="217"/>
      <c r="J81" s="217">
        <v>408603262.81999999</v>
      </c>
      <c r="K81" s="217">
        <v>500347909.97000003</v>
      </c>
      <c r="L81" s="217">
        <v>514102972.88</v>
      </c>
      <c r="M81" s="217">
        <v>638898255.08000004</v>
      </c>
      <c r="N81" s="217"/>
      <c r="P81" s="217">
        <v>74589511.379999995</v>
      </c>
      <c r="Q81" s="217">
        <v>118712252.34</v>
      </c>
      <c r="R81" s="217">
        <v>171110355.28999999</v>
      </c>
      <c r="S81" s="217">
        <v>179702709.80000001</v>
      </c>
      <c r="T81" s="217"/>
      <c r="V81" s="217">
        <v>70123966.510000005</v>
      </c>
      <c r="W81" s="217">
        <v>100314122.40000001</v>
      </c>
      <c r="X81" s="217">
        <v>114359162.79000001</v>
      </c>
      <c r="Y81" s="217">
        <v>172360442.47999999</v>
      </c>
      <c r="Z81" s="217"/>
      <c r="AB81" s="217">
        <v>239383984.81999999</v>
      </c>
      <c r="AC81" s="217">
        <v>277124635.24000001</v>
      </c>
      <c r="AD81" s="217">
        <v>286917865.54000002</v>
      </c>
      <c r="AE81" s="217">
        <v>307473882.22000003</v>
      </c>
      <c r="AF81" s="217"/>
    </row>
    <row r="82" spans="1:32" x14ac:dyDescent="0.25">
      <c r="A82" s="212"/>
      <c r="B82" s="215" t="s">
        <v>118</v>
      </c>
      <c r="C82" s="216"/>
      <c r="D82" s="217">
        <v>776988063.5</v>
      </c>
      <c r="E82" s="217">
        <v>885674914.41999996</v>
      </c>
      <c r="F82" s="217">
        <v>834350771.5</v>
      </c>
      <c r="G82" s="217">
        <v>1013281571.55</v>
      </c>
      <c r="H82" s="217"/>
      <c r="J82" s="217">
        <v>408603262.81999999</v>
      </c>
      <c r="K82" s="217">
        <v>500347909.97000003</v>
      </c>
      <c r="L82" s="217">
        <v>514102972.88</v>
      </c>
      <c r="M82" s="217">
        <v>638898255.08000004</v>
      </c>
      <c r="N82" s="217"/>
      <c r="P82" s="217">
        <v>74589511.379999995</v>
      </c>
      <c r="Q82" s="217">
        <v>118712252.34</v>
      </c>
      <c r="R82" s="217">
        <v>171110355.28999999</v>
      </c>
      <c r="S82" s="217">
        <v>179702709.80000001</v>
      </c>
      <c r="T82" s="217"/>
      <c r="V82" s="217">
        <v>70123966.510000005</v>
      </c>
      <c r="W82" s="217">
        <v>100314122.40000001</v>
      </c>
      <c r="X82" s="217">
        <v>114359162.79000001</v>
      </c>
      <c r="Y82" s="217">
        <v>172360442.47999999</v>
      </c>
      <c r="Z82" s="217"/>
      <c r="AB82" s="217">
        <v>239383984.81999999</v>
      </c>
      <c r="AC82" s="217">
        <v>277124635.24000001</v>
      </c>
      <c r="AD82" s="217">
        <v>286917865.54000002</v>
      </c>
      <c r="AE82" s="217">
        <v>307473882.22000003</v>
      </c>
      <c r="AF82" s="217"/>
    </row>
    <row r="83" spans="1:32" x14ac:dyDescent="0.25">
      <c r="A83" s="212"/>
      <c r="B83" s="215" t="s">
        <v>112</v>
      </c>
      <c r="C83" s="216"/>
      <c r="D83" s="217">
        <v>1740154355.1900001</v>
      </c>
      <c r="E83" s="217">
        <v>2063387045.75</v>
      </c>
      <c r="F83" s="217">
        <v>2089477362.49</v>
      </c>
      <c r="G83" s="217">
        <v>2540624559.9699998</v>
      </c>
      <c r="H83" s="217"/>
      <c r="J83" s="217">
        <v>1740154355.1900001</v>
      </c>
      <c r="K83" s="217">
        <v>2063387045.75</v>
      </c>
      <c r="L83" s="217">
        <v>2089477362.49</v>
      </c>
      <c r="M83" s="217">
        <v>2540624559.9699998</v>
      </c>
      <c r="N83" s="217"/>
      <c r="P83" s="217">
        <v>1740154355.1900001</v>
      </c>
      <c r="Q83" s="217">
        <v>2063387045.75</v>
      </c>
      <c r="R83" s="217">
        <v>2089477362.49</v>
      </c>
      <c r="S83" s="217">
        <v>2540624559.9699998</v>
      </c>
      <c r="T83" s="217"/>
      <c r="V83" s="217">
        <v>1740154355.1900001</v>
      </c>
      <c r="W83" s="217">
        <v>2063387045.75</v>
      </c>
      <c r="X83" s="217">
        <v>2089477362.49</v>
      </c>
      <c r="Y83" s="217">
        <v>2540624559.9699998</v>
      </c>
      <c r="Z83" s="217"/>
      <c r="AB83" s="217">
        <v>1740154355.1900001</v>
      </c>
      <c r="AC83" s="217">
        <v>2063387045.75</v>
      </c>
      <c r="AD83" s="217">
        <v>2089477362.49</v>
      </c>
      <c r="AE83" s="217">
        <v>2540624559.9699998</v>
      </c>
      <c r="AF83" s="217"/>
    </row>
    <row r="84" spans="1:32" x14ac:dyDescent="0.25">
      <c r="A84" s="212"/>
      <c r="B84" s="215" t="s">
        <v>72</v>
      </c>
      <c r="C84" s="216"/>
      <c r="D84" s="217">
        <v>1740154355.1900001</v>
      </c>
      <c r="E84" s="217">
        <v>2063387045.75</v>
      </c>
      <c r="F84" s="217">
        <v>2089477362.49</v>
      </c>
      <c r="G84" s="217">
        <v>2540624559.9699998</v>
      </c>
      <c r="H84" s="217"/>
      <c r="J84" s="217">
        <v>1740154355.1900001</v>
      </c>
      <c r="K84" s="217">
        <v>2063387045.75</v>
      </c>
      <c r="L84" s="217">
        <v>2089477362.49</v>
      </c>
      <c r="M84" s="217">
        <v>2540624559.9699998</v>
      </c>
      <c r="N84" s="217"/>
      <c r="P84" s="217">
        <v>1740154355.1900001</v>
      </c>
      <c r="Q84" s="217">
        <v>2063387045.75</v>
      </c>
      <c r="R84" s="217">
        <v>2089477362.49</v>
      </c>
      <c r="S84" s="217">
        <v>2540624559.9699998</v>
      </c>
      <c r="T84" s="217"/>
      <c r="V84" s="217">
        <v>1740154355.1900001</v>
      </c>
      <c r="W84" s="217">
        <v>2063387045.75</v>
      </c>
      <c r="X84" s="217">
        <v>2089477362.49</v>
      </c>
      <c r="Y84" s="217">
        <v>2540624559.9699998</v>
      </c>
      <c r="Z84" s="217"/>
      <c r="AB84" s="217">
        <v>1740154355.1900001</v>
      </c>
      <c r="AC84" s="217">
        <v>2063387045.75</v>
      </c>
      <c r="AD84" s="217">
        <v>2089477362.49</v>
      </c>
      <c r="AE84" s="217">
        <v>2540624559.9699998</v>
      </c>
      <c r="AF84" s="217"/>
    </row>
    <row r="85" spans="1:32" x14ac:dyDescent="0.25">
      <c r="A85" s="212"/>
      <c r="B85" s="212"/>
      <c r="C85" s="218"/>
      <c r="D85" s="219"/>
      <c r="E85" s="219"/>
      <c r="F85" s="219"/>
      <c r="G85" s="219"/>
      <c r="H85" s="219"/>
      <c r="J85" s="219"/>
      <c r="K85" s="219"/>
      <c r="L85" s="219"/>
      <c r="M85" s="219"/>
      <c r="N85" s="219"/>
      <c r="P85" s="219"/>
      <c r="Q85" s="219"/>
      <c r="R85" s="219"/>
      <c r="S85" s="219"/>
      <c r="T85" s="219"/>
      <c r="V85" s="219"/>
      <c r="W85" s="219"/>
      <c r="X85" s="219"/>
      <c r="Y85" s="219"/>
      <c r="Z85" s="219"/>
      <c r="AB85" s="219"/>
      <c r="AC85" s="219"/>
      <c r="AD85" s="219"/>
      <c r="AE85" s="219"/>
      <c r="AF85" s="219"/>
    </row>
  </sheetData>
  <mergeCells count="23">
    <mergeCell ref="AB4:AF4"/>
    <mergeCell ref="J4:N4"/>
    <mergeCell ref="P4:T4"/>
    <mergeCell ref="V4:Z4"/>
    <mergeCell ref="D4:H4"/>
    <mergeCell ref="B7:B8"/>
    <mergeCell ref="C7:C8"/>
    <mergeCell ref="B79:B80"/>
    <mergeCell ref="C79:C80"/>
    <mergeCell ref="B52:B53"/>
    <mergeCell ref="C52:C53"/>
    <mergeCell ref="B61:B62"/>
    <mergeCell ref="B43:B44"/>
    <mergeCell ref="C43:C44"/>
    <mergeCell ref="C61:C62"/>
    <mergeCell ref="B70:B71"/>
    <mergeCell ref="C70:C71"/>
    <mergeCell ref="C16:C17"/>
    <mergeCell ref="B25:B26"/>
    <mergeCell ref="C25:C26"/>
    <mergeCell ref="B34:B35"/>
    <mergeCell ref="C34:C35"/>
    <mergeCell ref="B16:B17"/>
  </mergeCells>
  <phoneticPr fontId="0" type="noConversion"/>
  <pageMargins left="0.75" right="0.75" top="1" bottom="1" header="0.5" footer="0.5"/>
  <pageSetup paperSize="9" scale="56" orientation="landscape" r:id="rId1"/>
  <headerFooter alignWithMargins="0"/>
  <colBreaks count="1" manualBreakCount="1">
    <brk id="20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19"/>
  <sheetViews>
    <sheetView workbookViewId="0">
      <selection activeCell="P3" sqref="P3"/>
    </sheetView>
  </sheetViews>
  <sheetFormatPr defaultRowHeight="13.2" x14ac:dyDescent="0.25"/>
  <cols>
    <col min="3" max="3" width="6.109375" customWidth="1"/>
    <col min="4" max="4" width="6.44140625" customWidth="1"/>
    <col min="5" max="5" width="6.109375" customWidth="1"/>
    <col min="6" max="6" width="7" customWidth="1"/>
    <col min="7" max="7" width="6.33203125" customWidth="1"/>
    <col min="8" max="8" width="6" customWidth="1"/>
    <col min="9" max="9" width="6.109375" customWidth="1"/>
    <col min="10" max="10" width="5.77734375" customWidth="1"/>
    <col min="11" max="11" width="7" customWidth="1"/>
    <col min="12" max="12" width="7.109375" customWidth="1"/>
    <col min="13" max="14" width="6.33203125" customWidth="1"/>
    <col min="15" max="15" width="5.44140625" customWidth="1"/>
    <col min="16" max="16" width="7.109375" customWidth="1"/>
    <col min="17" max="17" width="5" customWidth="1"/>
    <col min="18" max="18" width="7.44140625" customWidth="1"/>
    <col min="19" max="19" width="6.109375" customWidth="1"/>
    <col min="20" max="20" width="7.44140625" customWidth="1"/>
    <col min="21" max="21" width="5" customWidth="1"/>
    <col min="22" max="22" width="6.77734375" customWidth="1"/>
    <col min="23" max="23" width="5.109375" customWidth="1"/>
  </cols>
  <sheetData>
    <row r="1" spans="1:26" x14ac:dyDescent="0.25">
      <c r="A1" s="177"/>
      <c r="B1" s="177"/>
      <c r="C1" s="177"/>
      <c r="D1" s="177"/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177"/>
      <c r="Q1" s="177"/>
      <c r="R1" s="177"/>
      <c r="S1" s="177"/>
      <c r="T1" s="177"/>
      <c r="U1" s="177"/>
      <c r="V1" s="177"/>
      <c r="W1" s="177"/>
      <c r="X1" s="177"/>
      <c r="Y1" s="537"/>
      <c r="Z1" s="537"/>
    </row>
    <row r="2" spans="1:26" ht="15.6" x14ac:dyDescent="0.3">
      <c r="A2" s="178" t="s">
        <v>246</v>
      </c>
      <c r="B2" s="622" t="s">
        <v>248</v>
      </c>
      <c r="C2" s="622"/>
      <c r="D2" s="622"/>
      <c r="E2" s="622"/>
      <c r="F2" s="622"/>
      <c r="G2" s="622"/>
      <c r="H2" s="622"/>
      <c r="I2" s="622"/>
      <c r="J2" s="177"/>
      <c r="K2" s="177"/>
      <c r="L2" s="177"/>
      <c r="M2" s="177"/>
      <c r="N2" s="177"/>
      <c r="O2" s="177"/>
      <c r="P2" s="177"/>
      <c r="Q2" s="177"/>
      <c r="R2" s="177"/>
      <c r="S2" s="177"/>
      <c r="T2" s="177"/>
      <c r="U2" s="177"/>
      <c r="V2" s="177"/>
      <c r="W2" s="177"/>
      <c r="X2" s="177"/>
      <c r="Y2" s="537"/>
      <c r="Z2" s="537"/>
    </row>
    <row r="3" spans="1:26" x14ac:dyDescent="0.25">
      <c r="A3" s="177"/>
      <c r="B3" s="177"/>
      <c r="C3" s="177"/>
      <c r="D3" s="177"/>
      <c r="E3" s="177"/>
      <c r="F3" s="177"/>
      <c r="G3" s="177"/>
      <c r="H3" s="177"/>
      <c r="I3" s="177"/>
      <c r="J3" s="177"/>
      <c r="K3" s="177"/>
      <c r="L3" s="177"/>
      <c r="M3" s="177"/>
      <c r="N3" s="177"/>
      <c r="O3" s="177"/>
      <c r="P3" s="177"/>
      <c r="Q3" s="177"/>
      <c r="R3" s="177"/>
      <c r="S3" s="177"/>
      <c r="T3" s="177"/>
      <c r="U3" s="177"/>
      <c r="V3" s="177"/>
      <c r="W3" s="177"/>
      <c r="X3" s="177"/>
      <c r="Y3" s="537"/>
      <c r="Z3" s="537"/>
    </row>
    <row r="4" spans="1:26" ht="15.6" x14ac:dyDescent="0.3">
      <c r="A4" s="179" t="s">
        <v>213</v>
      </c>
      <c r="B4" s="626">
        <v>2010</v>
      </c>
      <c r="C4" s="628"/>
      <c r="D4" s="625" t="s">
        <v>214</v>
      </c>
      <c r="E4" s="625"/>
      <c r="F4" s="625"/>
      <c r="G4" s="626">
        <v>1</v>
      </c>
      <c r="H4" s="627"/>
      <c r="I4" s="628"/>
      <c r="J4" s="177"/>
      <c r="K4" s="177"/>
      <c r="L4" s="177"/>
      <c r="M4" s="177"/>
      <c r="N4" s="177"/>
      <c r="O4" s="177"/>
      <c r="P4" s="177"/>
      <c r="Q4" s="177"/>
      <c r="R4" s="177"/>
      <c r="S4" s="177"/>
      <c r="T4" s="177"/>
      <c r="U4" s="177"/>
      <c r="V4" s="177"/>
      <c r="W4" s="177"/>
      <c r="X4" s="177"/>
      <c r="Y4" s="537"/>
      <c r="Z4" s="537"/>
    </row>
    <row r="5" spans="1:26" ht="15.6" x14ac:dyDescent="0.3">
      <c r="A5" s="179" t="s">
        <v>213</v>
      </c>
      <c r="B5" s="626">
        <v>2011</v>
      </c>
      <c r="C5" s="628"/>
      <c r="D5" s="625" t="s">
        <v>214</v>
      </c>
      <c r="E5" s="625"/>
      <c r="F5" s="625"/>
      <c r="G5" s="625">
        <v>1</v>
      </c>
      <c r="H5" s="625"/>
      <c r="I5" s="625"/>
      <c r="J5" s="177"/>
      <c r="K5" s="177"/>
      <c r="L5" s="177"/>
      <c r="M5" s="177"/>
      <c r="N5" s="177"/>
      <c r="O5" s="177"/>
      <c r="P5" s="177"/>
      <c r="Q5" s="177"/>
      <c r="R5" s="177"/>
      <c r="S5" s="177"/>
      <c r="T5" s="177"/>
      <c r="U5" s="177"/>
      <c r="V5" s="177"/>
      <c r="W5" s="177"/>
      <c r="X5" s="177"/>
      <c r="Y5" s="537"/>
      <c r="Z5" s="537"/>
    </row>
    <row r="6" spans="1:26" ht="15.6" x14ac:dyDescent="0.3">
      <c r="A6" s="626" t="s">
        <v>249</v>
      </c>
      <c r="B6" s="627"/>
      <c r="C6" s="627"/>
      <c r="D6" s="627"/>
      <c r="E6" s="627"/>
      <c r="F6" s="627"/>
      <c r="G6" s="627"/>
      <c r="H6" s="627"/>
      <c r="I6" s="628"/>
      <c r="J6" s="180"/>
      <c r="K6" s="180"/>
      <c r="L6" s="180"/>
      <c r="M6" s="180"/>
      <c r="N6" s="180"/>
      <c r="O6" s="180"/>
      <c r="P6" s="180"/>
      <c r="Q6" s="180"/>
      <c r="R6" s="180"/>
      <c r="S6" s="180"/>
      <c r="T6" s="180"/>
      <c r="U6" s="180"/>
      <c r="V6" s="180"/>
      <c r="W6" s="180"/>
      <c r="X6" s="180"/>
      <c r="Y6" s="537"/>
      <c r="Z6" s="537"/>
    </row>
    <row r="7" spans="1:26" ht="15.6" x14ac:dyDescent="0.3">
      <c r="A7" s="629" t="s">
        <v>83</v>
      </c>
      <c r="B7" s="630"/>
      <c r="C7" s="630"/>
      <c r="D7" s="630"/>
      <c r="E7" s="630"/>
      <c r="F7" s="630"/>
      <c r="G7" s="630"/>
      <c r="H7" s="630"/>
      <c r="I7" s="631"/>
      <c r="J7" s="180"/>
      <c r="K7" s="180"/>
      <c r="L7" s="180"/>
      <c r="M7" s="180"/>
      <c r="N7" s="180"/>
      <c r="O7" s="180"/>
      <c r="P7" s="180"/>
      <c r="Q7" s="180"/>
      <c r="R7" s="180"/>
      <c r="S7" s="180"/>
      <c r="T7" s="180"/>
      <c r="U7" s="180"/>
      <c r="V7" s="180"/>
      <c r="W7" s="180"/>
      <c r="X7" s="180"/>
      <c r="Y7" s="537"/>
      <c r="Z7" s="537"/>
    </row>
    <row r="8" spans="1:26" ht="15.6" x14ac:dyDescent="0.3">
      <c r="A8" s="629" t="s">
        <v>78</v>
      </c>
      <c r="B8" s="630"/>
      <c r="C8" s="630"/>
      <c r="D8" s="630"/>
      <c r="E8" s="630"/>
      <c r="F8" s="630"/>
      <c r="G8" s="630"/>
      <c r="H8" s="630"/>
      <c r="I8" s="631"/>
      <c r="J8" s="180"/>
      <c r="K8" s="180"/>
      <c r="L8" s="180"/>
      <c r="M8" s="180"/>
      <c r="N8" s="180"/>
      <c r="O8" s="180"/>
      <c r="P8" s="180"/>
      <c r="Q8" s="180"/>
      <c r="R8" s="180"/>
      <c r="S8" s="180"/>
      <c r="T8" s="180"/>
      <c r="U8" s="180"/>
      <c r="V8" s="180"/>
      <c r="W8" s="180"/>
      <c r="X8" s="180"/>
      <c r="Y8" s="537"/>
      <c r="Z8" s="537"/>
    </row>
    <row r="9" spans="1:26" ht="15.6" x14ac:dyDescent="0.3">
      <c r="A9" s="629" t="s">
        <v>84</v>
      </c>
      <c r="B9" s="630"/>
      <c r="C9" s="630"/>
      <c r="D9" s="630"/>
      <c r="E9" s="630"/>
      <c r="F9" s="630"/>
      <c r="G9" s="630"/>
      <c r="H9" s="630"/>
      <c r="I9" s="631"/>
      <c r="J9" s="180"/>
      <c r="K9" s="180"/>
      <c r="L9" s="180"/>
      <c r="M9" s="180"/>
      <c r="N9" s="180"/>
      <c r="O9" s="180"/>
      <c r="P9" s="180"/>
      <c r="Q9" s="180"/>
      <c r="R9" s="180"/>
      <c r="S9" s="180"/>
      <c r="T9" s="180"/>
      <c r="U9" s="180"/>
      <c r="V9" s="180"/>
      <c r="W9" s="180"/>
      <c r="X9" s="180"/>
      <c r="Y9" s="537"/>
      <c r="Z9" s="537"/>
    </row>
    <row r="10" spans="1:26" ht="15.6" x14ac:dyDescent="0.3">
      <c r="A10" s="629" t="s">
        <v>117</v>
      </c>
      <c r="B10" s="630"/>
      <c r="C10" s="630"/>
      <c r="D10" s="630"/>
      <c r="E10" s="630"/>
      <c r="F10" s="630"/>
      <c r="G10" s="630"/>
      <c r="H10" s="630"/>
      <c r="I10" s="631"/>
      <c r="J10" s="180"/>
      <c r="K10" s="180"/>
      <c r="L10" s="180"/>
      <c r="M10" s="180"/>
      <c r="N10" s="180"/>
      <c r="O10" s="180"/>
      <c r="P10" s="180"/>
      <c r="Q10" s="180"/>
      <c r="R10" s="180"/>
      <c r="S10" s="180"/>
      <c r="T10" s="180"/>
      <c r="U10" s="180"/>
      <c r="V10" s="180"/>
      <c r="W10" s="180"/>
      <c r="X10" s="180"/>
      <c r="Y10" s="537"/>
      <c r="Z10" s="537"/>
    </row>
    <row r="11" spans="1:26" ht="15.6" x14ac:dyDescent="0.3">
      <c r="A11" s="629" t="s">
        <v>77</v>
      </c>
      <c r="B11" s="630"/>
      <c r="C11" s="630"/>
      <c r="D11" s="630"/>
      <c r="E11" s="630"/>
      <c r="F11" s="630"/>
      <c r="G11" s="630"/>
      <c r="H11" s="630"/>
      <c r="I11" s="631"/>
      <c r="J11" s="180"/>
      <c r="K11" s="180"/>
      <c r="L11" s="180"/>
      <c r="M11" s="180"/>
      <c r="N11" s="180"/>
      <c r="O11" s="180"/>
      <c r="P11" s="180"/>
      <c r="Q11" s="180"/>
      <c r="R11" s="180"/>
      <c r="S11" s="180"/>
      <c r="T11" s="180"/>
      <c r="U11" s="180"/>
      <c r="V11" s="180"/>
      <c r="W11" s="180"/>
      <c r="X11" s="180"/>
      <c r="Y11" s="537"/>
      <c r="Z11" s="537"/>
    </row>
    <row r="12" spans="1:26" ht="15.6" x14ac:dyDescent="0.3">
      <c r="A12" s="629" t="s">
        <v>156</v>
      </c>
      <c r="B12" s="630"/>
      <c r="C12" s="630"/>
      <c r="D12" s="630"/>
      <c r="E12" s="630"/>
      <c r="F12" s="630"/>
      <c r="G12" s="630"/>
      <c r="H12" s="630"/>
      <c r="I12" s="631"/>
      <c r="J12" s="180"/>
      <c r="K12" s="180"/>
      <c r="L12" s="180"/>
      <c r="M12" s="180"/>
      <c r="N12" s="180"/>
      <c r="O12" s="180"/>
      <c r="P12" s="180"/>
      <c r="Q12" s="180"/>
      <c r="R12" s="180"/>
      <c r="S12" s="180"/>
      <c r="T12" s="180"/>
      <c r="U12" s="180"/>
      <c r="V12" s="180"/>
      <c r="W12" s="180"/>
      <c r="X12" s="180"/>
      <c r="Y12" s="537"/>
      <c r="Z12" s="537"/>
    </row>
    <row r="13" spans="1:26" ht="15.6" x14ac:dyDescent="0.3">
      <c r="A13" s="629" t="s">
        <v>113</v>
      </c>
      <c r="B13" s="630"/>
      <c r="C13" s="630"/>
      <c r="D13" s="630"/>
      <c r="E13" s="630"/>
      <c r="F13" s="630"/>
      <c r="G13" s="630"/>
      <c r="H13" s="630"/>
      <c r="I13" s="631"/>
      <c r="J13" s="180"/>
      <c r="K13" s="180"/>
      <c r="L13" s="180"/>
      <c r="M13" s="180"/>
      <c r="N13" s="180"/>
      <c r="O13" s="180"/>
      <c r="P13" s="180"/>
      <c r="Q13" s="180"/>
      <c r="R13" s="180"/>
      <c r="S13" s="180"/>
      <c r="T13" s="180"/>
      <c r="U13" s="180"/>
      <c r="V13" s="180"/>
      <c r="W13" s="180"/>
      <c r="X13" s="180"/>
      <c r="Y13" s="537"/>
      <c r="Z13" s="537"/>
    </row>
    <row r="14" spans="1:26" ht="15.6" x14ac:dyDescent="0.3">
      <c r="A14" s="629" t="s">
        <v>114</v>
      </c>
      <c r="B14" s="630"/>
      <c r="C14" s="630"/>
      <c r="D14" s="630"/>
      <c r="E14" s="630"/>
      <c r="F14" s="630"/>
      <c r="G14" s="630"/>
      <c r="H14" s="630"/>
      <c r="I14" s="631"/>
      <c r="J14" s="180"/>
      <c r="K14" s="180"/>
      <c r="L14" s="180"/>
      <c r="M14" s="180"/>
      <c r="N14" s="180"/>
      <c r="O14" s="180"/>
      <c r="P14" s="180"/>
      <c r="Q14" s="180"/>
      <c r="R14" s="180"/>
      <c r="S14" s="180"/>
      <c r="T14" s="180"/>
      <c r="U14" s="180"/>
      <c r="V14" s="180"/>
      <c r="W14" s="180"/>
      <c r="X14" s="180"/>
      <c r="Y14" s="537"/>
      <c r="Z14" s="537"/>
    </row>
    <row r="15" spans="1:26" ht="15.6" x14ac:dyDescent="0.3">
      <c r="A15" s="629" t="s">
        <v>115</v>
      </c>
      <c r="B15" s="630"/>
      <c r="C15" s="630"/>
      <c r="D15" s="630"/>
      <c r="E15" s="630"/>
      <c r="F15" s="630"/>
      <c r="G15" s="630"/>
      <c r="H15" s="630"/>
      <c r="I15" s="631"/>
      <c r="J15" s="180"/>
      <c r="K15" s="180"/>
      <c r="L15" s="180"/>
      <c r="M15" s="180"/>
      <c r="N15" s="180"/>
      <c r="O15" s="180"/>
      <c r="P15" s="180"/>
      <c r="Q15" s="180"/>
      <c r="R15" s="180"/>
      <c r="S15" s="180"/>
      <c r="T15" s="180"/>
      <c r="U15" s="180"/>
      <c r="V15" s="180"/>
      <c r="W15" s="180"/>
      <c r="X15" s="180"/>
      <c r="Y15" s="537"/>
      <c r="Z15" s="537"/>
    </row>
    <row r="16" spans="1:26" ht="15.6" x14ac:dyDescent="0.3">
      <c r="A16" s="629" t="s">
        <v>116</v>
      </c>
      <c r="B16" s="630"/>
      <c r="C16" s="630"/>
      <c r="D16" s="630"/>
      <c r="E16" s="630"/>
      <c r="F16" s="630"/>
      <c r="G16" s="630"/>
      <c r="H16" s="630"/>
      <c r="I16" s="631"/>
      <c r="J16" s="180"/>
      <c r="K16" s="180"/>
      <c r="L16" s="180"/>
      <c r="M16" s="180"/>
      <c r="N16" s="180"/>
      <c r="O16" s="180"/>
      <c r="P16" s="180"/>
      <c r="Q16" s="180"/>
      <c r="R16" s="180"/>
      <c r="S16" s="180"/>
      <c r="T16" s="180"/>
      <c r="U16" s="180"/>
      <c r="V16" s="180"/>
      <c r="W16" s="180"/>
      <c r="X16" s="180"/>
      <c r="Y16" s="537"/>
      <c r="Z16" s="537"/>
    </row>
    <row r="17" spans="1:26" ht="15.6" x14ac:dyDescent="0.3">
      <c r="A17" s="629" t="s">
        <v>111</v>
      </c>
      <c r="B17" s="630"/>
      <c r="C17" s="630"/>
      <c r="D17" s="630"/>
      <c r="E17" s="630"/>
      <c r="F17" s="630"/>
      <c r="G17" s="630"/>
      <c r="H17" s="630"/>
      <c r="I17" s="631"/>
      <c r="J17" s="180"/>
      <c r="K17" s="180"/>
      <c r="L17" s="180"/>
      <c r="M17" s="180"/>
      <c r="N17" s="180"/>
      <c r="O17" s="180"/>
      <c r="P17" s="180"/>
      <c r="Q17" s="180"/>
      <c r="R17" s="180"/>
      <c r="S17" s="180"/>
      <c r="T17" s="180"/>
      <c r="U17" s="180"/>
      <c r="V17" s="180"/>
      <c r="W17" s="180"/>
      <c r="X17" s="180"/>
      <c r="Y17" s="180"/>
      <c r="Z17" s="180"/>
    </row>
    <row r="18" spans="1:26" ht="15.6" x14ac:dyDescent="0.3">
      <c r="A18" s="626" t="s">
        <v>215</v>
      </c>
      <c r="B18" s="627"/>
      <c r="C18" s="627"/>
      <c r="D18" s="627"/>
      <c r="E18" s="627"/>
      <c r="F18" s="627"/>
      <c r="G18" s="627"/>
      <c r="H18" s="627"/>
      <c r="I18" s="628"/>
      <c r="J18" s="181"/>
      <c r="K18" s="177"/>
      <c r="L18" s="177"/>
      <c r="M18" s="177"/>
      <c r="N18" s="177"/>
      <c r="O18" s="177"/>
      <c r="P18" s="177"/>
      <c r="Q18" s="177"/>
      <c r="R18" s="177"/>
      <c r="S18" s="177"/>
      <c r="T18" s="177"/>
      <c r="U18" s="177"/>
      <c r="V18" s="177"/>
      <c r="W18" s="177"/>
      <c r="X18" s="177"/>
      <c r="Y18" s="538"/>
      <c r="Z18" s="538"/>
    </row>
    <row r="19" spans="1:26" ht="15.6" x14ac:dyDescent="0.3">
      <c r="A19" s="626" t="s">
        <v>250</v>
      </c>
      <c r="B19" s="627"/>
      <c r="C19" s="627"/>
      <c r="D19" s="627"/>
      <c r="E19" s="627"/>
      <c r="F19" s="627"/>
      <c r="G19" s="627"/>
      <c r="H19" s="627"/>
      <c r="I19" s="628"/>
      <c r="J19" s="181"/>
      <c r="K19" s="177"/>
      <c r="L19" s="177"/>
      <c r="M19" s="177"/>
      <c r="N19" s="177"/>
      <c r="O19" s="177"/>
      <c r="P19" s="177"/>
      <c r="Q19" s="177"/>
      <c r="R19" s="177"/>
      <c r="S19" s="177"/>
      <c r="T19" s="177"/>
      <c r="U19" s="177"/>
      <c r="V19" s="177"/>
      <c r="W19" s="177"/>
      <c r="X19" s="177"/>
      <c r="Y19" s="538"/>
      <c r="Z19" s="538"/>
    </row>
    <row r="20" spans="1:26" ht="15.6" x14ac:dyDescent="0.3">
      <c r="A20" s="626" t="s">
        <v>251</v>
      </c>
      <c r="B20" s="627"/>
      <c r="C20" s="627"/>
      <c r="D20" s="627"/>
      <c r="E20" s="627"/>
      <c r="F20" s="627"/>
      <c r="G20" s="627"/>
      <c r="H20" s="627"/>
      <c r="I20" s="628"/>
      <c r="J20" s="181"/>
      <c r="K20" s="177"/>
      <c r="L20" s="177"/>
      <c r="M20" s="177"/>
      <c r="N20" s="177"/>
      <c r="O20" s="177"/>
      <c r="P20" s="177"/>
      <c r="Q20" s="177"/>
      <c r="R20" s="177"/>
      <c r="S20" s="177"/>
      <c r="T20" s="177"/>
      <c r="U20" s="177"/>
      <c r="V20" s="177"/>
      <c r="W20" s="177"/>
      <c r="X20" s="177"/>
      <c r="Y20" s="538"/>
      <c r="Z20" s="538"/>
    </row>
    <row r="21" spans="1:26" ht="15.6" x14ac:dyDescent="0.3">
      <c r="A21" s="626" t="s">
        <v>216</v>
      </c>
      <c r="B21" s="627"/>
      <c r="C21" s="627"/>
      <c r="D21" s="627"/>
      <c r="E21" s="627"/>
      <c r="F21" s="627"/>
      <c r="G21" s="627"/>
      <c r="H21" s="627"/>
      <c r="I21" s="628"/>
      <c r="J21" s="181"/>
      <c r="K21" s="177"/>
      <c r="L21" s="177"/>
      <c r="M21" s="177"/>
      <c r="N21" s="177"/>
      <c r="O21" s="177"/>
      <c r="P21" s="177"/>
      <c r="Q21" s="177"/>
      <c r="R21" s="177"/>
      <c r="S21" s="177"/>
      <c r="T21" s="177"/>
      <c r="U21" s="177"/>
      <c r="V21" s="177"/>
      <c r="W21" s="177"/>
      <c r="X21" s="177"/>
      <c r="Y21" s="538"/>
      <c r="Z21" s="538"/>
    </row>
    <row r="22" spans="1:26" ht="15.6" x14ac:dyDescent="0.3">
      <c r="A22" s="182"/>
      <c r="B22" s="182"/>
      <c r="C22" s="182"/>
      <c r="D22" s="182"/>
      <c r="E22" s="181"/>
      <c r="F22" s="181"/>
      <c r="G22" s="181"/>
      <c r="H22" s="181"/>
      <c r="I22" s="181"/>
      <c r="J22" s="538"/>
      <c r="K22" s="538"/>
      <c r="L22" s="538"/>
      <c r="M22" s="538"/>
      <c r="N22" s="538"/>
      <c r="O22" s="538"/>
      <c r="P22" s="538"/>
      <c r="Q22" s="538"/>
      <c r="R22" s="538"/>
      <c r="S22" s="538"/>
      <c r="T22" s="538"/>
      <c r="U22" s="538"/>
      <c r="V22" s="538"/>
      <c r="W22" s="538"/>
      <c r="X22" s="538"/>
      <c r="Y22" s="538"/>
      <c r="Z22" s="538"/>
    </row>
    <row r="23" spans="1:26" ht="12.75" customHeight="1" x14ac:dyDescent="0.25">
      <c r="A23" s="623" t="s">
        <v>247</v>
      </c>
      <c r="B23" s="636" t="s">
        <v>83</v>
      </c>
      <c r="C23" s="637"/>
      <c r="D23" s="636" t="s">
        <v>78</v>
      </c>
      <c r="E23" s="637"/>
      <c r="F23" s="636" t="s">
        <v>84</v>
      </c>
      <c r="G23" s="637"/>
      <c r="H23" s="636" t="s">
        <v>117</v>
      </c>
      <c r="I23" s="637"/>
      <c r="J23" s="636" t="s">
        <v>77</v>
      </c>
      <c r="K23" s="637"/>
      <c r="L23" s="636" t="s">
        <v>156</v>
      </c>
      <c r="M23" s="637"/>
      <c r="N23" s="636" t="s">
        <v>113</v>
      </c>
      <c r="O23" s="637"/>
      <c r="P23" s="636" t="s">
        <v>114</v>
      </c>
      <c r="Q23" s="637"/>
      <c r="R23" s="636" t="s">
        <v>115</v>
      </c>
      <c r="S23" s="637"/>
      <c r="T23" s="636" t="s">
        <v>116</v>
      </c>
      <c r="U23" s="637"/>
      <c r="V23" s="636" t="s">
        <v>111</v>
      </c>
      <c r="W23" s="637"/>
      <c r="X23" s="636" t="s">
        <v>254</v>
      </c>
      <c r="Y23" s="637"/>
      <c r="Z23" s="538"/>
    </row>
    <row r="24" spans="1:26" ht="177" x14ac:dyDescent="0.25">
      <c r="A24" s="624"/>
      <c r="B24" s="183" t="s">
        <v>252</v>
      </c>
      <c r="C24" s="184" t="s">
        <v>253</v>
      </c>
      <c r="D24" s="183" t="s">
        <v>252</v>
      </c>
      <c r="E24" s="184" t="s">
        <v>253</v>
      </c>
      <c r="F24" s="183" t="s">
        <v>252</v>
      </c>
      <c r="G24" s="184" t="s">
        <v>253</v>
      </c>
      <c r="H24" s="183" t="s">
        <v>252</v>
      </c>
      <c r="I24" s="184" t="s">
        <v>253</v>
      </c>
      <c r="J24" s="183" t="s">
        <v>252</v>
      </c>
      <c r="K24" s="184" t="s">
        <v>253</v>
      </c>
      <c r="L24" s="183" t="s">
        <v>252</v>
      </c>
      <c r="M24" s="184" t="s">
        <v>253</v>
      </c>
      <c r="N24" s="183" t="s">
        <v>252</v>
      </c>
      <c r="O24" s="184" t="s">
        <v>253</v>
      </c>
      <c r="P24" s="183" t="s">
        <v>252</v>
      </c>
      <c r="Q24" s="184" t="s">
        <v>253</v>
      </c>
      <c r="R24" s="183" t="s">
        <v>252</v>
      </c>
      <c r="S24" s="184" t="s">
        <v>253</v>
      </c>
      <c r="T24" s="183" t="s">
        <v>252</v>
      </c>
      <c r="U24" s="184" t="s">
        <v>253</v>
      </c>
      <c r="V24" s="183" t="s">
        <v>252</v>
      </c>
      <c r="W24" s="184" t="s">
        <v>253</v>
      </c>
      <c r="X24" s="183" t="s">
        <v>252</v>
      </c>
      <c r="Y24" s="184" t="s">
        <v>253</v>
      </c>
      <c r="Z24" s="538"/>
    </row>
    <row r="25" spans="1:26" x14ac:dyDescent="0.25">
      <c r="A25" s="632" t="s">
        <v>271</v>
      </c>
      <c r="B25" s="633"/>
      <c r="C25" s="634"/>
      <c r="D25" s="633"/>
      <c r="E25" s="634"/>
      <c r="F25" s="633"/>
      <c r="G25" s="634"/>
      <c r="H25" s="633"/>
      <c r="I25" s="634"/>
      <c r="J25" s="633"/>
      <c r="K25" s="634"/>
      <c r="L25" s="633"/>
      <c r="M25" s="634"/>
      <c r="N25" s="633"/>
      <c r="O25" s="634"/>
      <c r="P25" s="633"/>
      <c r="Q25" s="634"/>
      <c r="R25" s="633"/>
      <c r="S25" s="634"/>
      <c r="T25" s="633"/>
      <c r="U25" s="634"/>
      <c r="V25" s="633"/>
      <c r="W25" s="634"/>
      <c r="X25" s="633"/>
      <c r="Y25" s="635"/>
      <c r="Z25" s="539"/>
    </row>
    <row r="26" spans="1:26" x14ac:dyDescent="0.25">
      <c r="A26" s="185" t="s">
        <v>255</v>
      </c>
      <c r="B26" s="186">
        <v>0</v>
      </c>
      <c r="C26" s="187">
        <v>0</v>
      </c>
      <c r="D26" s="188">
        <v>1324.9763373738115</v>
      </c>
      <c r="E26" s="187">
        <v>0</v>
      </c>
      <c r="F26" s="189">
        <v>41.776997696984481</v>
      </c>
      <c r="G26" s="187">
        <v>0</v>
      </c>
      <c r="H26" s="189">
        <v>38.512783588172049</v>
      </c>
      <c r="I26" s="187">
        <v>0</v>
      </c>
      <c r="J26" s="189">
        <v>16.671245039407257</v>
      </c>
      <c r="K26" s="187">
        <v>1</v>
      </c>
      <c r="L26" s="189">
        <v>2.7682995295913995</v>
      </c>
      <c r="M26" s="187">
        <v>2</v>
      </c>
      <c r="N26" s="189">
        <v>16.515577990062543</v>
      </c>
      <c r="O26" s="187">
        <v>1</v>
      </c>
      <c r="P26" s="189">
        <v>49.970738216308519</v>
      </c>
      <c r="Q26" s="187">
        <v>2</v>
      </c>
      <c r="R26" s="189">
        <v>1.0223541493202009</v>
      </c>
      <c r="S26" s="187">
        <v>1</v>
      </c>
      <c r="T26" s="186">
        <v>0</v>
      </c>
      <c r="U26" s="187">
        <v>0</v>
      </c>
      <c r="V26" s="186">
        <v>0</v>
      </c>
      <c r="W26" s="187">
        <v>0</v>
      </c>
      <c r="X26" s="189">
        <v>15.545432104972244</v>
      </c>
      <c r="Y26" s="187">
        <v>7</v>
      </c>
      <c r="Z26" s="539"/>
    </row>
    <row r="27" spans="1:26" x14ac:dyDescent="0.25">
      <c r="A27" s="185" t="s">
        <v>256</v>
      </c>
      <c r="B27" s="188">
        <v>94.238727194729137</v>
      </c>
      <c r="C27" s="187">
        <v>0</v>
      </c>
      <c r="D27" s="188">
        <v>97.644594977515368</v>
      </c>
      <c r="E27" s="187">
        <v>0</v>
      </c>
      <c r="F27" s="189">
        <v>19.890151188660681</v>
      </c>
      <c r="G27" s="187">
        <v>0</v>
      </c>
      <c r="H27" s="189">
        <v>45.209942586887358</v>
      </c>
      <c r="I27" s="187">
        <v>0</v>
      </c>
      <c r="J27" s="189">
        <v>5.5926634473693575</v>
      </c>
      <c r="K27" s="187">
        <v>0</v>
      </c>
      <c r="L27" s="189">
        <v>9.662031743656966</v>
      </c>
      <c r="M27" s="187">
        <v>0</v>
      </c>
      <c r="N27" s="189">
        <v>10.099746501789083</v>
      </c>
      <c r="O27" s="187">
        <v>0</v>
      </c>
      <c r="P27" s="191">
        <v>74.622488238450472</v>
      </c>
      <c r="Q27" s="187">
        <v>0</v>
      </c>
      <c r="R27" s="189">
        <v>6.5993701218371141</v>
      </c>
      <c r="S27" s="187">
        <v>0</v>
      </c>
      <c r="T27" s="186">
        <v>0</v>
      </c>
      <c r="U27" s="187">
        <v>0</v>
      </c>
      <c r="V27" s="186">
        <v>0</v>
      </c>
      <c r="W27" s="187">
        <v>0</v>
      </c>
      <c r="X27" s="189">
        <v>41.371182930723521</v>
      </c>
      <c r="Y27" s="187">
        <v>0</v>
      </c>
      <c r="Z27" s="539"/>
    </row>
    <row r="28" spans="1:26" x14ac:dyDescent="0.25">
      <c r="A28" s="185" t="s">
        <v>257</v>
      </c>
      <c r="B28" s="189">
        <v>0.13383576424908242</v>
      </c>
      <c r="C28" s="187">
        <v>0</v>
      </c>
      <c r="D28" s="188">
        <v>100.59763777818905</v>
      </c>
      <c r="E28" s="187">
        <v>0</v>
      </c>
      <c r="F28" s="188">
        <v>96.77508901456217</v>
      </c>
      <c r="G28" s="187">
        <v>0</v>
      </c>
      <c r="H28" s="189">
        <v>26.288799074980833</v>
      </c>
      <c r="I28" s="187">
        <v>0</v>
      </c>
      <c r="J28" s="189">
        <v>15.221326461732854</v>
      </c>
      <c r="K28" s="187">
        <v>0</v>
      </c>
      <c r="L28" s="189">
        <v>10.521840696428194</v>
      </c>
      <c r="M28" s="187">
        <v>1</v>
      </c>
      <c r="N28" s="189">
        <v>2.164639536517809</v>
      </c>
      <c r="O28" s="187">
        <v>0</v>
      </c>
      <c r="P28" s="189">
        <v>4.2929909934214208E-2</v>
      </c>
      <c r="Q28" s="187">
        <v>0</v>
      </c>
      <c r="R28" s="189">
        <v>36.509570666275025</v>
      </c>
      <c r="S28" s="187">
        <v>0</v>
      </c>
      <c r="T28" s="186">
        <v>0</v>
      </c>
      <c r="U28" s="187">
        <v>0</v>
      </c>
      <c r="V28" s="186">
        <v>0</v>
      </c>
      <c r="W28" s="187">
        <v>0</v>
      </c>
      <c r="X28" s="191">
        <v>73.960997536744031</v>
      </c>
      <c r="Y28" s="187">
        <v>1</v>
      </c>
      <c r="Z28" s="539"/>
    </row>
    <row r="29" spans="1:26" x14ac:dyDescent="0.25">
      <c r="A29" s="185" t="s">
        <v>258</v>
      </c>
      <c r="B29" s="189">
        <v>6.7723978401979839</v>
      </c>
      <c r="C29" s="187">
        <v>0</v>
      </c>
      <c r="D29" s="189">
        <v>7.8415446350561631</v>
      </c>
      <c r="E29" s="187">
        <v>0</v>
      </c>
      <c r="F29" s="191">
        <v>55.973133281226715</v>
      </c>
      <c r="G29" s="187">
        <v>3</v>
      </c>
      <c r="H29" s="189">
        <v>41.826958470877265</v>
      </c>
      <c r="I29" s="187">
        <v>0</v>
      </c>
      <c r="J29" s="189">
        <v>6.3708847645792606</v>
      </c>
      <c r="K29" s="187">
        <v>3</v>
      </c>
      <c r="L29" s="189">
        <v>12.630468522318479</v>
      </c>
      <c r="M29" s="187">
        <v>2</v>
      </c>
      <c r="N29" s="186">
        <v>0</v>
      </c>
      <c r="O29" s="187">
        <v>0</v>
      </c>
      <c r="P29" s="189">
        <v>7.308068668500951</v>
      </c>
      <c r="Q29" s="187">
        <v>1</v>
      </c>
      <c r="R29" s="189">
        <v>3.1686619726342831</v>
      </c>
      <c r="S29" s="187">
        <v>0</v>
      </c>
      <c r="T29" s="186">
        <v>0</v>
      </c>
      <c r="U29" s="187">
        <v>0</v>
      </c>
      <c r="V29" s="186">
        <v>0</v>
      </c>
      <c r="W29" s="187">
        <v>0</v>
      </c>
      <c r="X29" s="189">
        <v>24.972841445541121</v>
      </c>
      <c r="Y29" s="187">
        <v>9</v>
      </c>
      <c r="Z29" s="539"/>
    </row>
    <row r="30" spans="1:26" x14ac:dyDescent="0.25">
      <c r="A30" s="185" t="s">
        <v>259</v>
      </c>
      <c r="B30" s="189">
        <v>13.71921438014747</v>
      </c>
      <c r="C30" s="187">
        <v>0</v>
      </c>
      <c r="D30" s="190">
        <v>85.59937371687441</v>
      </c>
      <c r="E30" s="187">
        <v>0</v>
      </c>
      <c r="F30" s="188">
        <v>106.51342663861895</v>
      </c>
      <c r="G30" s="187">
        <v>4</v>
      </c>
      <c r="H30" s="189">
        <v>47.803322772966503</v>
      </c>
      <c r="I30" s="187">
        <v>0</v>
      </c>
      <c r="J30" s="189">
        <v>14.004895601398538</v>
      </c>
      <c r="K30" s="187">
        <v>0</v>
      </c>
      <c r="L30" s="189">
        <v>8.1011200062170037</v>
      </c>
      <c r="M30" s="187">
        <v>5</v>
      </c>
      <c r="N30" s="189">
        <v>11.397175559822792</v>
      </c>
      <c r="O30" s="187">
        <v>0</v>
      </c>
      <c r="P30" s="189">
        <v>44.251358331087964</v>
      </c>
      <c r="Q30" s="187">
        <v>1</v>
      </c>
      <c r="R30" s="189">
        <v>9.4259895296906802</v>
      </c>
      <c r="S30" s="187">
        <v>0</v>
      </c>
      <c r="T30" s="186">
        <v>0</v>
      </c>
      <c r="U30" s="187">
        <v>0</v>
      </c>
      <c r="V30" s="189">
        <v>0.37447419251725522</v>
      </c>
      <c r="W30" s="187">
        <v>0</v>
      </c>
      <c r="X30" s="191">
        <v>62.450617307099328</v>
      </c>
      <c r="Y30" s="187">
        <v>10</v>
      </c>
      <c r="Z30" s="539"/>
    </row>
    <row r="31" spans="1:26" x14ac:dyDescent="0.25">
      <c r="A31" s="185" t="s">
        <v>260</v>
      </c>
      <c r="B31" s="191">
        <v>51.410894668346799</v>
      </c>
      <c r="C31" s="187">
        <v>0</v>
      </c>
      <c r="D31" s="188">
        <v>96.314031842892277</v>
      </c>
      <c r="E31" s="187">
        <v>0</v>
      </c>
      <c r="F31" s="188">
        <v>119.41867707495489</v>
      </c>
      <c r="G31" s="187">
        <v>0</v>
      </c>
      <c r="H31" s="189">
        <v>41.000992215167813</v>
      </c>
      <c r="I31" s="187">
        <v>0</v>
      </c>
      <c r="J31" s="189">
        <v>21.760048553801283</v>
      </c>
      <c r="K31" s="187">
        <v>1</v>
      </c>
      <c r="L31" s="189">
        <v>30.585977725340722</v>
      </c>
      <c r="M31" s="187">
        <v>0</v>
      </c>
      <c r="N31" s="188">
        <v>90.920485809441061</v>
      </c>
      <c r="O31" s="187">
        <v>0</v>
      </c>
      <c r="P31" s="191">
        <v>72.989526951771097</v>
      </c>
      <c r="Q31" s="187">
        <v>3</v>
      </c>
      <c r="R31" s="189">
        <v>14.24045719906599</v>
      </c>
      <c r="S31" s="187">
        <v>0</v>
      </c>
      <c r="T31" s="188">
        <v>120.93144134310513</v>
      </c>
      <c r="U31" s="187">
        <v>0</v>
      </c>
      <c r="V31" s="189">
        <v>16.055344721069986</v>
      </c>
      <c r="W31" s="187">
        <v>0</v>
      </c>
      <c r="X31" s="190">
        <v>82.43879135999488</v>
      </c>
      <c r="Y31" s="187">
        <v>4</v>
      </c>
      <c r="Z31" s="539"/>
    </row>
    <row r="32" spans="1:26" x14ac:dyDescent="0.25">
      <c r="A32" s="185" t="s">
        <v>261</v>
      </c>
      <c r="B32" s="190">
        <v>85.611033492300123</v>
      </c>
      <c r="C32" s="187">
        <v>0</v>
      </c>
      <c r="D32" s="191">
        <v>58.508494842464223</v>
      </c>
      <c r="E32" s="187">
        <v>0</v>
      </c>
      <c r="F32" s="188">
        <v>93.607278468098357</v>
      </c>
      <c r="G32" s="187">
        <v>0</v>
      </c>
      <c r="H32" s="191">
        <v>64.505993047684782</v>
      </c>
      <c r="I32" s="187">
        <v>0</v>
      </c>
      <c r="J32" s="188">
        <v>86.031159383525022</v>
      </c>
      <c r="K32" s="187">
        <v>1</v>
      </c>
      <c r="L32" s="191">
        <v>56.46643179609493</v>
      </c>
      <c r="M32" s="187">
        <v>2</v>
      </c>
      <c r="N32" s="189">
        <v>16.164536008874922</v>
      </c>
      <c r="O32" s="187">
        <v>0</v>
      </c>
      <c r="P32" s="190">
        <v>84.275780362741799</v>
      </c>
      <c r="Q32" s="187">
        <v>0</v>
      </c>
      <c r="R32" s="189">
        <v>28.202620842514072</v>
      </c>
      <c r="S32" s="187">
        <v>0</v>
      </c>
      <c r="T32" s="186">
        <v>0</v>
      </c>
      <c r="U32" s="187">
        <v>0</v>
      </c>
      <c r="V32" s="186">
        <v>0</v>
      </c>
      <c r="W32" s="187">
        <v>0</v>
      </c>
      <c r="X32" s="191">
        <v>69.242755879987399</v>
      </c>
      <c r="Y32" s="187">
        <v>3</v>
      </c>
      <c r="Z32" s="539"/>
    </row>
    <row r="33" spans="1:26" x14ac:dyDescent="0.25">
      <c r="A33" s="185" t="s">
        <v>262</v>
      </c>
      <c r="B33" s="189">
        <v>22.183351081854614</v>
      </c>
      <c r="C33" s="187">
        <v>0</v>
      </c>
      <c r="D33" s="189">
        <v>35.11192926546201</v>
      </c>
      <c r="E33" s="187">
        <v>0</v>
      </c>
      <c r="F33" s="188">
        <v>92.525838201259191</v>
      </c>
      <c r="G33" s="187">
        <v>3</v>
      </c>
      <c r="H33" s="189">
        <v>27.562367944191912</v>
      </c>
      <c r="I33" s="187">
        <v>0</v>
      </c>
      <c r="J33" s="189">
        <v>9.5084316095577694</v>
      </c>
      <c r="K33" s="187">
        <v>1</v>
      </c>
      <c r="L33" s="189">
        <v>24.17836733369084</v>
      </c>
      <c r="M33" s="187">
        <v>3</v>
      </c>
      <c r="N33" s="189">
        <v>13.096532655171274</v>
      </c>
      <c r="O33" s="187">
        <v>0</v>
      </c>
      <c r="P33" s="191">
        <v>55.775870677798089</v>
      </c>
      <c r="Q33" s="187">
        <v>4</v>
      </c>
      <c r="R33" s="189">
        <v>15.451092775347627</v>
      </c>
      <c r="S33" s="187">
        <v>2</v>
      </c>
      <c r="T33" s="186">
        <v>0</v>
      </c>
      <c r="U33" s="187">
        <v>0</v>
      </c>
      <c r="V33" s="189">
        <v>1.1575501557081727</v>
      </c>
      <c r="W33" s="187">
        <v>0</v>
      </c>
      <c r="X33" s="191">
        <v>68.336741823436896</v>
      </c>
      <c r="Y33" s="187">
        <v>13</v>
      </c>
      <c r="Z33" s="539"/>
    </row>
    <row r="34" spans="1:26" x14ac:dyDescent="0.25">
      <c r="A34" s="185" t="s">
        <v>263</v>
      </c>
      <c r="B34" s="189">
        <v>46.91384896262057</v>
      </c>
      <c r="C34" s="187">
        <v>1</v>
      </c>
      <c r="D34" s="188">
        <v>96.881323091261237</v>
      </c>
      <c r="E34" s="187">
        <v>0</v>
      </c>
      <c r="F34" s="188">
        <v>99.471730072669246</v>
      </c>
      <c r="G34" s="187">
        <v>0</v>
      </c>
      <c r="H34" s="189">
        <v>20.158494251165269</v>
      </c>
      <c r="I34" s="187">
        <v>1</v>
      </c>
      <c r="J34" s="191">
        <v>59.750058977506512</v>
      </c>
      <c r="K34" s="187">
        <v>1</v>
      </c>
      <c r="L34" s="189">
        <v>30.950353758093271</v>
      </c>
      <c r="M34" s="187">
        <v>2</v>
      </c>
      <c r="N34" s="189">
        <v>4.0863696417717001</v>
      </c>
      <c r="O34" s="187">
        <v>0</v>
      </c>
      <c r="P34" s="189">
        <v>40.706409884256459</v>
      </c>
      <c r="Q34" s="187">
        <v>2</v>
      </c>
      <c r="R34" s="188">
        <v>100.49969196575469</v>
      </c>
      <c r="S34" s="187">
        <v>0</v>
      </c>
      <c r="T34" s="188">
        <v>573.27166504381694</v>
      </c>
      <c r="U34" s="187">
        <v>0</v>
      </c>
      <c r="V34" s="189">
        <v>5.906886652619594</v>
      </c>
      <c r="W34" s="187">
        <v>0</v>
      </c>
      <c r="X34" s="188">
        <v>91.271516206177225</v>
      </c>
      <c r="Y34" s="187">
        <v>7</v>
      </c>
      <c r="Z34" s="539"/>
    </row>
    <row r="35" spans="1:26" x14ac:dyDescent="0.25">
      <c r="A35" s="185" t="s">
        <v>411</v>
      </c>
      <c r="B35" s="191">
        <v>51.65844809490644</v>
      </c>
      <c r="C35" s="187">
        <v>0</v>
      </c>
      <c r="D35" s="188">
        <v>100.36741977873604</v>
      </c>
      <c r="E35" s="187">
        <v>0</v>
      </c>
      <c r="F35" s="191">
        <v>61.945460087052091</v>
      </c>
      <c r="G35" s="187">
        <v>1</v>
      </c>
      <c r="H35" s="189">
        <v>42.738961329471927</v>
      </c>
      <c r="I35" s="187">
        <v>0</v>
      </c>
      <c r="J35" s="189">
        <v>42.19882740820244</v>
      </c>
      <c r="K35" s="187">
        <v>1</v>
      </c>
      <c r="L35" s="189">
        <v>22.777549440080104</v>
      </c>
      <c r="M35" s="187">
        <v>1</v>
      </c>
      <c r="N35" s="189">
        <v>5.8212599016912119</v>
      </c>
      <c r="O35" s="187">
        <v>1</v>
      </c>
      <c r="P35" s="189">
        <v>28.085247251098735</v>
      </c>
      <c r="Q35" s="187">
        <v>0</v>
      </c>
      <c r="R35" s="189">
        <v>14.666305741518611</v>
      </c>
      <c r="S35" s="187">
        <v>0</v>
      </c>
      <c r="T35" s="186">
        <v>0</v>
      </c>
      <c r="U35" s="187">
        <v>0</v>
      </c>
      <c r="V35" s="186">
        <v>0</v>
      </c>
      <c r="W35" s="187">
        <v>0</v>
      </c>
      <c r="X35" s="191">
        <v>56.59438499673567</v>
      </c>
      <c r="Y35" s="187">
        <v>4</v>
      </c>
      <c r="Z35" s="539"/>
    </row>
    <row r="36" spans="1:26" x14ac:dyDescent="0.25">
      <c r="A36" s="185" t="s">
        <v>264</v>
      </c>
      <c r="B36" s="186">
        <v>0</v>
      </c>
      <c r="C36" s="187">
        <v>0</v>
      </c>
      <c r="D36" s="189">
        <v>32.155327951484672</v>
      </c>
      <c r="E36" s="187">
        <v>0</v>
      </c>
      <c r="F36" s="191">
        <v>60.797480836443668</v>
      </c>
      <c r="G36" s="187">
        <v>0</v>
      </c>
      <c r="H36" s="191">
        <v>69.000108986713272</v>
      </c>
      <c r="I36" s="187">
        <v>0</v>
      </c>
      <c r="J36" s="189">
        <v>5.7635467695280411</v>
      </c>
      <c r="K36" s="187">
        <v>0</v>
      </c>
      <c r="L36" s="189">
        <v>1.294461093060431</v>
      </c>
      <c r="M36" s="187">
        <v>0</v>
      </c>
      <c r="N36" s="189">
        <v>7.1400306314022446</v>
      </c>
      <c r="O36" s="187">
        <v>0</v>
      </c>
      <c r="P36" s="189">
        <v>28.456012138134497</v>
      </c>
      <c r="Q36" s="187">
        <v>1</v>
      </c>
      <c r="R36" s="189">
        <v>23.094831819474226</v>
      </c>
      <c r="S36" s="187">
        <v>0</v>
      </c>
      <c r="T36" s="191">
        <v>72.52412392077197</v>
      </c>
      <c r="U36" s="187">
        <v>0</v>
      </c>
      <c r="V36" s="186">
        <v>0</v>
      </c>
      <c r="W36" s="187">
        <v>0</v>
      </c>
      <c r="X36" s="189">
        <v>30.173733681703055</v>
      </c>
      <c r="Y36" s="187">
        <v>1</v>
      </c>
      <c r="Z36" s="539"/>
    </row>
    <row r="37" spans="1:26" x14ac:dyDescent="0.25">
      <c r="A37" s="185" t="s">
        <v>265</v>
      </c>
      <c r="B37" s="189">
        <v>28.018712270526994</v>
      </c>
      <c r="C37" s="187">
        <v>1</v>
      </c>
      <c r="D37" s="191">
        <v>55.961673158695135</v>
      </c>
      <c r="E37" s="187">
        <v>0</v>
      </c>
      <c r="F37" s="189">
        <v>17.339633390918827</v>
      </c>
      <c r="G37" s="187">
        <v>2</v>
      </c>
      <c r="H37" s="190">
        <v>83.387748871656314</v>
      </c>
      <c r="I37" s="187">
        <v>0</v>
      </c>
      <c r="J37" s="191">
        <v>56.994224493101527</v>
      </c>
      <c r="K37" s="187">
        <v>1</v>
      </c>
      <c r="L37" s="189">
        <v>18.430445077112363</v>
      </c>
      <c r="M37" s="187">
        <v>5</v>
      </c>
      <c r="N37" s="189">
        <v>24.944049318980667</v>
      </c>
      <c r="O37" s="187">
        <v>1</v>
      </c>
      <c r="P37" s="191">
        <v>58.697764447705744</v>
      </c>
      <c r="Q37" s="187">
        <v>0</v>
      </c>
      <c r="R37" s="189">
        <v>1.7850275276150207</v>
      </c>
      <c r="S37" s="187">
        <v>0</v>
      </c>
      <c r="T37" s="188">
        <v>212.29050279329607</v>
      </c>
      <c r="U37" s="187">
        <v>0</v>
      </c>
      <c r="V37" s="189">
        <v>1.441560199717312</v>
      </c>
      <c r="W37" s="187">
        <v>0</v>
      </c>
      <c r="X37" s="189">
        <v>40.741694961063153</v>
      </c>
      <c r="Y37" s="187">
        <v>10</v>
      </c>
      <c r="Z37" s="539"/>
    </row>
    <row r="38" spans="1:26" x14ac:dyDescent="0.25">
      <c r="A38" s="185" t="s">
        <v>266</v>
      </c>
      <c r="B38" s="189">
        <v>25.054041939008663</v>
      </c>
      <c r="C38" s="187">
        <v>1</v>
      </c>
      <c r="D38" s="189">
        <v>10.150904944441747</v>
      </c>
      <c r="E38" s="187">
        <v>0</v>
      </c>
      <c r="F38" s="191">
        <v>79.327262025012118</v>
      </c>
      <c r="G38" s="187">
        <v>1</v>
      </c>
      <c r="H38" s="191">
        <v>62.085235034307367</v>
      </c>
      <c r="I38" s="187">
        <v>0</v>
      </c>
      <c r="J38" s="189">
        <v>33.210483876159635</v>
      </c>
      <c r="K38" s="187">
        <v>1</v>
      </c>
      <c r="L38" s="189">
        <v>29.656978630177502</v>
      </c>
      <c r="M38" s="187">
        <v>7</v>
      </c>
      <c r="N38" s="186">
        <v>0</v>
      </c>
      <c r="O38" s="187">
        <v>0</v>
      </c>
      <c r="P38" s="191">
        <v>73.299544423032827</v>
      </c>
      <c r="Q38" s="187">
        <v>0</v>
      </c>
      <c r="R38" s="189">
        <v>10.649418567138431</v>
      </c>
      <c r="S38" s="187">
        <v>0</v>
      </c>
      <c r="T38" s="186">
        <v>0</v>
      </c>
      <c r="U38" s="187">
        <v>0</v>
      </c>
      <c r="V38" s="189">
        <v>3.5280189156091093</v>
      </c>
      <c r="W38" s="187">
        <v>1</v>
      </c>
      <c r="X38" s="189">
        <v>43.721351509090859</v>
      </c>
      <c r="Y38" s="187">
        <v>11</v>
      </c>
      <c r="Z38" s="539"/>
    </row>
    <row r="39" spans="1:26" x14ac:dyDescent="0.25">
      <c r="A39" s="185" t="s">
        <v>267</v>
      </c>
      <c r="B39" s="191">
        <v>72.658089034685517</v>
      </c>
      <c r="C39" s="187">
        <v>0</v>
      </c>
      <c r="D39" s="188">
        <v>98.318636702996599</v>
      </c>
      <c r="E39" s="187">
        <v>0</v>
      </c>
      <c r="F39" s="191">
        <v>55.764615719456167</v>
      </c>
      <c r="G39" s="187">
        <v>2</v>
      </c>
      <c r="H39" s="191">
        <v>80.890473867178585</v>
      </c>
      <c r="I39" s="187">
        <v>0</v>
      </c>
      <c r="J39" s="189">
        <v>41.480626027670581</v>
      </c>
      <c r="K39" s="187">
        <v>2</v>
      </c>
      <c r="L39" s="189">
        <v>5.2791356009300676</v>
      </c>
      <c r="M39" s="187">
        <v>0</v>
      </c>
      <c r="N39" s="191">
        <v>64.416435901425714</v>
      </c>
      <c r="O39" s="187">
        <v>0</v>
      </c>
      <c r="P39" s="189">
        <v>25.098980984365756</v>
      </c>
      <c r="Q39" s="187">
        <v>0</v>
      </c>
      <c r="R39" s="189">
        <v>23.267385040080804</v>
      </c>
      <c r="S39" s="187">
        <v>0</v>
      </c>
      <c r="T39" s="186">
        <v>0</v>
      </c>
      <c r="U39" s="187">
        <v>0</v>
      </c>
      <c r="V39" s="186">
        <v>0</v>
      </c>
      <c r="W39" s="187">
        <v>0</v>
      </c>
      <c r="X39" s="191">
        <v>76.992926383824255</v>
      </c>
      <c r="Y39" s="187">
        <v>4</v>
      </c>
      <c r="Z39" s="539"/>
    </row>
    <row r="40" spans="1:26" x14ac:dyDescent="0.25">
      <c r="A40" s="185" t="s">
        <v>268</v>
      </c>
      <c r="B40" s="189">
        <v>16.833698136934139</v>
      </c>
      <c r="C40" s="187">
        <v>0</v>
      </c>
      <c r="D40" s="191">
        <v>71.352876625579071</v>
      </c>
      <c r="E40" s="187">
        <v>1</v>
      </c>
      <c r="F40" s="191">
        <v>57.263371798617655</v>
      </c>
      <c r="G40" s="187">
        <v>0</v>
      </c>
      <c r="H40" s="189">
        <v>49.302289994540885</v>
      </c>
      <c r="I40" s="187">
        <v>1</v>
      </c>
      <c r="J40" s="188">
        <v>126.25009259026265</v>
      </c>
      <c r="K40" s="187">
        <v>0</v>
      </c>
      <c r="L40" s="189">
        <v>13.247430329961569</v>
      </c>
      <c r="M40" s="187">
        <v>0</v>
      </c>
      <c r="N40" s="188">
        <v>132.91648057168379</v>
      </c>
      <c r="O40" s="187">
        <v>1</v>
      </c>
      <c r="P40" s="191">
        <v>67.790158831776893</v>
      </c>
      <c r="Q40" s="187">
        <v>0</v>
      </c>
      <c r="R40" s="189">
        <v>14.347826995089038</v>
      </c>
      <c r="S40" s="187">
        <v>0</v>
      </c>
      <c r="T40" s="186">
        <v>0</v>
      </c>
      <c r="U40" s="187">
        <v>0</v>
      </c>
      <c r="V40" s="188">
        <v>239.47088616489549</v>
      </c>
      <c r="W40" s="187">
        <v>0</v>
      </c>
      <c r="X40" s="189">
        <v>41.333699017628554</v>
      </c>
      <c r="Y40" s="187">
        <v>3</v>
      </c>
      <c r="Z40" s="539"/>
    </row>
    <row r="41" spans="1:26" x14ac:dyDescent="0.25">
      <c r="A41" s="185" t="s">
        <v>269</v>
      </c>
      <c r="B41" s="189">
        <v>28.24305523758537</v>
      </c>
      <c r="C41" s="187">
        <v>0</v>
      </c>
      <c r="D41" s="191">
        <v>73.244041134803069</v>
      </c>
      <c r="E41" s="187">
        <v>0</v>
      </c>
      <c r="F41" s="191">
        <v>59.33717206687836</v>
      </c>
      <c r="G41" s="187">
        <v>2</v>
      </c>
      <c r="H41" s="191">
        <v>54.454467873393838</v>
      </c>
      <c r="I41" s="187">
        <v>0</v>
      </c>
      <c r="J41" s="189">
        <v>16.093218700430256</v>
      </c>
      <c r="K41" s="187">
        <v>0</v>
      </c>
      <c r="L41" s="189">
        <v>13.747715456230623</v>
      </c>
      <c r="M41" s="187">
        <v>4</v>
      </c>
      <c r="N41" s="186">
        <v>0</v>
      </c>
      <c r="O41" s="187">
        <v>0</v>
      </c>
      <c r="P41" s="189">
        <v>34.66955011829004</v>
      </c>
      <c r="Q41" s="187">
        <v>0</v>
      </c>
      <c r="R41" s="189">
        <v>48.484953112280898</v>
      </c>
      <c r="S41" s="187">
        <v>1</v>
      </c>
      <c r="T41" s="186">
        <v>0</v>
      </c>
      <c r="U41" s="187">
        <v>0</v>
      </c>
      <c r="V41" s="186">
        <v>0</v>
      </c>
      <c r="W41" s="187">
        <v>0</v>
      </c>
      <c r="X41" s="189">
        <v>44.100798147804298</v>
      </c>
      <c r="Y41" s="187">
        <v>7</v>
      </c>
      <c r="Z41" s="539"/>
    </row>
    <row r="42" spans="1:26" x14ac:dyDescent="0.25">
      <c r="A42" s="185" t="s">
        <v>254</v>
      </c>
      <c r="B42" s="189">
        <v>29.13646243996174</v>
      </c>
      <c r="C42" s="187">
        <v>3</v>
      </c>
      <c r="D42" s="188">
        <v>87.944455583138463</v>
      </c>
      <c r="E42" s="187">
        <v>1</v>
      </c>
      <c r="F42" s="191">
        <v>68.409564097102475</v>
      </c>
      <c r="G42" s="187">
        <v>18</v>
      </c>
      <c r="H42" s="191">
        <v>53.300539209161521</v>
      </c>
      <c r="I42" s="187">
        <v>2</v>
      </c>
      <c r="J42" s="189">
        <v>18.184133928379932</v>
      </c>
      <c r="K42" s="187">
        <v>13</v>
      </c>
      <c r="L42" s="189">
        <v>8.7881835879568069</v>
      </c>
      <c r="M42" s="187">
        <v>34</v>
      </c>
      <c r="N42" s="189">
        <v>30.397366641342494</v>
      </c>
      <c r="O42" s="187">
        <v>4</v>
      </c>
      <c r="P42" s="191">
        <v>62.849749200526247</v>
      </c>
      <c r="Q42" s="187">
        <v>14</v>
      </c>
      <c r="R42" s="189">
        <v>14.479307169128717</v>
      </c>
      <c r="S42" s="187">
        <v>4</v>
      </c>
      <c r="T42" s="188">
        <v>101.51642096954002</v>
      </c>
      <c r="U42" s="187">
        <v>0</v>
      </c>
      <c r="V42" s="189">
        <v>6.0534957449134206</v>
      </c>
      <c r="W42" s="187">
        <v>1</v>
      </c>
      <c r="X42" s="189">
        <v>48.361713805971249</v>
      </c>
      <c r="Y42" s="187">
        <v>94</v>
      </c>
      <c r="Z42" s="539"/>
    </row>
    <row r="43" spans="1:26" x14ac:dyDescent="0.25">
      <c r="A43" s="185" t="s">
        <v>270</v>
      </c>
      <c r="B43" s="189">
        <v>29.13646243996174</v>
      </c>
      <c r="C43" s="187">
        <v>3</v>
      </c>
      <c r="D43" s="188">
        <v>87.944455583138463</v>
      </c>
      <c r="E43" s="187">
        <v>1</v>
      </c>
      <c r="F43" s="191">
        <v>68.410265477580964</v>
      </c>
      <c r="G43" s="187">
        <v>18</v>
      </c>
      <c r="H43" s="191">
        <v>53.300539209161521</v>
      </c>
      <c r="I43" s="187">
        <v>2</v>
      </c>
      <c r="J43" s="189">
        <v>18.184133928379932</v>
      </c>
      <c r="K43" s="187">
        <v>13</v>
      </c>
      <c r="L43" s="189">
        <v>8.7881835879568069</v>
      </c>
      <c r="M43" s="187">
        <v>34</v>
      </c>
      <c r="N43" s="189">
        <v>30.397366641342494</v>
      </c>
      <c r="O43" s="187">
        <v>4</v>
      </c>
      <c r="P43" s="191">
        <v>62.849749200526247</v>
      </c>
      <c r="Q43" s="187">
        <v>14</v>
      </c>
      <c r="R43" s="189">
        <v>14.479307169128717</v>
      </c>
      <c r="S43" s="187">
        <v>4</v>
      </c>
      <c r="T43" s="188">
        <v>101.51642096954002</v>
      </c>
      <c r="U43" s="187">
        <v>0</v>
      </c>
      <c r="V43" s="189">
        <v>6.0534957449134206</v>
      </c>
      <c r="W43" s="187">
        <v>1</v>
      </c>
      <c r="X43" s="189">
        <v>48.361796806215217</v>
      </c>
      <c r="Y43" s="187">
        <v>94</v>
      </c>
      <c r="Z43" s="539"/>
    </row>
    <row r="44" spans="1:26" x14ac:dyDescent="0.25">
      <c r="A44" s="632" t="s">
        <v>272</v>
      </c>
      <c r="B44" s="633"/>
      <c r="C44" s="634"/>
      <c r="D44" s="633"/>
      <c r="E44" s="634"/>
      <c r="F44" s="633"/>
      <c r="G44" s="634"/>
      <c r="H44" s="633"/>
      <c r="I44" s="634"/>
      <c r="J44" s="633"/>
      <c r="K44" s="634"/>
      <c r="L44" s="633"/>
      <c r="M44" s="634"/>
      <c r="N44" s="633"/>
      <c r="O44" s="634"/>
      <c r="P44" s="633"/>
      <c r="Q44" s="634"/>
      <c r="R44" s="633"/>
      <c r="S44" s="634"/>
      <c r="T44" s="633"/>
      <c r="U44" s="634"/>
      <c r="V44" s="633"/>
      <c r="W44" s="634"/>
      <c r="X44" s="633"/>
      <c r="Y44" s="635"/>
      <c r="Z44" s="539"/>
    </row>
    <row r="45" spans="1:26" x14ac:dyDescent="0.25">
      <c r="A45" s="185" t="s">
        <v>255</v>
      </c>
      <c r="B45" s="186">
        <v>0</v>
      </c>
      <c r="C45" s="187">
        <v>0</v>
      </c>
      <c r="D45" s="188">
        <v>616.30770536148987</v>
      </c>
      <c r="E45" s="187">
        <v>0</v>
      </c>
      <c r="F45" s="189">
        <v>40.543211467334999</v>
      </c>
      <c r="G45" s="187">
        <v>1</v>
      </c>
      <c r="H45" s="189">
        <v>40.135098033827532</v>
      </c>
      <c r="I45" s="187">
        <v>0</v>
      </c>
      <c r="J45" s="189">
        <v>12.606762424194487</v>
      </c>
      <c r="K45" s="187">
        <v>1</v>
      </c>
      <c r="L45" s="189">
        <v>5.2625768055668258</v>
      </c>
      <c r="M45" s="187">
        <v>1</v>
      </c>
      <c r="N45" s="189">
        <v>16.660854322271518</v>
      </c>
      <c r="O45" s="187">
        <v>0</v>
      </c>
      <c r="P45" s="191">
        <v>51.702119140482843</v>
      </c>
      <c r="Q45" s="187">
        <v>1</v>
      </c>
      <c r="R45" s="189">
        <v>1.1850567320106442</v>
      </c>
      <c r="S45" s="187">
        <v>1</v>
      </c>
      <c r="T45" s="186">
        <v>0</v>
      </c>
      <c r="U45" s="187">
        <v>0</v>
      </c>
      <c r="V45" s="186">
        <v>0</v>
      </c>
      <c r="W45" s="187">
        <v>0</v>
      </c>
      <c r="X45" s="189">
        <v>17.592892419014348</v>
      </c>
      <c r="Y45" s="187">
        <v>5</v>
      </c>
      <c r="Z45" s="539"/>
    </row>
    <row r="46" spans="1:26" x14ac:dyDescent="0.25">
      <c r="A46" s="185" t="s">
        <v>256</v>
      </c>
      <c r="B46" s="191">
        <v>72.919795256815874</v>
      </c>
      <c r="C46" s="187">
        <v>0</v>
      </c>
      <c r="D46" s="188">
        <v>97.186880824734871</v>
      </c>
      <c r="E46" s="187">
        <v>0</v>
      </c>
      <c r="F46" s="189">
        <v>14.991720293303612</v>
      </c>
      <c r="G46" s="187">
        <v>1</v>
      </c>
      <c r="H46" s="189">
        <v>48.582303180945829</v>
      </c>
      <c r="I46" s="187">
        <v>0</v>
      </c>
      <c r="J46" s="189">
        <v>19.225116487682467</v>
      </c>
      <c r="K46" s="187">
        <v>8</v>
      </c>
      <c r="L46" s="189">
        <v>11.843921657381825</v>
      </c>
      <c r="M46" s="187">
        <v>1</v>
      </c>
      <c r="N46" s="189">
        <v>8.9148653786829861</v>
      </c>
      <c r="O46" s="187">
        <v>0</v>
      </c>
      <c r="P46" s="188">
        <v>87.033087647785166</v>
      </c>
      <c r="Q46" s="187">
        <v>0</v>
      </c>
      <c r="R46" s="189">
        <v>24.957587919715095</v>
      </c>
      <c r="S46" s="187">
        <v>0</v>
      </c>
      <c r="T46" s="186">
        <v>0</v>
      </c>
      <c r="U46" s="187">
        <v>0</v>
      </c>
      <c r="V46" s="186">
        <v>0</v>
      </c>
      <c r="W46" s="187">
        <v>0</v>
      </c>
      <c r="X46" s="189">
        <v>40.676651564235534</v>
      </c>
      <c r="Y46" s="187">
        <v>10</v>
      </c>
      <c r="Z46" s="539"/>
    </row>
    <row r="47" spans="1:26" x14ac:dyDescent="0.25">
      <c r="A47" s="185" t="s">
        <v>257</v>
      </c>
      <c r="B47" s="189">
        <v>19.844945973132432</v>
      </c>
      <c r="C47" s="187">
        <v>0</v>
      </c>
      <c r="D47" s="191">
        <v>61.316266103382638</v>
      </c>
      <c r="E47" s="187">
        <v>0</v>
      </c>
      <c r="F47" s="188">
        <v>97.089377709898201</v>
      </c>
      <c r="G47" s="187">
        <v>0</v>
      </c>
      <c r="H47" s="189">
        <v>15.952201458575194</v>
      </c>
      <c r="I47" s="187">
        <v>0</v>
      </c>
      <c r="J47" s="189">
        <v>27.167166605727118</v>
      </c>
      <c r="K47" s="187">
        <v>0</v>
      </c>
      <c r="L47" s="189">
        <v>9.2274110450657894</v>
      </c>
      <c r="M47" s="187">
        <v>0</v>
      </c>
      <c r="N47" s="189">
        <v>3.4538153904656328</v>
      </c>
      <c r="O47" s="187">
        <v>0</v>
      </c>
      <c r="P47" s="189">
        <v>0.128631535797053</v>
      </c>
      <c r="Q47" s="187">
        <v>0</v>
      </c>
      <c r="R47" s="189">
        <v>28.56860524882017</v>
      </c>
      <c r="S47" s="187">
        <v>0</v>
      </c>
      <c r="T47" s="186">
        <v>0</v>
      </c>
      <c r="U47" s="187">
        <v>0</v>
      </c>
      <c r="V47" s="186">
        <v>0</v>
      </c>
      <c r="W47" s="187">
        <v>0</v>
      </c>
      <c r="X47" s="189">
        <v>50.994289399450203</v>
      </c>
      <c r="Y47" s="187">
        <v>0</v>
      </c>
      <c r="Z47" s="539"/>
    </row>
    <row r="48" spans="1:26" x14ac:dyDescent="0.25">
      <c r="A48" s="185" t="s">
        <v>258</v>
      </c>
      <c r="B48" s="189">
        <v>3.6604029992441398</v>
      </c>
      <c r="C48" s="187">
        <v>0</v>
      </c>
      <c r="D48" s="189">
        <v>12.629587783075976</v>
      </c>
      <c r="E48" s="187">
        <v>0</v>
      </c>
      <c r="F48" s="189">
        <v>45.202856856854197</v>
      </c>
      <c r="G48" s="187">
        <v>2</v>
      </c>
      <c r="H48" s="189">
        <v>42.827799966458166</v>
      </c>
      <c r="I48" s="187">
        <v>0</v>
      </c>
      <c r="J48" s="189">
        <v>7.1029432069538991</v>
      </c>
      <c r="K48" s="187">
        <v>0</v>
      </c>
      <c r="L48" s="189">
        <v>7.9455618958738361</v>
      </c>
      <c r="M48" s="187">
        <v>2</v>
      </c>
      <c r="N48" s="186">
        <v>0</v>
      </c>
      <c r="O48" s="187">
        <v>0</v>
      </c>
      <c r="P48" s="189">
        <v>5.6600950659560727</v>
      </c>
      <c r="Q48" s="187">
        <v>1</v>
      </c>
      <c r="R48" s="189">
        <v>4.5289525471608352</v>
      </c>
      <c r="S48" s="187">
        <v>1</v>
      </c>
      <c r="T48" s="186">
        <v>0</v>
      </c>
      <c r="U48" s="187">
        <v>0</v>
      </c>
      <c r="V48" s="186">
        <v>0</v>
      </c>
      <c r="W48" s="187">
        <v>0</v>
      </c>
      <c r="X48" s="189">
        <v>17.502442813459517</v>
      </c>
      <c r="Y48" s="187">
        <v>6</v>
      </c>
      <c r="Z48" s="539"/>
    </row>
    <row r="49" spans="1:26" x14ac:dyDescent="0.25">
      <c r="A49" s="185" t="s">
        <v>259</v>
      </c>
      <c r="B49" s="189">
        <v>7.4600028348250742</v>
      </c>
      <c r="C49" s="187">
        <v>0</v>
      </c>
      <c r="D49" s="191">
        <v>61.519911226463208</v>
      </c>
      <c r="E49" s="187">
        <v>0</v>
      </c>
      <c r="F49" s="188">
        <v>98.580111273244967</v>
      </c>
      <c r="G49" s="187">
        <v>1</v>
      </c>
      <c r="H49" s="189">
        <v>41.660722750365174</v>
      </c>
      <c r="I49" s="187">
        <v>0</v>
      </c>
      <c r="J49" s="189">
        <v>10.282134993961405</v>
      </c>
      <c r="K49" s="187">
        <v>0</v>
      </c>
      <c r="L49" s="189">
        <v>6.2502729052594681</v>
      </c>
      <c r="M49" s="187">
        <v>2</v>
      </c>
      <c r="N49" s="189">
        <v>12.799609780623008</v>
      </c>
      <c r="O49" s="187">
        <v>0</v>
      </c>
      <c r="P49" s="189">
        <v>30.932417661000329</v>
      </c>
      <c r="Q49" s="187">
        <v>0</v>
      </c>
      <c r="R49" s="189">
        <v>5.5588382937185896</v>
      </c>
      <c r="S49" s="187">
        <v>0</v>
      </c>
      <c r="T49" s="186">
        <v>0</v>
      </c>
      <c r="U49" s="187">
        <v>0</v>
      </c>
      <c r="V49" s="189">
        <v>1.5746615852284394</v>
      </c>
      <c r="W49" s="187">
        <v>0</v>
      </c>
      <c r="X49" s="189">
        <v>46.271807992083176</v>
      </c>
      <c r="Y49" s="187">
        <v>3</v>
      </c>
      <c r="Z49" s="539"/>
    </row>
    <row r="50" spans="1:26" x14ac:dyDescent="0.25">
      <c r="A50" s="185" t="s">
        <v>260</v>
      </c>
      <c r="B50" s="189">
        <v>26.302048338484575</v>
      </c>
      <c r="C50" s="187">
        <v>0</v>
      </c>
      <c r="D50" s="188">
        <v>96.387087499292363</v>
      </c>
      <c r="E50" s="187">
        <v>0</v>
      </c>
      <c r="F50" s="188">
        <v>97.499660368405713</v>
      </c>
      <c r="G50" s="187">
        <v>0</v>
      </c>
      <c r="H50" s="191">
        <v>52.337552194652325</v>
      </c>
      <c r="I50" s="187">
        <v>0</v>
      </c>
      <c r="J50" s="189">
        <v>10.853948759695422</v>
      </c>
      <c r="K50" s="187">
        <v>0</v>
      </c>
      <c r="L50" s="189">
        <v>9.8825300745173461</v>
      </c>
      <c r="M50" s="187">
        <v>0</v>
      </c>
      <c r="N50" s="190">
        <v>82.276291864018276</v>
      </c>
      <c r="O50" s="187">
        <v>0</v>
      </c>
      <c r="P50" s="191">
        <v>53.58698545697095</v>
      </c>
      <c r="Q50" s="187">
        <v>0</v>
      </c>
      <c r="R50" s="189">
        <v>11.125379136539358</v>
      </c>
      <c r="S50" s="187">
        <v>0</v>
      </c>
      <c r="T50" s="189">
        <v>15.282775743671134</v>
      </c>
      <c r="U50" s="187">
        <v>0</v>
      </c>
      <c r="V50" s="189">
        <v>12.693231370925725</v>
      </c>
      <c r="W50" s="187">
        <v>0</v>
      </c>
      <c r="X50" s="191">
        <v>71.414231593704713</v>
      </c>
      <c r="Y50" s="187">
        <v>0</v>
      </c>
      <c r="Z50" s="539"/>
    </row>
    <row r="51" spans="1:26" x14ac:dyDescent="0.25">
      <c r="A51" s="185" t="s">
        <v>261</v>
      </c>
      <c r="B51" s="189">
        <v>24.02584446322458</v>
      </c>
      <c r="C51" s="187">
        <v>0</v>
      </c>
      <c r="D51" s="189">
        <v>28.026375977739377</v>
      </c>
      <c r="E51" s="187">
        <v>0</v>
      </c>
      <c r="F51" s="188">
        <v>100.68905979228488</v>
      </c>
      <c r="G51" s="187">
        <v>1</v>
      </c>
      <c r="H51" s="191">
        <v>59.888952459168678</v>
      </c>
      <c r="I51" s="187">
        <v>0</v>
      </c>
      <c r="J51" s="189">
        <v>20.578509666413005</v>
      </c>
      <c r="K51" s="187">
        <v>0</v>
      </c>
      <c r="L51" s="189">
        <v>45.125100720195604</v>
      </c>
      <c r="M51" s="187">
        <v>6</v>
      </c>
      <c r="N51" s="189">
        <v>13.118440116023452</v>
      </c>
      <c r="O51" s="187">
        <v>0</v>
      </c>
      <c r="P51" s="191">
        <v>69.486992427179828</v>
      </c>
      <c r="Q51" s="187">
        <v>0</v>
      </c>
      <c r="R51" s="189">
        <v>20.076658762854503</v>
      </c>
      <c r="S51" s="187">
        <v>0</v>
      </c>
      <c r="T51" s="186">
        <v>0</v>
      </c>
      <c r="U51" s="187">
        <v>0</v>
      </c>
      <c r="V51" s="186">
        <v>0</v>
      </c>
      <c r="W51" s="187">
        <v>0</v>
      </c>
      <c r="X51" s="191">
        <v>51.114575754483987</v>
      </c>
      <c r="Y51" s="187">
        <v>7</v>
      </c>
      <c r="Z51" s="539"/>
    </row>
    <row r="52" spans="1:26" x14ac:dyDescent="0.25">
      <c r="A52" s="185" t="s">
        <v>262</v>
      </c>
      <c r="B52" s="189">
        <v>29.978338985160068</v>
      </c>
      <c r="C52" s="187">
        <v>0</v>
      </c>
      <c r="D52" s="189">
        <v>48.487352232601744</v>
      </c>
      <c r="E52" s="187">
        <v>3</v>
      </c>
      <c r="F52" s="188">
        <v>91.994771116907003</v>
      </c>
      <c r="G52" s="187">
        <v>3</v>
      </c>
      <c r="H52" s="189">
        <v>23.226534246285382</v>
      </c>
      <c r="I52" s="187">
        <v>0</v>
      </c>
      <c r="J52" s="189">
        <v>4.9380298892540653</v>
      </c>
      <c r="K52" s="187">
        <v>2</v>
      </c>
      <c r="L52" s="189">
        <v>12.766076527113157</v>
      </c>
      <c r="M52" s="187">
        <v>12</v>
      </c>
      <c r="N52" s="189">
        <v>14.107878422542537</v>
      </c>
      <c r="O52" s="187">
        <v>0</v>
      </c>
      <c r="P52" s="189">
        <v>34.990179900564826</v>
      </c>
      <c r="Q52" s="187">
        <v>2</v>
      </c>
      <c r="R52" s="189">
        <v>16.973263439917648</v>
      </c>
      <c r="S52" s="187">
        <v>3</v>
      </c>
      <c r="T52" s="189">
        <v>5.2497815900246207</v>
      </c>
      <c r="U52" s="187">
        <v>0</v>
      </c>
      <c r="V52" s="189">
        <v>0.70064561090763899</v>
      </c>
      <c r="W52" s="187">
        <v>0</v>
      </c>
      <c r="X52" s="191">
        <v>53.93181983288293</v>
      </c>
      <c r="Y52" s="187">
        <v>25</v>
      </c>
      <c r="Z52" s="539"/>
    </row>
    <row r="53" spans="1:26" x14ac:dyDescent="0.25">
      <c r="A53" s="185" t="s">
        <v>263</v>
      </c>
      <c r="B53" s="189">
        <v>43.05172721137312</v>
      </c>
      <c r="C53" s="187">
        <v>0</v>
      </c>
      <c r="D53" s="188">
        <v>96.044625543231007</v>
      </c>
      <c r="E53" s="187">
        <v>0</v>
      </c>
      <c r="F53" s="188">
        <v>89.197718162054585</v>
      </c>
      <c r="G53" s="187">
        <v>0</v>
      </c>
      <c r="H53" s="189">
        <v>22.434772648412189</v>
      </c>
      <c r="I53" s="187">
        <v>0</v>
      </c>
      <c r="J53" s="189">
        <v>37.093871615249981</v>
      </c>
      <c r="K53" s="187">
        <v>2</v>
      </c>
      <c r="L53" s="189">
        <v>15.520142313887176</v>
      </c>
      <c r="M53" s="187">
        <v>0</v>
      </c>
      <c r="N53" s="189">
        <v>3.0235923836370908</v>
      </c>
      <c r="O53" s="187">
        <v>1</v>
      </c>
      <c r="P53" s="189">
        <v>33.844520593738814</v>
      </c>
      <c r="Q53" s="187">
        <v>2</v>
      </c>
      <c r="R53" s="191">
        <v>72.049596605248709</v>
      </c>
      <c r="S53" s="187">
        <v>2</v>
      </c>
      <c r="T53" s="188">
        <v>154.88272499670575</v>
      </c>
      <c r="U53" s="187">
        <v>0</v>
      </c>
      <c r="V53" s="189">
        <v>5.1430088416571618</v>
      </c>
      <c r="W53" s="187">
        <v>0</v>
      </c>
      <c r="X53" s="191">
        <v>80.361233724768368</v>
      </c>
      <c r="Y53" s="187">
        <v>7</v>
      </c>
      <c r="Z53" s="539"/>
    </row>
    <row r="54" spans="1:26" x14ac:dyDescent="0.25">
      <c r="A54" s="185" t="s">
        <v>411</v>
      </c>
      <c r="B54" s="191">
        <v>71.493018431169759</v>
      </c>
      <c r="C54" s="187">
        <v>0</v>
      </c>
      <c r="D54" s="188">
        <v>100.07266400086395</v>
      </c>
      <c r="E54" s="187">
        <v>0</v>
      </c>
      <c r="F54" s="189">
        <v>45.636212280528532</v>
      </c>
      <c r="G54" s="187">
        <v>2</v>
      </c>
      <c r="H54" s="189">
        <v>29.250465952724692</v>
      </c>
      <c r="I54" s="187">
        <v>0</v>
      </c>
      <c r="J54" s="189">
        <v>22.157845918464442</v>
      </c>
      <c r="K54" s="187">
        <v>0</v>
      </c>
      <c r="L54" s="189">
        <v>15.716462856649798</v>
      </c>
      <c r="M54" s="187">
        <v>3</v>
      </c>
      <c r="N54" s="189">
        <v>5.6088678763097368</v>
      </c>
      <c r="O54" s="187">
        <v>0</v>
      </c>
      <c r="P54" s="189">
        <v>20.275853352432229</v>
      </c>
      <c r="Q54" s="187">
        <v>0</v>
      </c>
      <c r="R54" s="189">
        <v>21.144295132199613</v>
      </c>
      <c r="S54" s="187">
        <v>0</v>
      </c>
      <c r="T54" s="186">
        <v>0</v>
      </c>
      <c r="U54" s="187">
        <v>0</v>
      </c>
      <c r="V54" s="186">
        <v>0</v>
      </c>
      <c r="W54" s="187">
        <v>0</v>
      </c>
      <c r="X54" s="189">
        <v>49.285232204566967</v>
      </c>
      <c r="Y54" s="187">
        <v>5</v>
      </c>
      <c r="Z54" s="539"/>
    </row>
    <row r="55" spans="1:26" x14ac:dyDescent="0.25">
      <c r="A55" s="185" t="s">
        <v>264</v>
      </c>
      <c r="B55" s="186">
        <v>0</v>
      </c>
      <c r="C55" s="187">
        <v>0</v>
      </c>
      <c r="D55" s="189">
        <v>29.059031313570863</v>
      </c>
      <c r="E55" s="187">
        <v>0</v>
      </c>
      <c r="F55" s="191">
        <v>59.180766118905574</v>
      </c>
      <c r="G55" s="187">
        <v>0</v>
      </c>
      <c r="H55" s="191">
        <v>66.057718785857205</v>
      </c>
      <c r="I55" s="187">
        <v>0</v>
      </c>
      <c r="J55" s="189">
        <v>1.8770047086700923</v>
      </c>
      <c r="K55" s="187">
        <v>1</v>
      </c>
      <c r="L55" s="189">
        <v>1.0461855968009484</v>
      </c>
      <c r="M55" s="187">
        <v>3</v>
      </c>
      <c r="N55" s="189">
        <v>12.833781206354821</v>
      </c>
      <c r="O55" s="187">
        <v>1</v>
      </c>
      <c r="P55" s="189">
        <v>22.412900667530799</v>
      </c>
      <c r="Q55" s="187">
        <v>1</v>
      </c>
      <c r="R55" s="189">
        <v>15.643531899129737</v>
      </c>
      <c r="S55" s="187">
        <v>0</v>
      </c>
      <c r="T55" s="189">
        <v>27.77010196933136</v>
      </c>
      <c r="U55" s="187">
        <v>0</v>
      </c>
      <c r="V55" s="186">
        <v>0</v>
      </c>
      <c r="W55" s="187">
        <v>0</v>
      </c>
      <c r="X55" s="189">
        <v>21.969657073810868</v>
      </c>
      <c r="Y55" s="187">
        <v>6</v>
      </c>
      <c r="Z55" s="539"/>
    </row>
    <row r="56" spans="1:26" x14ac:dyDescent="0.25">
      <c r="A56" s="185" t="s">
        <v>265</v>
      </c>
      <c r="B56" s="189">
        <v>14.097957953968564</v>
      </c>
      <c r="C56" s="187">
        <v>0</v>
      </c>
      <c r="D56" s="191">
        <v>52.560480603620363</v>
      </c>
      <c r="E56" s="187">
        <v>0</v>
      </c>
      <c r="F56" s="189">
        <v>19.850075474096325</v>
      </c>
      <c r="G56" s="187">
        <v>2</v>
      </c>
      <c r="H56" s="188">
        <v>121.58092212876431</v>
      </c>
      <c r="I56" s="187">
        <v>0</v>
      </c>
      <c r="J56" s="189">
        <v>10.693367093812617</v>
      </c>
      <c r="K56" s="187">
        <v>0</v>
      </c>
      <c r="L56" s="189">
        <v>9.9709795754380757</v>
      </c>
      <c r="M56" s="187">
        <v>0</v>
      </c>
      <c r="N56" s="189">
        <v>17.546850778716109</v>
      </c>
      <c r="O56" s="187">
        <v>0</v>
      </c>
      <c r="P56" s="189">
        <v>48.436367662741311</v>
      </c>
      <c r="Q56" s="187">
        <v>0</v>
      </c>
      <c r="R56" s="189">
        <v>1.1388173565598576</v>
      </c>
      <c r="S56" s="187">
        <v>0</v>
      </c>
      <c r="T56" s="189">
        <v>47.043628013777266</v>
      </c>
      <c r="U56" s="187">
        <v>0</v>
      </c>
      <c r="V56" s="189">
        <v>7.6223022420308544</v>
      </c>
      <c r="W56" s="187">
        <v>0</v>
      </c>
      <c r="X56" s="189">
        <v>34.150499363027954</v>
      </c>
      <c r="Y56" s="187">
        <v>2</v>
      </c>
      <c r="Z56" s="539"/>
    </row>
    <row r="57" spans="1:26" x14ac:dyDescent="0.25">
      <c r="A57" s="185" t="s">
        <v>266</v>
      </c>
      <c r="B57" s="189">
        <v>18.897457889431742</v>
      </c>
      <c r="C57" s="187">
        <v>0</v>
      </c>
      <c r="D57" s="189">
        <v>3.826201209704823</v>
      </c>
      <c r="E57" s="187">
        <v>0</v>
      </c>
      <c r="F57" s="191">
        <v>75.807776012652383</v>
      </c>
      <c r="G57" s="187">
        <v>1</v>
      </c>
      <c r="H57" s="191">
        <v>65.261556683946438</v>
      </c>
      <c r="I57" s="187">
        <v>0</v>
      </c>
      <c r="J57" s="189">
        <v>15.807505590881062</v>
      </c>
      <c r="K57" s="187">
        <v>0</v>
      </c>
      <c r="L57" s="189">
        <v>38.017005396110918</v>
      </c>
      <c r="M57" s="187">
        <v>6</v>
      </c>
      <c r="N57" s="186">
        <v>0</v>
      </c>
      <c r="O57" s="187">
        <v>0</v>
      </c>
      <c r="P57" s="191">
        <v>76.865426131875495</v>
      </c>
      <c r="Q57" s="187">
        <v>0</v>
      </c>
      <c r="R57" s="189">
        <v>7.5897655462534592</v>
      </c>
      <c r="S57" s="187">
        <v>0</v>
      </c>
      <c r="T57" s="186">
        <v>0</v>
      </c>
      <c r="U57" s="187">
        <v>0</v>
      </c>
      <c r="V57" s="189">
        <v>3.4080072080083781</v>
      </c>
      <c r="W57" s="187">
        <v>0</v>
      </c>
      <c r="X57" s="189">
        <v>42.962893451028769</v>
      </c>
      <c r="Y57" s="187">
        <v>7</v>
      </c>
      <c r="Z57" s="539"/>
    </row>
    <row r="58" spans="1:26" x14ac:dyDescent="0.25">
      <c r="A58" s="185" t="s">
        <v>267</v>
      </c>
      <c r="B58" s="189">
        <v>48.521600474007982</v>
      </c>
      <c r="C58" s="187">
        <v>1</v>
      </c>
      <c r="D58" s="188">
        <v>98.277377030840455</v>
      </c>
      <c r="E58" s="187">
        <v>0</v>
      </c>
      <c r="F58" s="189">
        <v>46.67052268854664</v>
      </c>
      <c r="G58" s="187">
        <v>2</v>
      </c>
      <c r="H58" s="191">
        <v>69.691114384668978</v>
      </c>
      <c r="I58" s="187">
        <v>0</v>
      </c>
      <c r="J58" s="189">
        <v>41.473372379406925</v>
      </c>
      <c r="K58" s="187">
        <v>0</v>
      </c>
      <c r="L58" s="189">
        <v>5.5502209138209961</v>
      </c>
      <c r="M58" s="187">
        <v>2</v>
      </c>
      <c r="N58" s="189">
        <v>50.808459178491752</v>
      </c>
      <c r="O58" s="187">
        <v>1</v>
      </c>
      <c r="P58" s="189">
        <v>28.893287794189884</v>
      </c>
      <c r="Q58" s="187">
        <v>2</v>
      </c>
      <c r="R58" s="189">
        <v>20.677961214637602</v>
      </c>
      <c r="S58" s="187">
        <v>1</v>
      </c>
      <c r="T58" s="186">
        <v>0</v>
      </c>
      <c r="U58" s="187">
        <v>0</v>
      </c>
      <c r="V58" s="186">
        <v>0</v>
      </c>
      <c r="W58" s="187">
        <v>0</v>
      </c>
      <c r="X58" s="191">
        <v>70.932845902768065</v>
      </c>
      <c r="Y58" s="187">
        <v>9</v>
      </c>
      <c r="Z58" s="539"/>
    </row>
    <row r="59" spans="1:26" x14ac:dyDescent="0.25">
      <c r="A59" s="185" t="s">
        <v>268</v>
      </c>
      <c r="B59" s="191">
        <v>58.699818526187556</v>
      </c>
      <c r="C59" s="187">
        <v>0</v>
      </c>
      <c r="D59" s="188">
        <v>147.96876932368923</v>
      </c>
      <c r="E59" s="187">
        <v>0</v>
      </c>
      <c r="F59" s="191">
        <v>51.180741347934145</v>
      </c>
      <c r="G59" s="187">
        <v>1</v>
      </c>
      <c r="H59" s="191">
        <v>63.134296411232533</v>
      </c>
      <c r="I59" s="187">
        <v>0</v>
      </c>
      <c r="J59" s="189">
        <v>14.580902336234105</v>
      </c>
      <c r="K59" s="187">
        <v>2</v>
      </c>
      <c r="L59" s="189">
        <v>6.5009104628050745</v>
      </c>
      <c r="M59" s="187">
        <v>1</v>
      </c>
      <c r="N59" s="191">
        <v>65.10318651389187</v>
      </c>
      <c r="O59" s="187">
        <v>0</v>
      </c>
      <c r="P59" s="189">
        <v>48.487169500590724</v>
      </c>
      <c r="Q59" s="187">
        <v>0</v>
      </c>
      <c r="R59" s="189">
        <v>15.232111956871325</v>
      </c>
      <c r="S59" s="187">
        <v>0</v>
      </c>
      <c r="T59" s="189">
        <v>26.976160602258471</v>
      </c>
      <c r="U59" s="187">
        <v>0</v>
      </c>
      <c r="V59" s="191">
        <v>60.653922779793994</v>
      </c>
      <c r="W59" s="187">
        <v>0</v>
      </c>
      <c r="X59" s="189">
        <v>36.464630494473845</v>
      </c>
      <c r="Y59" s="187">
        <v>4</v>
      </c>
      <c r="Z59" s="539"/>
    </row>
    <row r="60" spans="1:26" x14ac:dyDescent="0.25">
      <c r="A60" s="185" t="s">
        <v>269</v>
      </c>
      <c r="B60" s="189">
        <v>18.501672177876454</v>
      </c>
      <c r="C60" s="187">
        <v>0</v>
      </c>
      <c r="D60" s="190">
        <v>83.310048630997471</v>
      </c>
      <c r="E60" s="187">
        <v>0</v>
      </c>
      <c r="F60" s="191">
        <v>53.702066103418872</v>
      </c>
      <c r="G60" s="187">
        <v>5</v>
      </c>
      <c r="H60" s="191">
        <v>79.300914437161055</v>
      </c>
      <c r="I60" s="187">
        <v>0</v>
      </c>
      <c r="J60" s="189">
        <v>5.6403644908209412</v>
      </c>
      <c r="K60" s="187">
        <v>0</v>
      </c>
      <c r="L60" s="189">
        <v>6.8082307349244262</v>
      </c>
      <c r="M60" s="187">
        <v>5</v>
      </c>
      <c r="N60" s="186">
        <v>0</v>
      </c>
      <c r="O60" s="187">
        <v>0</v>
      </c>
      <c r="P60" s="189">
        <v>25.62219682276471</v>
      </c>
      <c r="Q60" s="187">
        <v>0</v>
      </c>
      <c r="R60" s="189">
        <v>49.433293002964497</v>
      </c>
      <c r="S60" s="187">
        <v>1</v>
      </c>
      <c r="T60" s="186">
        <v>0</v>
      </c>
      <c r="U60" s="187">
        <v>0</v>
      </c>
      <c r="V60" s="186">
        <v>0</v>
      </c>
      <c r="W60" s="187">
        <v>0</v>
      </c>
      <c r="X60" s="189">
        <v>32.32674261297381</v>
      </c>
      <c r="Y60" s="187">
        <v>11</v>
      </c>
      <c r="Z60" s="539"/>
    </row>
    <row r="61" spans="1:26" x14ac:dyDescent="0.25">
      <c r="A61" s="185" t="s">
        <v>254</v>
      </c>
      <c r="B61" s="189">
        <v>35.681251380961669</v>
      </c>
      <c r="C61" s="187">
        <v>1</v>
      </c>
      <c r="D61" s="190">
        <v>82.599814753515716</v>
      </c>
      <c r="E61" s="187">
        <v>3</v>
      </c>
      <c r="F61" s="191">
        <v>63.272265726128687</v>
      </c>
      <c r="G61" s="187">
        <v>22</v>
      </c>
      <c r="H61" s="191">
        <v>63.745389765681914</v>
      </c>
      <c r="I61" s="187">
        <v>0</v>
      </c>
      <c r="J61" s="189">
        <v>15.142510235552759</v>
      </c>
      <c r="K61" s="187">
        <v>16</v>
      </c>
      <c r="L61" s="189">
        <v>9.6100623109222756</v>
      </c>
      <c r="M61" s="187">
        <v>44</v>
      </c>
      <c r="N61" s="189">
        <v>26.661882845963842</v>
      </c>
      <c r="O61" s="187">
        <v>3</v>
      </c>
      <c r="P61" s="191">
        <v>66.173631127425807</v>
      </c>
      <c r="Q61" s="187">
        <v>9</v>
      </c>
      <c r="R61" s="189">
        <v>13.540414996615393</v>
      </c>
      <c r="S61" s="187">
        <v>9</v>
      </c>
      <c r="T61" s="189">
        <v>14.838546161758273</v>
      </c>
      <c r="U61" s="187">
        <v>0</v>
      </c>
      <c r="V61" s="189">
        <v>1.7836423844161442</v>
      </c>
      <c r="W61" s="187">
        <v>0</v>
      </c>
      <c r="X61" s="189">
        <v>42.631514016687056</v>
      </c>
      <c r="Y61" s="187">
        <v>107</v>
      </c>
      <c r="Z61" s="539"/>
    </row>
    <row r="62" spans="1:26" x14ac:dyDescent="0.25">
      <c r="A62" s="185" t="s">
        <v>270</v>
      </c>
      <c r="B62" s="189">
        <v>35.681251380961669</v>
      </c>
      <c r="C62" s="187">
        <v>1</v>
      </c>
      <c r="D62" s="190">
        <v>82.599814753515716</v>
      </c>
      <c r="E62" s="187">
        <v>3</v>
      </c>
      <c r="F62" s="191">
        <v>63.272265726128687</v>
      </c>
      <c r="G62" s="187">
        <v>22</v>
      </c>
      <c r="H62" s="191">
        <v>63.745389765681914</v>
      </c>
      <c r="I62" s="187">
        <v>0</v>
      </c>
      <c r="J62" s="189">
        <v>15.142510235552759</v>
      </c>
      <c r="K62" s="187">
        <v>16</v>
      </c>
      <c r="L62" s="189">
        <v>9.6100623109222756</v>
      </c>
      <c r="M62" s="187">
        <v>44</v>
      </c>
      <c r="N62" s="189">
        <v>26.661882845963842</v>
      </c>
      <c r="O62" s="187">
        <v>3</v>
      </c>
      <c r="P62" s="191">
        <v>66.173631127425807</v>
      </c>
      <c r="Q62" s="187">
        <v>9</v>
      </c>
      <c r="R62" s="189">
        <v>13.540414996615393</v>
      </c>
      <c r="S62" s="187">
        <v>8</v>
      </c>
      <c r="T62" s="189">
        <v>14.838546161758273</v>
      </c>
      <c r="U62" s="187">
        <v>0</v>
      </c>
      <c r="V62" s="189">
        <v>1.7836423844161442</v>
      </c>
      <c r="W62" s="187">
        <v>0</v>
      </c>
      <c r="X62" s="189">
        <v>42.631514016687056</v>
      </c>
      <c r="Y62" s="187">
        <v>106</v>
      </c>
      <c r="Z62" s="539"/>
    </row>
    <row r="63" spans="1:26" x14ac:dyDescent="0.25">
      <c r="A63" s="632" t="s">
        <v>273</v>
      </c>
      <c r="B63" s="633"/>
      <c r="C63" s="634"/>
      <c r="D63" s="633"/>
      <c r="E63" s="634"/>
      <c r="F63" s="633"/>
      <c r="G63" s="634"/>
      <c r="H63" s="633"/>
      <c r="I63" s="634"/>
      <c r="J63" s="633"/>
      <c r="K63" s="634"/>
      <c r="L63" s="633"/>
      <c r="M63" s="634"/>
      <c r="N63" s="633"/>
      <c r="O63" s="634"/>
      <c r="P63" s="633"/>
      <c r="Q63" s="634"/>
      <c r="R63" s="633"/>
      <c r="S63" s="634"/>
      <c r="T63" s="633"/>
      <c r="U63" s="634"/>
      <c r="V63" s="633"/>
      <c r="W63" s="634"/>
      <c r="X63" s="633"/>
      <c r="Y63" s="635"/>
      <c r="Z63" s="539"/>
    </row>
    <row r="64" spans="1:26" x14ac:dyDescent="0.25">
      <c r="A64" s="185" t="s">
        <v>255</v>
      </c>
      <c r="B64" s="186">
        <v>0</v>
      </c>
      <c r="C64" s="187">
        <v>0</v>
      </c>
      <c r="D64" s="188">
        <v>1104.4590171037203</v>
      </c>
      <c r="E64" s="187">
        <v>0</v>
      </c>
      <c r="F64" s="189">
        <v>38.422368662765436</v>
      </c>
      <c r="G64" s="187">
        <v>2</v>
      </c>
      <c r="H64" s="189">
        <v>39.658097553630249</v>
      </c>
      <c r="I64" s="187">
        <v>0</v>
      </c>
      <c r="J64" s="189">
        <v>13.482390532402061</v>
      </c>
      <c r="K64" s="187">
        <v>0</v>
      </c>
      <c r="L64" s="189">
        <v>3.529110261874747</v>
      </c>
      <c r="M64" s="187">
        <v>3</v>
      </c>
      <c r="N64" s="189">
        <v>13.495518749395547</v>
      </c>
      <c r="O64" s="187">
        <v>0</v>
      </c>
      <c r="P64" s="191">
        <v>62.778800662499677</v>
      </c>
      <c r="Q64" s="187">
        <v>1</v>
      </c>
      <c r="R64" s="189">
        <v>1.4226215860581208</v>
      </c>
      <c r="S64" s="187">
        <v>3</v>
      </c>
      <c r="T64" s="186">
        <v>0</v>
      </c>
      <c r="U64" s="187">
        <v>0</v>
      </c>
      <c r="V64" s="186">
        <v>0</v>
      </c>
      <c r="W64" s="187">
        <v>0</v>
      </c>
      <c r="X64" s="189">
        <v>18.934153278425736</v>
      </c>
      <c r="Y64" s="187">
        <v>9</v>
      </c>
      <c r="Z64" s="539"/>
    </row>
    <row r="65" spans="1:26" x14ac:dyDescent="0.25">
      <c r="A65" s="185" t="s">
        <v>256</v>
      </c>
      <c r="B65" s="188">
        <v>93.728474575958032</v>
      </c>
      <c r="C65" s="187">
        <v>0</v>
      </c>
      <c r="D65" s="188">
        <v>97.308270267246556</v>
      </c>
      <c r="E65" s="187">
        <v>0</v>
      </c>
      <c r="F65" s="189">
        <v>16.441931524665186</v>
      </c>
      <c r="G65" s="187">
        <v>0</v>
      </c>
      <c r="H65" s="191">
        <v>53.592904724449092</v>
      </c>
      <c r="I65" s="187">
        <v>0</v>
      </c>
      <c r="J65" s="189">
        <v>19.873668476744193</v>
      </c>
      <c r="K65" s="187">
        <v>2</v>
      </c>
      <c r="L65" s="189">
        <v>10.085843579767204</v>
      </c>
      <c r="M65" s="187">
        <v>2</v>
      </c>
      <c r="N65" s="189">
        <v>40.929769642455888</v>
      </c>
      <c r="O65" s="187">
        <v>5</v>
      </c>
      <c r="P65" s="190">
        <v>82.228231776766165</v>
      </c>
      <c r="Q65" s="187">
        <v>0</v>
      </c>
      <c r="R65" s="189">
        <v>9.9519785790173021</v>
      </c>
      <c r="S65" s="187">
        <v>0</v>
      </c>
      <c r="T65" s="186">
        <v>0</v>
      </c>
      <c r="U65" s="187">
        <v>0</v>
      </c>
      <c r="V65" s="186">
        <v>0</v>
      </c>
      <c r="W65" s="187">
        <v>0</v>
      </c>
      <c r="X65" s="189">
        <v>39.85916590727409</v>
      </c>
      <c r="Y65" s="187">
        <v>9</v>
      </c>
      <c r="Z65" s="539"/>
    </row>
    <row r="66" spans="1:26" x14ac:dyDescent="0.25">
      <c r="A66" s="185" t="s">
        <v>257</v>
      </c>
      <c r="B66" s="189">
        <v>1.1005398560383897</v>
      </c>
      <c r="C66" s="187">
        <v>0</v>
      </c>
      <c r="D66" s="188">
        <v>98.147438969787899</v>
      </c>
      <c r="E66" s="187">
        <v>0</v>
      </c>
      <c r="F66" s="188">
        <v>97.535378385589311</v>
      </c>
      <c r="G66" s="187">
        <v>0</v>
      </c>
      <c r="H66" s="189">
        <v>11.174448363979236</v>
      </c>
      <c r="I66" s="187">
        <v>0</v>
      </c>
      <c r="J66" s="189">
        <v>35.931481894018994</v>
      </c>
      <c r="K66" s="187">
        <v>0</v>
      </c>
      <c r="L66" s="189">
        <v>8.8846586210546299</v>
      </c>
      <c r="M66" s="187">
        <v>2</v>
      </c>
      <c r="N66" s="189">
        <v>4.108988807840829</v>
      </c>
      <c r="O66" s="187">
        <v>0</v>
      </c>
      <c r="P66" s="189">
        <v>6.0340388098750274E-2</v>
      </c>
      <c r="Q66" s="187">
        <v>0</v>
      </c>
      <c r="R66" s="189">
        <v>44.313652458797186</v>
      </c>
      <c r="S66" s="187">
        <v>0</v>
      </c>
      <c r="T66" s="186">
        <v>0</v>
      </c>
      <c r="U66" s="187">
        <v>0</v>
      </c>
      <c r="V66" s="186">
        <v>0</v>
      </c>
      <c r="W66" s="187">
        <v>0</v>
      </c>
      <c r="X66" s="191">
        <v>63.349532123369201</v>
      </c>
      <c r="Y66" s="187">
        <v>2</v>
      </c>
      <c r="Z66" s="539"/>
    </row>
    <row r="67" spans="1:26" x14ac:dyDescent="0.25">
      <c r="A67" s="185" t="s">
        <v>258</v>
      </c>
      <c r="B67" s="189">
        <v>3.7360696004923666</v>
      </c>
      <c r="C67" s="187">
        <v>0</v>
      </c>
      <c r="D67" s="189">
        <v>7.8015903552260815</v>
      </c>
      <c r="E67" s="187">
        <v>1</v>
      </c>
      <c r="F67" s="189">
        <v>48.372662889993933</v>
      </c>
      <c r="G67" s="187">
        <v>2</v>
      </c>
      <c r="H67" s="189">
        <v>37.412555700272286</v>
      </c>
      <c r="I67" s="187">
        <v>0</v>
      </c>
      <c r="J67" s="189">
        <v>5.353924422575612</v>
      </c>
      <c r="K67" s="187">
        <v>3</v>
      </c>
      <c r="L67" s="189">
        <v>10.227211440679641</v>
      </c>
      <c r="M67" s="187">
        <v>1</v>
      </c>
      <c r="N67" s="186">
        <v>0</v>
      </c>
      <c r="O67" s="187">
        <v>0</v>
      </c>
      <c r="P67" s="189">
        <v>5.8330148172500689</v>
      </c>
      <c r="Q67" s="187">
        <v>0</v>
      </c>
      <c r="R67" s="189">
        <v>1.5874994011238823</v>
      </c>
      <c r="S67" s="187">
        <v>0</v>
      </c>
      <c r="T67" s="186">
        <v>0</v>
      </c>
      <c r="U67" s="187">
        <v>0</v>
      </c>
      <c r="V67" s="186">
        <v>0</v>
      </c>
      <c r="W67" s="187">
        <v>0</v>
      </c>
      <c r="X67" s="189">
        <v>17.193187306071831</v>
      </c>
      <c r="Y67" s="187">
        <v>7</v>
      </c>
      <c r="Z67" s="539"/>
    </row>
    <row r="68" spans="1:26" x14ac:dyDescent="0.25">
      <c r="A68" s="185" t="s">
        <v>259</v>
      </c>
      <c r="B68" s="189">
        <v>5.459669514393001</v>
      </c>
      <c r="C68" s="187">
        <v>0</v>
      </c>
      <c r="D68" s="191">
        <v>64.853609987905202</v>
      </c>
      <c r="E68" s="187">
        <v>0</v>
      </c>
      <c r="F68" s="188">
        <v>87.023217925426081</v>
      </c>
      <c r="G68" s="187">
        <v>2</v>
      </c>
      <c r="H68" s="189">
        <v>41.499851950069001</v>
      </c>
      <c r="I68" s="187">
        <v>0</v>
      </c>
      <c r="J68" s="189">
        <v>10.435416030380292</v>
      </c>
      <c r="K68" s="187">
        <v>1</v>
      </c>
      <c r="L68" s="189">
        <v>6.9061610055968119</v>
      </c>
      <c r="M68" s="187">
        <v>0</v>
      </c>
      <c r="N68" s="189">
        <v>11.093270795528149</v>
      </c>
      <c r="O68" s="187">
        <v>0</v>
      </c>
      <c r="P68" s="189">
        <v>31.952630226238774</v>
      </c>
      <c r="Q68" s="187">
        <v>0</v>
      </c>
      <c r="R68" s="189">
        <v>6.5599328654452709</v>
      </c>
      <c r="S68" s="187">
        <v>0</v>
      </c>
      <c r="T68" s="186">
        <v>0</v>
      </c>
      <c r="U68" s="187">
        <v>0</v>
      </c>
      <c r="V68" s="189">
        <v>1.0019980412187235</v>
      </c>
      <c r="W68" s="187">
        <v>0</v>
      </c>
      <c r="X68" s="189">
        <v>39.543475272196943</v>
      </c>
      <c r="Y68" s="187">
        <v>3</v>
      </c>
      <c r="Z68" s="539"/>
    </row>
    <row r="69" spans="1:26" x14ac:dyDescent="0.25">
      <c r="A69" s="185" t="s">
        <v>260</v>
      </c>
      <c r="B69" s="189">
        <v>24.276292277201989</v>
      </c>
      <c r="C69" s="187">
        <v>1</v>
      </c>
      <c r="D69" s="188">
        <v>95.84812283656585</v>
      </c>
      <c r="E69" s="187">
        <v>0</v>
      </c>
      <c r="F69" s="190">
        <v>81.408914857945263</v>
      </c>
      <c r="G69" s="187">
        <v>0</v>
      </c>
      <c r="H69" s="191">
        <v>54.080125333141254</v>
      </c>
      <c r="I69" s="187">
        <v>0</v>
      </c>
      <c r="J69" s="189">
        <v>10.117804225876155</v>
      </c>
      <c r="K69" s="187">
        <v>3</v>
      </c>
      <c r="L69" s="189">
        <v>16.567164882727667</v>
      </c>
      <c r="M69" s="187">
        <v>1</v>
      </c>
      <c r="N69" s="188">
        <v>87.240914143343332</v>
      </c>
      <c r="O69" s="187">
        <v>0</v>
      </c>
      <c r="P69" s="191">
        <v>57.100662768752613</v>
      </c>
      <c r="Q69" s="187">
        <v>2</v>
      </c>
      <c r="R69" s="189">
        <v>11.048893732858923</v>
      </c>
      <c r="S69" s="187">
        <v>0</v>
      </c>
      <c r="T69" s="189">
        <v>38.812295595143759</v>
      </c>
      <c r="U69" s="187">
        <v>1</v>
      </c>
      <c r="V69" s="189">
        <v>16.560128266984893</v>
      </c>
      <c r="W69" s="187">
        <v>0</v>
      </c>
      <c r="X69" s="191">
        <v>70.24241011300461</v>
      </c>
      <c r="Y69" s="187">
        <v>8</v>
      </c>
      <c r="Z69" s="539"/>
    </row>
    <row r="70" spans="1:26" x14ac:dyDescent="0.25">
      <c r="A70" s="185" t="s">
        <v>261</v>
      </c>
      <c r="B70" s="189">
        <v>24.821581225041349</v>
      </c>
      <c r="C70" s="187">
        <v>0</v>
      </c>
      <c r="D70" s="189">
        <v>27.546144147495916</v>
      </c>
      <c r="E70" s="187">
        <v>0</v>
      </c>
      <c r="F70" s="191">
        <v>80.70220770010441</v>
      </c>
      <c r="G70" s="187">
        <v>4</v>
      </c>
      <c r="H70" s="191">
        <v>52.798316030423706</v>
      </c>
      <c r="I70" s="187">
        <v>0</v>
      </c>
      <c r="J70" s="189">
        <v>21.14718305696465</v>
      </c>
      <c r="K70" s="187">
        <v>2</v>
      </c>
      <c r="L70" s="189">
        <v>37.498074849838289</v>
      </c>
      <c r="M70" s="187">
        <v>2</v>
      </c>
      <c r="N70" s="189">
        <v>12.365959544057969</v>
      </c>
      <c r="O70" s="187">
        <v>0</v>
      </c>
      <c r="P70" s="191">
        <v>58.218792367874421</v>
      </c>
      <c r="Q70" s="187">
        <v>0</v>
      </c>
      <c r="R70" s="189">
        <v>8.5300709639764047</v>
      </c>
      <c r="S70" s="187">
        <v>0</v>
      </c>
      <c r="T70" s="186">
        <v>0</v>
      </c>
      <c r="U70" s="187">
        <v>0</v>
      </c>
      <c r="V70" s="186">
        <v>0</v>
      </c>
      <c r="W70" s="187">
        <v>0</v>
      </c>
      <c r="X70" s="189">
        <v>42.635307772262436</v>
      </c>
      <c r="Y70" s="187">
        <v>8</v>
      </c>
      <c r="Z70" s="539"/>
    </row>
    <row r="71" spans="1:26" x14ac:dyDescent="0.25">
      <c r="A71" s="185" t="s">
        <v>262</v>
      </c>
      <c r="B71" s="189">
        <v>37.530362861689412</v>
      </c>
      <c r="C71" s="187">
        <v>4</v>
      </c>
      <c r="D71" s="191">
        <v>56.615286365062921</v>
      </c>
      <c r="E71" s="187">
        <v>1</v>
      </c>
      <c r="F71" s="188">
        <v>86.948506096683062</v>
      </c>
      <c r="G71" s="187">
        <v>2</v>
      </c>
      <c r="H71" s="189">
        <v>25.967753148767475</v>
      </c>
      <c r="I71" s="187">
        <v>1</v>
      </c>
      <c r="J71" s="189">
        <v>5.4430528069264996</v>
      </c>
      <c r="K71" s="187">
        <v>1</v>
      </c>
      <c r="L71" s="189">
        <v>12.323664735675329</v>
      </c>
      <c r="M71" s="187">
        <v>4</v>
      </c>
      <c r="N71" s="189">
        <v>11.278905281014085</v>
      </c>
      <c r="O71" s="187">
        <v>1</v>
      </c>
      <c r="P71" s="189">
        <v>35.085936637033889</v>
      </c>
      <c r="Q71" s="187">
        <v>1</v>
      </c>
      <c r="R71" s="189">
        <v>14.979549796122047</v>
      </c>
      <c r="S71" s="187">
        <v>1</v>
      </c>
      <c r="T71" s="189">
        <v>30.888485502624732</v>
      </c>
      <c r="U71" s="187">
        <v>1</v>
      </c>
      <c r="V71" s="189">
        <v>0.6832841778681491</v>
      </c>
      <c r="W71" s="187">
        <v>0</v>
      </c>
      <c r="X71" s="191">
        <v>51.163421667308157</v>
      </c>
      <c r="Y71" s="187">
        <v>17</v>
      </c>
      <c r="Z71" s="539"/>
    </row>
    <row r="72" spans="1:26" x14ac:dyDescent="0.25">
      <c r="A72" s="185" t="s">
        <v>263</v>
      </c>
      <c r="B72" s="189">
        <v>39.260519522937841</v>
      </c>
      <c r="C72" s="187">
        <v>1</v>
      </c>
      <c r="D72" s="188">
        <v>95.922040819382218</v>
      </c>
      <c r="E72" s="187">
        <v>3</v>
      </c>
      <c r="F72" s="191">
        <v>72.94392169594876</v>
      </c>
      <c r="G72" s="187">
        <v>0</v>
      </c>
      <c r="H72" s="189">
        <v>28.961638229936902</v>
      </c>
      <c r="I72" s="187">
        <v>1</v>
      </c>
      <c r="J72" s="189">
        <v>45.89723646990862</v>
      </c>
      <c r="K72" s="187">
        <v>3</v>
      </c>
      <c r="L72" s="189">
        <v>15.129678799725164</v>
      </c>
      <c r="M72" s="187">
        <v>0</v>
      </c>
      <c r="N72" s="189">
        <v>1.7923956571985402</v>
      </c>
      <c r="O72" s="187">
        <v>0</v>
      </c>
      <c r="P72" s="189">
        <v>47.476045360598157</v>
      </c>
      <c r="Q72" s="187">
        <v>3</v>
      </c>
      <c r="R72" s="191">
        <v>67.741360551284757</v>
      </c>
      <c r="S72" s="187">
        <v>0</v>
      </c>
      <c r="T72" s="186">
        <v>0</v>
      </c>
      <c r="U72" s="187">
        <v>0</v>
      </c>
      <c r="V72" s="189">
        <v>3.2230635217761003</v>
      </c>
      <c r="W72" s="187">
        <v>0</v>
      </c>
      <c r="X72" s="191">
        <v>80.856335386077831</v>
      </c>
      <c r="Y72" s="187">
        <v>11</v>
      </c>
      <c r="Z72" s="539"/>
    </row>
    <row r="73" spans="1:26" x14ac:dyDescent="0.25">
      <c r="A73" s="185" t="s">
        <v>411</v>
      </c>
      <c r="B73" s="191">
        <v>66.407635861493631</v>
      </c>
      <c r="C73" s="187">
        <v>0</v>
      </c>
      <c r="D73" s="188">
        <v>99.634394116024239</v>
      </c>
      <c r="E73" s="187">
        <v>0</v>
      </c>
      <c r="F73" s="191">
        <v>51.049087563636654</v>
      </c>
      <c r="G73" s="187">
        <v>0</v>
      </c>
      <c r="H73" s="189">
        <v>26.588403179836558</v>
      </c>
      <c r="I73" s="187">
        <v>0</v>
      </c>
      <c r="J73" s="189">
        <v>14.368629288982589</v>
      </c>
      <c r="K73" s="187">
        <v>0</v>
      </c>
      <c r="L73" s="189">
        <v>19.889175937603405</v>
      </c>
      <c r="M73" s="187">
        <v>1</v>
      </c>
      <c r="N73" s="189">
        <v>5.7481093139651209</v>
      </c>
      <c r="O73" s="187">
        <v>0</v>
      </c>
      <c r="P73" s="189">
        <v>22.132382960100482</v>
      </c>
      <c r="Q73" s="187">
        <v>0</v>
      </c>
      <c r="R73" s="189">
        <v>22.162875639357594</v>
      </c>
      <c r="S73" s="187">
        <v>1</v>
      </c>
      <c r="T73" s="186">
        <v>0</v>
      </c>
      <c r="U73" s="187">
        <v>0</v>
      </c>
      <c r="V73" s="186">
        <v>0</v>
      </c>
      <c r="W73" s="187">
        <v>0</v>
      </c>
      <c r="X73" s="189">
        <v>45.790842041487799</v>
      </c>
      <c r="Y73" s="187">
        <v>2</v>
      </c>
      <c r="Z73" s="539"/>
    </row>
    <row r="74" spans="1:26" x14ac:dyDescent="0.25">
      <c r="A74" s="185" t="s">
        <v>264</v>
      </c>
      <c r="B74" s="186">
        <v>0</v>
      </c>
      <c r="C74" s="187">
        <v>0</v>
      </c>
      <c r="D74" s="189">
        <v>29.311906163281051</v>
      </c>
      <c r="E74" s="187">
        <v>0</v>
      </c>
      <c r="F74" s="189">
        <v>39.404186100429285</v>
      </c>
      <c r="G74" s="187">
        <v>0</v>
      </c>
      <c r="H74" s="191">
        <v>66.944404073781911</v>
      </c>
      <c r="I74" s="187">
        <v>0</v>
      </c>
      <c r="J74" s="189">
        <v>4.2630972357234427</v>
      </c>
      <c r="K74" s="187">
        <v>0</v>
      </c>
      <c r="L74" s="189">
        <v>1.1253372830568458</v>
      </c>
      <c r="M74" s="187">
        <v>0</v>
      </c>
      <c r="N74" s="189">
        <v>10.966166333270971</v>
      </c>
      <c r="O74" s="187">
        <v>0</v>
      </c>
      <c r="P74" s="189">
        <v>21.934022604956628</v>
      </c>
      <c r="Q74" s="187">
        <v>0</v>
      </c>
      <c r="R74" s="189">
        <v>13.376078172929878</v>
      </c>
      <c r="S74" s="187">
        <v>0</v>
      </c>
      <c r="T74" s="189">
        <v>36.435927519228258</v>
      </c>
      <c r="U74" s="187">
        <v>0</v>
      </c>
      <c r="V74" s="186">
        <v>0</v>
      </c>
      <c r="W74" s="187">
        <v>0</v>
      </c>
      <c r="X74" s="189">
        <v>21.176530573684726</v>
      </c>
      <c r="Y74" s="187">
        <v>0</v>
      </c>
      <c r="Z74" s="539"/>
    </row>
    <row r="75" spans="1:26" x14ac:dyDescent="0.25">
      <c r="A75" s="185" t="s">
        <v>265</v>
      </c>
      <c r="B75" s="189">
        <v>22.262591314512786</v>
      </c>
      <c r="C75" s="187">
        <v>0</v>
      </c>
      <c r="D75" s="191">
        <v>55.477845932799298</v>
      </c>
      <c r="E75" s="187">
        <v>0</v>
      </c>
      <c r="F75" s="189">
        <v>19.55915805840278</v>
      </c>
      <c r="G75" s="187">
        <v>2</v>
      </c>
      <c r="H75" s="188">
        <v>95.870413228162789</v>
      </c>
      <c r="I75" s="187">
        <v>0</v>
      </c>
      <c r="J75" s="189">
        <v>5.1174471239689732</v>
      </c>
      <c r="K75" s="187">
        <v>0</v>
      </c>
      <c r="L75" s="191">
        <v>75.051627302334253</v>
      </c>
      <c r="M75" s="187">
        <v>2</v>
      </c>
      <c r="N75" s="189">
        <v>18.102223573785523</v>
      </c>
      <c r="O75" s="187">
        <v>0</v>
      </c>
      <c r="P75" s="189">
        <v>44.619135634753917</v>
      </c>
      <c r="Q75" s="187">
        <v>0</v>
      </c>
      <c r="R75" s="189">
        <v>1.5861962721911118</v>
      </c>
      <c r="S75" s="187">
        <v>1</v>
      </c>
      <c r="T75" s="191">
        <v>78.975522775166155</v>
      </c>
      <c r="U75" s="187">
        <v>0</v>
      </c>
      <c r="V75" s="189">
        <v>5.7123041695271715</v>
      </c>
      <c r="W75" s="187">
        <v>0</v>
      </c>
      <c r="X75" s="189">
        <v>43.073198120914178</v>
      </c>
      <c r="Y75" s="187">
        <v>5</v>
      </c>
      <c r="Z75" s="539"/>
    </row>
    <row r="76" spans="1:26" x14ac:dyDescent="0.25">
      <c r="A76" s="185" t="s">
        <v>266</v>
      </c>
      <c r="B76" s="189">
        <v>32.025836680449778</v>
      </c>
      <c r="C76" s="187">
        <v>1</v>
      </c>
      <c r="D76" s="186">
        <v>0</v>
      </c>
      <c r="E76" s="187">
        <v>0</v>
      </c>
      <c r="F76" s="191">
        <v>70.81854307393786</v>
      </c>
      <c r="G76" s="187">
        <v>2</v>
      </c>
      <c r="H76" s="191">
        <v>70.933413235942609</v>
      </c>
      <c r="I76" s="187">
        <v>0</v>
      </c>
      <c r="J76" s="189">
        <v>13.532065541311395</v>
      </c>
      <c r="K76" s="187">
        <v>0</v>
      </c>
      <c r="L76" s="189">
        <v>39.378143186857621</v>
      </c>
      <c r="M76" s="187">
        <v>4</v>
      </c>
      <c r="N76" s="186">
        <v>0</v>
      </c>
      <c r="O76" s="187">
        <v>0</v>
      </c>
      <c r="P76" s="191">
        <v>69.132162028430713</v>
      </c>
      <c r="Q76" s="187">
        <v>0</v>
      </c>
      <c r="R76" s="189">
        <v>5.5327324992430391</v>
      </c>
      <c r="S76" s="187">
        <v>0</v>
      </c>
      <c r="T76" s="186">
        <v>0</v>
      </c>
      <c r="U76" s="187">
        <v>0</v>
      </c>
      <c r="V76" s="189">
        <v>4.1750884064497438</v>
      </c>
      <c r="W76" s="187">
        <v>0</v>
      </c>
      <c r="X76" s="189">
        <v>42.167846380254055</v>
      </c>
      <c r="Y76" s="187">
        <v>7</v>
      </c>
      <c r="Z76" s="539"/>
    </row>
    <row r="77" spans="1:26" x14ac:dyDescent="0.25">
      <c r="A77" s="185" t="s">
        <v>267</v>
      </c>
      <c r="B77" s="189">
        <v>28.666987752247334</v>
      </c>
      <c r="C77" s="187">
        <v>0</v>
      </c>
      <c r="D77" s="188">
        <v>98.283461449740287</v>
      </c>
      <c r="E77" s="187">
        <v>0</v>
      </c>
      <c r="F77" s="191">
        <v>68.510743020146862</v>
      </c>
      <c r="G77" s="187">
        <v>1</v>
      </c>
      <c r="H77" s="191">
        <v>72.812145320535166</v>
      </c>
      <c r="I77" s="187">
        <v>0</v>
      </c>
      <c r="J77" s="189">
        <v>41.587912096899579</v>
      </c>
      <c r="K77" s="187">
        <v>0</v>
      </c>
      <c r="L77" s="189">
        <v>9.4574448941268141</v>
      </c>
      <c r="M77" s="187">
        <v>4</v>
      </c>
      <c r="N77" s="191">
        <v>51.822577648855685</v>
      </c>
      <c r="O77" s="187">
        <v>0</v>
      </c>
      <c r="P77" s="189">
        <v>34.300254417914104</v>
      </c>
      <c r="Q77" s="187">
        <v>0</v>
      </c>
      <c r="R77" s="189">
        <v>18.756783136422662</v>
      </c>
      <c r="S77" s="187">
        <v>0</v>
      </c>
      <c r="T77" s="186">
        <v>0</v>
      </c>
      <c r="U77" s="187">
        <v>0</v>
      </c>
      <c r="V77" s="186">
        <v>0</v>
      </c>
      <c r="W77" s="187">
        <v>0</v>
      </c>
      <c r="X77" s="191">
        <v>65.879833519641508</v>
      </c>
      <c r="Y77" s="187">
        <v>5</v>
      </c>
      <c r="Z77" s="539"/>
    </row>
    <row r="78" spans="1:26" x14ac:dyDescent="0.25">
      <c r="A78" s="185" t="s">
        <v>268</v>
      </c>
      <c r="B78" s="189">
        <v>31.662497827490935</v>
      </c>
      <c r="C78" s="187">
        <v>5</v>
      </c>
      <c r="D78" s="188">
        <v>117.15913833992094</v>
      </c>
      <c r="E78" s="187">
        <v>0</v>
      </c>
      <c r="F78" s="191">
        <v>56.375479202644563</v>
      </c>
      <c r="G78" s="187">
        <v>3</v>
      </c>
      <c r="H78" s="191">
        <v>64.277445023869305</v>
      </c>
      <c r="I78" s="187">
        <v>1</v>
      </c>
      <c r="J78" s="189">
        <v>9.2093762229549014</v>
      </c>
      <c r="K78" s="187">
        <v>0</v>
      </c>
      <c r="L78" s="189">
        <v>12.869963135674698</v>
      </c>
      <c r="M78" s="187">
        <v>4</v>
      </c>
      <c r="N78" s="189">
        <v>9.0663720188768036</v>
      </c>
      <c r="O78" s="187">
        <v>0</v>
      </c>
      <c r="P78" s="191">
        <v>57.538433126584955</v>
      </c>
      <c r="Q78" s="187">
        <v>0</v>
      </c>
      <c r="R78" s="189">
        <v>13.363430909922631</v>
      </c>
      <c r="S78" s="187">
        <v>1</v>
      </c>
      <c r="T78" s="189">
        <v>42.038353803059692</v>
      </c>
      <c r="U78" s="187">
        <v>0</v>
      </c>
      <c r="V78" s="191">
        <v>64.058023041525644</v>
      </c>
      <c r="W78" s="187">
        <v>0</v>
      </c>
      <c r="X78" s="189">
        <v>37.095951045539337</v>
      </c>
      <c r="Y78" s="187">
        <v>14</v>
      </c>
      <c r="Z78" s="539"/>
    </row>
    <row r="79" spans="1:26" x14ac:dyDescent="0.25">
      <c r="A79" s="185" t="s">
        <v>269</v>
      </c>
      <c r="B79" s="189">
        <v>12.251382897689309</v>
      </c>
      <c r="C79" s="187">
        <v>0</v>
      </c>
      <c r="D79" s="191">
        <v>69.39492588933625</v>
      </c>
      <c r="E79" s="187">
        <v>2</v>
      </c>
      <c r="F79" s="189">
        <v>45.041175521229839</v>
      </c>
      <c r="G79" s="187">
        <v>0</v>
      </c>
      <c r="H79" s="189">
        <v>48.523701028854092</v>
      </c>
      <c r="I79" s="187">
        <v>0</v>
      </c>
      <c r="J79" s="189">
        <v>7.7007873863547402</v>
      </c>
      <c r="K79" s="187">
        <v>2</v>
      </c>
      <c r="L79" s="189">
        <v>5.2839002533973023</v>
      </c>
      <c r="M79" s="187">
        <v>7</v>
      </c>
      <c r="N79" s="186">
        <v>0</v>
      </c>
      <c r="O79" s="187">
        <v>0</v>
      </c>
      <c r="P79" s="189">
        <v>41.296838475940845</v>
      </c>
      <c r="Q79" s="187">
        <v>0</v>
      </c>
      <c r="R79" s="189">
        <v>49.698296067717656</v>
      </c>
      <c r="S79" s="187">
        <v>1</v>
      </c>
      <c r="T79" s="186">
        <v>0</v>
      </c>
      <c r="U79" s="187">
        <v>0</v>
      </c>
      <c r="V79" s="186">
        <v>0</v>
      </c>
      <c r="W79" s="187">
        <v>0</v>
      </c>
      <c r="X79" s="189">
        <v>26.046322691129696</v>
      </c>
      <c r="Y79" s="187">
        <v>12</v>
      </c>
      <c r="Z79" s="539"/>
    </row>
    <row r="80" spans="1:26" x14ac:dyDescent="0.25">
      <c r="A80" s="185" t="s">
        <v>254</v>
      </c>
      <c r="B80" s="189">
        <v>37.404300987956518</v>
      </c>
      <c r="C80" s="187">
        <v>12</v>
      </c>
      <c r="D80" s="188">
        <v>86.82347087601039</v>
      </c>
      <c r="E80" s="187">
        <v>7</v>
      </c>
      <c r="F80" s="191">
        <v>59.763771398228464</v>
      </c>
      <c r="G80" s="187">
        <v>20</v>
      </c>
      <c r="H80" s="191">
        <v>56.742047716940824</v>
      </c>
      <c r="I80" s="187">
        <v>3</v>
      </c>
      <c r="J80" s="189">
        <v>15.116970917953934</v>
      </c>
      <c r="K80" s="187">
        <v>17</v>
      </c>
      <c r="L80" s="189">
        <v>10.763204250156903</v>
      </c>
      <c r="M80" s="187">
        <v>37</v>
      </c>
      <c r="N80" s="189">
        <v>27.735462675304753</v>
      </c>
      <c r="O80" s="187">
        <v>6</v>
      </c>
      <c r="P80" s="191">
        <v>66.594690746782106</v>
      </c>
      <c r="Q80" s="187">
        <v>7</v>
      </c>
      <c r="R80" s="189">
        <v>11.25140478408124</v>
      </c>
      <c r="S80" s="187">
        <v>8</v>
      </c>
      <c r="T80" s="189">
        <v>8.2808182489033957</v>
      </c>
      <c r="U80" s="187">
        <v>2</v>
      </c>
      <c r="V80" s="189">
        <v>2.0282619116081864</v>
      </c>
      <c r="W80" s="187">
        <v>0</v>
      </c>
      <c r="X80" s="189">
        <v>40.939190457681114</v>
      </c>
      <c r="Y80" s="187">
        <v>119</v>
      </c>
      <c r="Z80" s="539"/>
    </row>
    <row r="81" spans="1:26" x14ac:dyDescent="0.25">
      <c r="A81" s="185" t="s">
        <v>270</v>
      </c>
      <c r="B81" s="189">
        <v>37.404300987956518</v>
      </c>
      <c r="C81" s="187">
        <v>12</v>
      </c>
      <c r="D81" s="188">
        <v>86.82347087601039</v>
      </c>
      <c r="E81" s="187">
        <v>7</v>
      </c>
      <c r="F81" s="191">
        <v>59.763771398228464</v>
      </c>
      <c r="G81" s="187">
        <v>19</v>
      </c>
      <c r="H81" s="191">
        <v>56.742047716940824</v>
      </c>
      <c r="I81" s="187">
        <v>3</v>
      </c>
      <c r="J81" s="189">
        <v>15.116970917953934</v>
      </c>
      <c r="K81" s="187">
        <v>17</v>
      </c>
      <c r="L81" s="189">
        <v>10.763204250156903</v>
      </c>
      <c r="M81" s="187">
        <v>37</v>
      </c>
      <c r="N81" s="189">
        <v>27.735462675304753</v>
      </c>
      <c r="O81" s="187">
        <v>6</v>
      </c>
      <c r="P81" s="191">
        <v>66.594690746782106</v>
      </c>
      <c r="Q81" s="187">
        <v>7</v>
      </c>
      <c r="R81" s="189">
        <v>11.25140478408124</v>
      </c>
      <c r="S81" s="187">
        <v>8</v>
      </c>
      <c r="T81" s="189">
        <v>8.2808182489033957</v>
      </c>
      <c r="U81" s="187">
        <v>2</v>
      </c>
      <c r="V81" s="189">
        <v>2.0282619116081864</v>
      </c>
      <c r="W81" s="187">
        <v>0</v>
      </c>
      <c r="X81" s="189">
        <v>40.939190457681114</v>
      </c>
      <c r="Y81" s="187">
        <v>118</v>
      </c>
      <c r="Z81" s="539"/>
    </row>
    <row r="82" spans="1:26" x14ac:dyDescent="0.25">
      <c r="A82" s="632" t="s">
        <v>405</v>
      </c>
      <c r="B82" s="633"/>
      <c r="C82" s="634"/>
      <c r="D82" s="633"/>
      <c r="E82" s="634"/>
      <c r="F82" s="633"/>
      <c r="G82" s="634"/>
      <c r="H82" s="633"/>
      <c r="I82" s="634"/>
      <c r="J82" s="633"/>
      <c r="K82" s="634"/>
      <c r="L82" s="633"/>
      <c r="M82" s="634"/>
      <c r="N82" s="633"/>
      <c r="O82" s="634"/>
      <c r="P82" s="633"/>
      <c r="Q82" s="634"/>
      <c r="R82" s="633"/>
      <c r="S82" s="634"/>
      <c r="T82" s="633"/>
      <c r="U82" s="634"/>
      <c r="V82" s="633"/>
      <c r="W82" s="634"/>
      <c r="X82" s="633"/>
      <c r="Y82" s="635"/>
      <c r="Z82" s="539"/>
    </row>
    <row r="83" spans="1:26" x14ac:dyDescent="0.25">
      <c r="A83" s="185" t="s">
        <v>255</v>
      </c>
      <c r="B83" s="186">
        <v>0</v>
      </c>
      <c r="C83" s="187">
        <v>0</v>
      </c>
      <c r="D83" s="186">
        <v>0</v>
      </c>
      <c r="E83" s="187">
        <v>0</v>
      </c>
      <c r="F83" s="186">
        <v>0</v>
      </c>
      <c r="G83" s="187">
        <v>0</v>
      </c>
      <c r="H83" s="186">
        <v>0</v>
      </c>
      <c r="I83" s="187">
        <v>0</v>
      </c>
      <c r="J83" s="186">
        <v>0</v>
      </c>
      <c r="K83" s="187">
        <v>1</v>
      </c>
      <c r="L83" s="186">
        <v>0</v>
      </c>
      <c r="M83" s="187">
        <v>5</v>
      </c>
      <c r="N83" s="186">
        <v>0</v>
      </c>
      <c r="O83" s="187">
        <v>0</v>
      </c>
      <c r="P83" s="186">
        <v>0</v>
      </c>
      <c r="Q83" s="187">
        <v>0</v>
      </c>
      <c r="R83" s="186">
        <v>0</v>
      </c>
      <c r="S83" s="187">
        <v>1</v>
      </c>
      <c r="T83" s="186">
        <v>0</v>
      </c>
      <c r="U83" s="187">
        <v>0</v>
      </c>
      <c r="V83" s="186">
        <v>0</v>
      </c>
      <c r="W83" s="187">
        <v>0</v>
      </c>
      <c r="X83" s="186">
        <v>0</v>
      </c>
      <c r="Y83" s="187">
        <v>7</v>
      </c>
      <c r="Z83" s="539"/>
    </row>
    <row r="84" spans="1:26" x14ac:dyDescent="0.25">
      <c r="A84" s="185" t="s">
        <v>256</v>
      </c>
      <c r="B84" s="186">
        <v>0</v>
      </c>
      <c r="C84" s="187">
        <v>0</v>
      </c>
      <c r="D84" s="186">
        <v>0</v>
      </c>
      <c r="E84" s="187">
        <v>0</v>
      </c>
      <c r="F84" s="186">
        <v>0</v>
      </c>
      <c r="G84" s="187">
        <v>1</v>
      </c>
      <c r="H84" s="186">
        <v>0</v>
      </c>
      <c r="I84" s="187">
        <v>0</v>
      </c>
      <c r="J84" s="186">
        <v>0</v>
      </c>
      <c r="K84" s="187">
        <v>0</v>
      </c>
      <c r="L84" s="186">
        <v>0</v>
      </c>
      <c r="M84" s="187">
        <v>4</v>
      </c>
      <c r="N84" s="186">
        <v>0</v>
      </c>
      <c r="O84" s="187">
        <v>0</v>
      </c>
      <c r="P84" s="186">
        <v>0</v>
      </c>
      <c r="Q84" s="187">
        <v>0</v>
      </c>
      <c r="R84" s="186">
        <v>0</v>
      </c>
      <c r="S84" s="187">
        <v>1</v>
      </c>
      <c r="T84" s="186">
        <v>0</v>
      </c>
      <c r="U84" s="187">
        <v>0</v>
      </c>
      <c r="V84" s="186">
        <v>0</v>
      </c>
      <c r="W84" s="187">
        <v>0</v>
      </c>
      <c r="X84" s="186">
        <v>0</v>
      </c>
      <c r="Y84" s="187">
        <v>6</v>
      </c>
      <c r="Z84" s="539"/>
    </row>
    <row r="85" spans="1:26" x14ac:dyDescent="0.25">
      <c r="A85" s="185" t="s">
        <v>257</v>
      </c>
      <c r="B85" s="186">
        <v>0</v>
      </c>
      <c r="C85" s="187">
        <v>0</v>
      </c>
      <c r="D85" s="186">
        <v>0</v>
      </c>
      <c r="E85" s="187">
        <v>0</v>
      </c>
      <c r="F85" s="186">
        <v>0</v>
      </c>
      <c r="G85" s="187">
        <v>1</v>
      </c>
      <c r="H85" s="186">
        <v>0</v>
      </c>
      <c r="I85" s="187">
        <v>0</v>
      </c>
      <c r="J85" s="186">
        <v>0</v>
      </c>
      <c r="K85" s="187">
        <v>0</v>
      </c>
      <c r="L85" s="186">
        <v>0</v>
      </c>
      <c r="M85" s="187">
        <v>2</v>
      </c>
      <c r="N85" s="186">
        <v>0</v>
      </c>
      <c r="O85" s="187">
        <v>0</v>
      </c>
      <c r="P85" s="186">
        <v>0</v>
      </c>
      <c r="Q85" s="187">
        <v>0</v>
      </c>
      <c r="R85" s="186">
        <v>0</v>
      </c>
      <c r="S85" s="187">
        <v>0</v>
      </c>
      <c r="T85" s="186">
        <v>0</v>
      </c>
      <c r="U85" s="187">
        <v>0</v>
      </c>
      <c r="V85" s="186">
        <v>0</v>
      </c>
      <c r="W85" s="187">
        <v>0</v>
      </c>
      <c r="X85" s="186">
        <v>0</v>
      </c>
      <c r="Y85" s="187">
        <v>3</v>
      </c>
      <c r="Z85" s="539"/>
    </row>
    <row r="86" spans="1:26" x14ac:dyDescent="0.25">
      <c r="A86" s="185" t="s">
        <v>258</v>
      </c>
      <c r="B86" s="186">
        <v>0</v>
      </c>
      <c r="C86" s="187">
        <v>0</v>
      </c>
      <c r="D86" s="186">
        <v>0</v>
      </c>
      <c r="E86" s="187">
        <v>0</v>
      </c>
      <c r="F86" s="186">
        <v>0</v>
      </c>
      <c r="G86" s="187">
        <v>1</v>
      </c>
      <c r="H86" s="186">
        <v>0</v>
      </c>
      <c r="I86" s="187">
        <v>0</v>
      </c>
      <c r="J86" s="186">
        <v>0</v>
      </c>
      <c r="K86" s="187">
        <v>0</v>
      </c>
      <c r="L86" s="186">
        <v>0</v>
      </c>
      <c r="M86" s="187">
        <v>0</v>
      </c>
      <c r="N86" s="186">
        <v>0</v>
      </c>
      <c r="O86" s="187">
        <v>0</v>
      </c>
      <c r="P86" s="186">
        <v>0</v>
      </c>
      <c r="Q86" s="187">
        <v>0</v>
      </c>
      <c r="R86" s="186">
        <v>0</v>
      </c>
      <c r="S86" s="187">
        <v>0</v>
      </c>
      <c r="T86" s="186">
        <v>0</v>
      </c>
      <c r="U86" s="187">
        <v>0</v>
      </c>
      <c r="V86" s="186">
        <v>0</v>
      </c>
      <c r="W86" s="187">
        <v>0</v>
      </c>
      <c r="X86" s="186">
        <v>0</v>
      </c>
      <c r="Y86" s="187">
        <v>1</v>
      </c>
      <c r="Z86" s="539"/>
    </row>
    <row r="87" spans="1:26" x14ac:dyDescent="0.25">
      <c r="A87" s="185" t="s">
        <v>259</v>
      </c>
      <c r="B87" s="186">
        <v>0</v>
      </c>
      <c r="C87" s="187">
        <v>0</v>
      </c>
      <c r="D87" s="186">
        <v>0</v>
      </c>
      <c r="E87" s="187">
        <v>0</v>
      </c>
      <c r="F87" s="186">
        <v>0</v>
      </c>
      <c r="G87" s="187">
        <v>4</v>
      </c>
      <c r="H87" s="186">
        <v>0</v>
      </c>
      <c r="I87" s="187">
        <v>0</v>
      </c>
      <c r="J87" s="186">
        <v>0</v>
      </c>
      <c r="K87" s="187">
        <v>2</v>
      </c>
      <c r="L87" s="186">
        <v>0</v>
      </c>
      <c r="M87" s="187">
        <v>0</v>
      </c>
      <c r="N87" s="186">
        <v>0</v>
      </c>
      <c r="O87" s="187">
        <v>0</v>
      </c>
      <c r="P87" s="186">
        <v>0</v>
      </c>
      <c r="Q87" s="187">
        <v>0</v>
      </c>
      <c r="R87" s="186">
        <v>0</v>
      </c>
      <c r="S87" s="187">
        <v>1</v>
      </c>
      <c r="T87" s="186">
        <v>0</v>
      </c>
      <c r="U87" s="187">
        <v>0</v>
      </c>
      <c r="V87" s="186">
        <v>0</v>
      </c>
      <c r="W87" s="187">
        <v>0</v>
      </c>
      <c r="X87" s="186">
        <v>0</v>
      </c>
      <c r="Y87" s="187">
        <v>7</v>
      </c>
      <c r="Z87" s="539"/>
    </row>
    <row r="88" spans="1:26" x14ac:dyDescent="0.25">
      <c r="A88" s="185" t="s">
        <v>260</v>
      </c>
      <c r="B88" s="186">
        <v>0</v>
      </c>
      <c r="C88" s="187">
        <v>0</v>
      </c>
      <c r="D88" s="186">
        <v>0</v>
      </c>
      <c r="E88" s="187">
        <v>0</v>
      </c>
      <c r="F88" s="186">
        <v>0</v>
      </c>
      <c r="G88" s="187">
        <v>0</v>
      </c>
      <c r="H88" s="186">
        <v>0</v>
      </c>
      <c r="I88" s="187">
        <v>0</v>
      </c>
      <c r="J88" s="186">
        <v>0</v>
      </c>
      <c r="K88" s="187">
        <v>0</v>
      </c>
      <c r="L88" s="186">
        <v>0</v>
      </c>
      <c r="M88" s="187">
        <v>1</v>
      </c>
      <c r="N88" s="186">
        <v>0</v>
      </c>
      <c r="O88" s="187">
        <v>0</v>
      </c>
      <c r="P88" s="186">
        <v>0</v>
      </c>
      <c r="Q88" s="187">
        <v>1</v>
      </c>
      <c r="R88" s="186">
        <v>0</v>
      </c>
      <c r="S88" s="187">
        <v>1</v>
      </c>
      <c r="T88" s="186">
        <v>0</v>
      </c>
      <c r="U88" s="187">
        <v>0</v>
      </c>
      <c r="V88" s="186">
        <v>0</v>
      </c>
      <c r="W88" s="187">
        <v>0</v>
      </c>
      <c r="X88" s="186">
        <v>0</v>
      </c>
      <c r="Y88" s="187">
        <v>3</v>
      </c>
      <c r="Z88" s="539"/>
    </row>
    <row r="89" spans="1:26" x14ac:dyDescent="0.25">
      <c r="A89" s="185" t="s">
        <v>261</v>
      </c>
      <c r="B89" s="186">
        <v>0</v>
      </c>
      <c r="C89" s="187">
        <v>1</v>
      </c>
      <c r="D89" s="186">
        <v>0</v>
      </c>
      <c r="E89" s="187">
        <v>0</v>
      </c>
      <c r="F89" s="186">
        <v>0</v>
      </c>
      <c r="G89" s="187">
        <v>1</v>
      </c>
      <c r="H89" s="186">
        <v>0</v>
      </c>
      <c r="I89" s="187">
        <v>0</v>
      </c>
      <c r="J89" s="186">
        <v>0</v>
      </c>
      <c r="K89" s="187">
        <v>1</v>
      </c>
      <c r="L89" s="186">
        <v>0</v>
      </c>
      <c r="M89" s="187">
        <v>4</v>
      </c>
      <c r="N89" s="186">
        <v>0</v>
      </c>
      <c r="O89" s="187">
        <v>0</v>
      </c>
      <c r="P89" s="186">
        <v>0</v>
      </c>
      <c r="Q89" s="187">
        <v>0</v>
      </c>
      <c r="R89" s="186">
        <v>0</v>
      </c>
      <c r="S89" s="187">
        <v>0</v>
      </c>
      <c r="T89" s="186">
        <v>0</v>
      </c>
      <c r="U89" s="187">
        <v>0</v>
      </c>
      <c r="V89" s="186">
        <v>0</v>
      </c>
      <c r="W89" s="187">
        <v>0</v>
      </c>
      <c r="X89" s="186">
        <v>0</v>
      </c>
      <c r="Y89" s="187">
        <v>7</v>
      </c>
      <c r="Z89" s="539"/>
    </row>
    <row r="90" spans="1:26" x14ac:dyDescent="0.25">
      <c r="A90" s="185" t="s">
        <v>262</v>
      </c>
      <c r="B90" s="186">
        <v>0</v>
      </c>
      <c r="C90" s="187">
        <v>1</v>
      </c>
      <c r="D90" s="186">
        <v>0</v>
      </c>
      <c r="E90" s="187">
        <v>2</v>
      </c>
      <c r="F90" s="186">
        <v>0</v>
      </c>
      <c r="G90" s="187">
        <v>0</v>
      </c>
      <c r="H90" s="186">
        <v>0</v>
      </c>
      <c r="I90" s="187">
        <v>0</v>
      </c>
      <c r="J90" s="186">
        <v>0</v>
      </c>
      <c r="K90" s="187">
        <v>3</v>
      </c>
      <c r="L90" s="186">
        <v>0</v>
      </c>
      <c r="M90" s="187">
        <v>0</v>
      </c>
      <c r="N90" s="186">
        <v>0</v>
      </c>
      <c r="O90" s="187">
        <v>1</v>
      </c>
      <c r="P90" s="186">
        <v>0</v>
      </c>
      <c r="Q90" s="187">
        <v>1</v>
      </c>
      <c r="R90" s="186">
        <v>0</v>
      </c>
      <c r="S90" s="187">
        <v>2</v>
      </c>
      <c r="T90" s="186">
        <v>0</v>
      </c>
      <c r="U90" s="187">
        <v>0</v>
      </c>
      <c r="V90" s="186">
        <v>0</v>
      </c>
      <c r="W90" s="187">
        <v>0</v>
      </c>
      <c r="X90" s="186">
        <v>0</v>
      </c>
      <c r="Y90" s="187">
        <v>10</v>
      </c>
      <c r="Z90" s="539"/>
    </row>
    <row r="91" spans="1:26" x14ac:dyDescent="0.25">
      <c r="A91" s="185" t="s">
        <v>263</v>
      </c>
      <c r="B91" s="186">
        <v>0</v>
      </c>
      <c r="C91" s="187">
        <v>1</v>
      </c>
      <c r="D91" s="186">
        <v>0</v>
      </c>
      <c r="E91" s="187">
        <v>1</v>
      </c>
      <c r="F91" s="186">
        <v>0</v>
      </c>
      <c r="G91" s="187">
        <v>2</v>
      </c>
      <c r="H91" s="186">
        <v>0</v>
      </c>
      <c r="I91" s="187">
        <v>1</v>
      </c>
      <c r="J91" s="186">
        <v>0</v>
      </c>
      <c r="K91" s="187">
        <v>2</v>
      </c>
      <c r="L91" s="186">
        <v>0</v>
      </c>
      <c r="M91" s="187">
        <v>3</v>
      </c>
      <c r="N91" s="186">
        <v>0</v>
      </c>
      <c r="O91" s="187">
        <v>0</v>
      </c>
      <c r="P91" s="186">
        <v>0</v>
      </c>
      <c r="Q91" s="187">
        <v>1</v>
      </c>
      <c r="R91" s="186">
        <v>0</v>
      </c>
      <c r="S91" s="187">
        <v>1</v>
      </c>
      <c r="T91" s="186">
        <v>0</v>
      </c>
      <c r="U91" s="187">
        <v>0</v>
      </c>
      <c r="V91" s="186">
        <v>0</v>
      </c>
      <c r="W91" s="187">
        <v>1</v>
      </c>
      <c r="X91" s="186">
        <v>0</v>
      </c>
      <c r="Y91" s="187">
        <v>13</v>
      </c>
      <c r="Z91" s="539"/>
    </row>
    <row r="92" spans="1:26" x14ac:dyDescent="0.25">
      <c r="A92" s="185" t="s">
        <v>411</v>
      </c>
      <c r="B92" s="186">
        <v>0</v>
      </c>
      <c r="C92" s="187">
        <v>0</v>
      </c>
      <c r="D92" s="186">
        <v>0</v>
      </c>
      <c r="E92" s="187">
        <v>0</v>
      </c>
      <c r="F92" s="186">
        <v>0</v>
      </c>
      <c r="G92" s="187">
        <v>0</v>
      </c>
      <c r="H92" s="186">
        <v>0</v>
      </c>
      <c r="I92" s="187">
        <v>0</v>
      </c>
      <c r="J92" s="186">
        <v>0</v>
      </c>
      <c r="K92" s="187">
        <v>0</v>
      </c>
      <c r="L92" s="186">
        <v>0</v>
      </c>
      <c r="M92" s="187">
        <v>0</v>
      </c>
      <c r="N92" s="186">
        <v>0</v>
      </c>
      <c r="O92" s="187">
        <v>0</v>
      </c>
      <c r="P92" s="186">
        <v>0</v>
      </c>
      <c r="Q92" s="187">
        <v>0</v>
      </c>
      <c r="R92" s="186">
        <v>0</v>
      </c>
      <c r="S92" s="187">
        <v>0</v>
      </c>
      <c r="T92" s="186">
        <v>0</v>
      </c>
      <c r="U92" s="187">
        <v>0</v>
      </c>
      <c r="V92" s="186">
        <v>0</v>
      </c>
      <c r="W92" s="187">
        <v>0</v>
      </c>
      <c r="X92" s="186">
        <v>0</v>
      </c>
      <c r="Y92" s="187">
        <v>0</v>
      </c>
      <c r="Z92" s="539"/>
    </row>
    <row r="93" spans="1:26" x14ac:dyDescent="0.25">
      <c r="A93" s="185" t="s">
        <v>264</v>
      </c>
      <c r="B93" s="186">
        <v>0</v>
      </c>
      <c r="C93" s="187">
        <v>0</v>
      </c>
      <c r="D93" s="186">
        <v>0</v>
      </c>
      <c r="E93" s="187">
        <v>0</v>
      </c>
      <c r="F93" s="186">
        <v>0</v>
      </c>
      <c r="G93" s="187">
        <v>0</v>
      </c>
      <c r="H93" s="186">
        <v>0</v>
      </c>
      <c r="I93" s="187">
        <v>0</v>
      </c>
      <c r="J93" s="186">
        <v>0</v>
      </c>
      <c r="K93" s="187">
        <v>1</v>
      </c>
      <c r="L93" s="186">
        <v>0</v>
      </c>
      <c r="M93" s="187">
        <v>0</v>
      </c>
      <c r="N93" s="186">
        <v>0</v>
      </c>
      <c r="O93" s="187">
        <v>0</v>
      </c>
      <c r="P93" s="186">
        <v>0</v>
      </c>
      <c r="Q93" s="187">
        <v>0</v>
      </c>
      <c r="R93" s="186">
        <v>0</v>
      </c>
      <c r="S93" s="187">
        <v>0</v>
      </c>
      <c r="T93" s="186">
        <v>0</v>
      </c>
      <c r="U93" s="187">
        <v>0</v>
      </c>
      <c r="V93" s="186">
        <v>0</v>
      </c>
      <c r="W93" s="187">
        <v>0</v>
      </c>
      <c r="X93" s="186">
        <v>0</v>
      </c>
      <c r="Y93" s="187">
        <v>1</v>
      </c>
      <c r="Z93" s="539"/>
    </row>
    <row r="94" spans="1:26" x14ac:dyDescent="0.25">
      <c r="A94" s="185" t="s">
        <v>265</v>
      </c>
      <c r="B94" s="186">
        <v>0</v>
      </c>
      <c r="C94" s="187">
        <v>0</v>
      </c>
      <c r="D94" s="186">
        <v>0</v>
      </c>
      <c r="E94" s="187">
        <v>0</v>
      </c>
      <c r="F94" s="186">
        <v>0</v>
      </c>
      <c r="G94" s="187">
        <v>3</v>
      </c>
      <c r="H94" s="186">
        <v>0</v>
      </c>
      <c r="I94" s="187">
        <v>0</v>
      </c>
      <c r="J94" s="186">
        <v>0</v>
      </c>
      <c r="K94" s="187">
        <v>1</v>
      </c>
      <c r="L94" s="186">
        <v>0</v>
      </c>
      <c r="M94" s="187">
        <v>0</v>
      </c>
      <c r="N94" s="186">
        <v>0</v>
      </c>
      <c r="O94" s="187">
        <v>0</v>
      </c>
      <c r="P94" s="186">
        <v>0</v>
      </c>
      <c r="Q94" s="187">
        <v>1</v>
      </c>
      <c r="R94" s="186">
        <v>0</v>
      </c>
      <c r="S94" s="187">
        <v>0</v>
      </c>
      <c r="T94" s="186">
        <v>0</v>
      </c>
      <c r="U94" s="187">
        <v>0</v>
      </c>
      <c r="V94" s="186">
        <v>0</v>
      </c>
      <c r="W94" s="187">
        <v>1</v>
      </c>
      <c r="X94" s="186">
        <v>0</v>
      </c>
      <c r="Y94" s="187">
        <v>6</v>
      </c>
      <c r="Z94" s="539"/>
    </row>
    <row r="95" spans="1:26" x14ac:dyDescent="0.25">
      <c r="A95" s="185" t="s">
        <v>266</v>
      </c>
      <c r="B95" s="186">
        <v>0</v>
      </c>
      <c r="C95" s="187">
        <v>2</v>
      </c>
      <c r="D95" s="186">
        <v>0</v>
      </c>
      <c r="E95" s="187">
        <v>0</v>
      </c>
      <c r="F95" s="186">
        <v>0</v>
      </c>
      <c r="G95" s="187">
        <v>0</v>
      </c>
      <c r="H95" s="186">
        <v>0</v>
      </c>
      <c r="I95" s="187">
        <v>1</v>
      </c>
      <c r="J95" s="186">
        <v>0</v>
      </c>
      <c r="K95" s="187">
        <v>0</v>
      </c>
      <c r="L95" s="186">
        <v>0</v>
      </c>
      <c r="M95" s="187">
        <v>5</v>
      </c>
      <c r="N95" s="186">
        <v>0</v>
      </c>
      <c r="O95" s="187">
        <v>0</v>
      </c>
      <c r="P95" s="186">
        <v>0</v>
      </c>
      <c r="Q95" s="187">
        <v>0</v>
      </c>
      <c r="R95" s="186">
        <v>0</v>
      </c>
      <c r="S95" s="187">
        <v>0</v>
      </c>
      <c r="T95" s="186">
        <v>0</v>
      </c>
      <c r="U95" s="187">
        <v>0</v>
      </c>
      <c r="V95" s="186">
        <v>0</v>
      </c>
      <c r="W95" s="187">
        <v>0</v>
      </c>
      <c r="X95" s="186">
        <v>0</v>
      </c>
      <c r="Y95" s="187">
        <v>8</v>
      </c>
      <c r="Z95" s="539"/>
    </row>
    <row r="96" spans="1:26" x14ac:dyDescent="0.25">
      <c r="A96" s="185" t="s">
        <v>267</v>
      </c>
      <c r="B96" s="186">
        <v>0</v>
      </c>
      <c r="C96" s="187">
        <v>0</v>
      </c>
      <c r="D96" s="186">
        <v>0</v>
      </c>
      <c r="E96" s="187">
        <v>0</v>
      </c>
      <c r="F96" s="186">
        <v>0</v>
      </c>
      <c r="G96" s="187">
        <v>1</v>
      </c>
      <c r="H96" s="186">
        <v>0</v>
      </c>
      <c r="I96" s="187">
        <v>1</v>
      </c>
      <c r="J96" s="186">
        <v>0</v>
      </c>
      <c r="K96" s="187">
        <v>0</v>
      </c>
      <c r="L96" s="186">
        <v>0</v>
      </c>
      <c r="M96" s="187">
        <v>3</v>
      </c>
      <c r="N96" s="186">
        <v>0</v>
      </c>
      <c r="O96" s="187">
        <v>0</v>
      </c>
      <c r="P96" s="186">
        <v>0</v>
      </c>
      <c r="Q96" s="187">
        <v>2</v>
      </c>
      <c r="R96" s="186">
        <v>0</v>
      </c>
      <c r="S96" s="187">
        <v>1</v>
      </c>
      <c r="T96" s="186">
        <v>0</v>
      </c>
      <c r="U96" s="187">
        <v>0</v>
      </c>
      <c r="V96" s="186">
        <v>0</v>
      </c>
      <c r="W96" s="187">
        <v>0</v>
      </c>
      <c r="X96" s="186">
        <v>0</v>
      </c>
      <c r="Y96" s="187">
        <v>8</v>
      </c>
      <c r="Z96" s="539"/>
    </row>
    <row r="97" spans="1:26" x14ac:dyDescent="0.25">
      <c r="A97" s="185" t="s">
        <v>268</v>
      </c>
      <c r="B97" s="186">
        <v>0</v>
      </c>
      <c r="C97" s="187">
        <v>1</v>
      </c>
      <c r="D97" s="186">
        <v>0</v>
      </c>
      <c r="E97" s="187">
        <v>0</v>
      </c>
      <c r="F97" s="186">
        <v>0</v>
      </c>
      <c r="G97" s="187">
        <v>0</v>
      </c>
      <c r="H97" s="186">
        <v>0</v>
      </c>
      <c r="I97" s="187">
        <v>0</v>
      </c>
      <c r="J97" s="186">
        <v>0</v>
      </c>
      <c r="K97" s="187">
        <v>2</v>
      </c>
      <c r="L97" s="186">
        <v>0</v>
      </c>
      <c r="M97" s="187">
        <v>5</v>
      </c>
      <c r="N97" s="186">
        <v>0</v>
      </c>
      <c r="O97" s="187">
        <v>1</v>
      </c>
      <c r="P97" s="186">
        <v>0</v>
      </c>
      <c r="Q97" s="187">
        <v>2</v>
      </c>
      <c r="R97" s="186">
        <v>0</v>
      </c>
      <c r="S97" s="187">
        <v>0</v>
      </c>
      <c r="T97" s="186">
        <v>0</v>
      </c>
      <c r="U97" s="187">
        <v>0</v>
      </c>
      <c r="V97" s="186">
        <v>0</v>
      </c>
      <c r="W97" s="187">
        <v>0</v>
      </c>
      <c r="X97" s="186">
        <v>0</v>
      </c>
      <c r="Y97" s="187">
        <v>11</v>
      </c>
      <c r="Z97" s="539"/>
    </row>
    <row r="98" spans="1:26" x14ac:dyDescent="0.25">
      <c r="A98" s="185" t="s">
        <v>269</v>
      </c>
      <c r="B98" s="186">
        <v>0</v>
      </c>
      <c r="C98" s="187">
        <v>0</v>
      </c>
      <c r="D98" s="186">
        <v>0</v>
      </c>
      <c r="E98" s="187">
        <v>0</v>
      </c>
      <c r="F98" s="186">
        <v>0</v>
      </c>
      <c r="G98" s="187">
        <v>0</v>
      </c>
      <c r="H98" s="186">
        <v>0</v>
      </c>
      <c r="I98" s="187">
        <v>1</v>
      </c>
      <c r="J98" s="186">
        <v>0</v>
      </c>
      <c r="K98" s="187">
        <v>1</v>
      </c>
      <c r="L98" s="186">
        <v>0</v>
      </c>
      <c r="M98" s="187">
        <v>0</v>
      </c>
      <c r="N98" s="186">
        <v>0</v>
      </c>
      <c r="O98" s="187">
        <v>0</v>
      </c>
      <c r="P98" s="186">
        <v>0</v>
      </c>
      <c r="Q98" s="187">
        <v>0</v>
      </c>
      <c r="R98" s="186">
        <v>0</v>
      </c>
      <c r="S98" s="187">
        <v>1</v>
      </c>
      <c r="T98" s="186">
        <v>0</v>
      </c>
      <c r="U98" s="187">
        <v>0</v>
      </c>
      <c r="V98" s="186">
        <v>0</v>
      </c>
      <c r="W98" s="187">
        <v>0</v>
      </c>
      <c r="X98" s="186">
        <v>0</v>
      </c>
      <c r="Y98" s="187">
        <v>3</v>
      </c>
      <c r="Z98" s="539"/>
    </row>
    <row r="99" spans="1:26" x14ac:dyDescent="0.25">
      <c r="A99" s="185" t="s">
        <v>254</v>
      </c>
      <c r="B99" s="186">
        <v>0</v>
      </c>
      <c r="C99" s="187">
        <v>6</v>
      </c>
      <c r="D99" s="186">
        <v>0</v>
      </c>
      <c r="E99" s="187">
        <v>3</v>
      </c>
      <c r="F99" s="186">
        <v>0</v>
      </c>
      <c r="G99" s="187">
        <v>14</v>
      </c>
      <c r="H99" s="186">
        <v>0</v>
      </c>
      <c r="I99" s="187">
        <v>4</v>
      </c>
      <c r="J99" s="186">
        <v>0</v>
      </c>
      <c r="K99" s="187">
        <v>14</v>
      </c>
      <c r="L99" s="186">
        <v>0</v>
      </c>
      <c r="M99" s="187">
        <v>32</v>
      </c>
      <c r="N99" s="186">
        <v>0</v>
      </c>
      <c r="O99" s="187">
        <v>2</v>
      </c>
      <c r="P99" s="186">
        <v>0</v>
      </c>
      <c r="Q99" s="187">
        <v>8</v>
      </c>
      <c r="R99" s="186">
        <v>0</v>
      </c>
      <c r="S99" s="187">
        <v>9</v>
      </c>
      <c r="T99" s="186">
        <v>0</v>
      </c>
      <c r="U99" s="187">
        <v>0</v>
      </c>
      <c r="V99" s="186">
        <v>0</v>
      </c>
      <c r="W99" s="187">
        <v>2</v>
      </c>
      <c r="X99" s="186">
        <v>0</v>
      </c>
      <c r="Y99" s="187">
        <v>94</v>
      </c>
      <c r="Z99" s="539"/>
    </row>
    <row r="100" spans="1:26" x14ac:dyDescent="0.25">
      <c r="A100" s="185" t="s">
        <v>270</v>
      </c>
      <c r="B100" s="186">
        <v>0</v>
      </c>
      <c r="C100" s="187">
        <v>6</v>
      </c>
      <c r="D100" s="186">
        <v>0</v>
      </c>
      <c r="E100" s="187">
        <v>3</v>
      </c>
      <c r="F100" s="186">
        <v>0</v>
      </c>
      <c r="G100" s="187">
        <v>14</v>
      </c>
      <c r="H100" s="186">
        <v>0</v>
      </c>
      <c r="I100" s="187">
        <v>4</v>
      </c>
      <c r="J100" s="186">
        <v>0</v>
      </c>
      <c r="K100" s="187">
        <v>14</v>
      </c>
      <c r="L100" s="186">
        <v>0</v>
      </c>
      <c r="M100" s="187">
        <v>32</v>
      </c>
      <c r="N100" s="186">
        <v>0</v>
      </c>
      <c r="O100" s="187">
        <v>2</v>
      </c>
      <c r="P100" s="186">
        <v>0</v>
      </c>
      <c r="Q100" s="187">
        <v>8</v>
      </c>
      <c r="R100" s="186">
        <v>0</v>
      </c>
      <c r="S100" s="187">
        <v>9</v>
      </c>
      <c r="T100" s="186">
        <v>0</v>
      </c>
      <c r="U100" s="187">
        <v>0</v>
      </c>
      <c r="V100" s="186">
        <v>0</v>
      </c>
      <c r="W100" s="187">
        <v>2</v>
      </c>
      <c r="X100" s="186">
        <v>0</v>
      </c>
      <c r="Y100" s="187">
        <v>94</v>
      </c>
      <c r="Z100" s="539"/>
    </row>
    <row r="101" spans="1:26" x14ac:dyDescent="0.25">
      <c r="A101" s="632" t="s">
        <v>412</v>
      </c>
      <c r="B101" s="633"/>
      <c r="C101" s="634"/>
      <c r="D101" s="633"/>
      <c r="E101" s="634"/>
      <c r="F101" s="633"/>
      <c r="G101" s="634"/>
      <c r="H101" s="633"/>
      <c r="I101" s="634"/>
      <c r="J101" s="633"/>
      <c r="K101" s="634"/>
      <c r="L101" s="633"/>
      <c r="M101" s="634"/>
      <c r="N101" s="633"/>
      <c r="O101" s="634"/>
      <c r="P101" s="633"/>
      <c r="Q101" s="634"/>
      <c r="R101" s="633"/>
      <c r="S101" s="634"/>
      <c r="T101" s="633"/>
      <c r="U101" s="634"/>
      <c r="V101" s="633"/>
      <c r="W101" s="634"/>
      <c r="X101" s="633"/>
      <c r="Y101" s="635"/>
      <c r="Z101" s="539"/>
    </row>
    <row r="102" spans="1:26" x14ac:dyDescent="0.25">
      <c r="A102" s="185" t="s">
        <v>255</v>
      </c>
      <c r="B102" s="186">
        <v>0</v>
      </c>
      <c r="C102" s="187">
        <v>0</v>
      </c>
      <c r="D102" s="186">
        <v>0</v>
      </c>
      <c r="E102" s="187">
        <v>0</v>
      </c>
      <c r="F102" s="186">
        <v>0</v>
      </c>
      <c r="G102" s="187">
        <v>0</v>
      </c>
      <c r="H102" s="186">
        <v>0</v>
      </c>
      <c r="I102" s="187">
        <v>0</v>
      </c>
      <c r="J102" s="186">
        <v>0</v>
      </c>
      <c r="K102" s="187">
        <v>0</v>
      </c>
      <c r="L102" s="186">
        <v>0</v>
      </c>
      <c r="M102" s="187">
        <v>0</v>
      </c>
      <c r="N102" s="186">
        <v>0</v>
      </c>
      <c r="O102" s="187">
        <v>0</v>
      </c>
      <c r="P102" s="186">
        <v>0</v>
      </c>
      <c r="Q102" s="187">
        <v>0</v>
      </c>
      <c r="R102" s="186">
        <v>0</v>
      </c>
      <c r="S102" s="187">
        <v>0</v>
      </c>
      <c r="T102" s="186">
        <v>0</v>
      </c>
      <c r="U102" s="187">
        <v>0</v>
      </c>
      <c r="V102" s="186">
        <v>0</v>
      </c>
      <c r="W102" s="187">
        <v>0</v>
      </c>
      <c r="X102" s="186">
        <v>0</v>
      </c>
      <c r="Y102" s="187">
        <v>0</v>
      </c>
      <c r="Z102" s="539"/>
    </row>
    <row r="103" spans="1:26" x14ac:dyDescent="0.25">
      <c r="A103" s="185" t="s">
        <v>256</v>
      </c>
      <c r="B103" s="186">
        <v>0</v>
      </c>
      <c r="C103" s="187">
        <v>0</v>
      </c>
      <c r="D103" s="186">
        <v>0</v>
      </c>
      <c r="E103" s="187">
        <v>0</v>
      </c>
      <c r="F103" s="186">
        <v>0</v>
      </c>
      <c r="G103" s="187">
        <v>0</v>
      </c>
      <c r="H103" s="186">
        <v>0</v>
      </c>
      <c r="I103" s="187">
        <v>0</v>
      </c>
      <c r="J103" s="186">
        <v>0</v>
      </c>
      <c r="K103" s="187">
        <v>0</v>
      </c>
      <c r="L103" s="186">
        <v>0</v>
      </c>
      <c r="M103" s="187">
        <v>0</v>
      </c>
      <c r="N103" s="186">
        <v>0</v>
      </c>
      <c r="O103" s="187">
        <v>0</v>
      </c>
      <c r="P103" s="186">
        <v>0</v>
      </c>
      <c r="Q103" s="187">
        <v>0</v>
      </c>
      <c r="R103" s="186">
        <v>0</v>
      </c>
      <c r="S103" s="187">
        <v>0</v>
      </c>
      <c r="T103" s="186">
        <v>0</v>
      </c>
      <c r="U103" s="187">
        <v>0</v>
      </c>
      <c r="V103" s="186">
        <v>0</v>
      </c>
      <c r="W103" s="187">
        <v>0</v>
      </c>
      <c r="X103" s="186">
        <v>0</v>
      </c>
      <c r="Y103" s="187">
        <v>0</v>
      </c>
      <c r="Z103" s="539"/>
    </row>
    <row r="104" spans="1:26" x14ac:dyDescent="0.25">
      <c r="A104" s="185" t="s">
        <v>257</v>
      </c>
      <c r="B104" s="186">
        <v>0</v>
      </c>
      <c r="C104" s="187">
        <v>0</v>
      </c>
      <c r="D104" s="186">
        <v>0</v>
      </c>
      <c r="E104" s="187">
        <v>0</v>
      </c>
      <c r="F104" s="186">
        <v>0</v>
      </c>
      <c r="G104" s="187">
        <v>0</v>
      </c>
      <c r="H104" s="186">
        <v>0</v>
      </c>
      <c r="I104" s="187">
        <v>0</v>
      </c>
      <c r="J104" s="186">
        <v>0</v>
      </c>
      <c r="K104" s="187">
        <v>0</v>
      </c>
      <c r="L104" s="186">
        <v>0</v>
      </c>
      <c r="M104" s="187">
        <v>0</v>
      </c>
      <c r="N104" s="186">
        <v>0</v>
      </c>
      <c r="O104" s="187">
        <v>0</v>
      </c>
      <c r="P104" s="186">
        <v>0</v>
      </c>
      <c r="Q104" s="187">
        <v>0</v>
      </c>
      <c r="R104" s="186">
        <v>0</v>
      </c>
      <c r="S104" s="187">
        <v>0</v>
      </c>
      <c r="T104" s="186">
        <v>0</v>
      </c>
      <c r="U104" s="187">
        <v>0</v>
      </c>
      <c r="V104" s="186">
        <v>0</v>
      </c>
      <c r="W104" s="187">
        <v>0</v>
      </c>
      <c r="X104" s="186">
        <v>0</v>
      </c>
      <c r="Y104" s="187">
        <v>0</v>
      </c>
      <c r="Z104" s="539"/>
    </row>
    <row r="105" spans="1:26" x14ac:dyDescent="0.25">
      <c r="A105" s="185" t="s">
        <v>258</v>
      </c>
      <c r="B105" s="186">
        <v>0</v>
      </c>
      <c r="C105" s="187">
        <v>0</v>
      </c>
      <c r="D105" s="186">
        <v>0</v>
      </c>
      <c r="E105" s="187">
        <v>0</v>
      </c>
      <c r="F105" s="186">
        <v>0</v>
      </c>
      <c r="G105" s="187">
        <v>0</v>
      </c>
      <c r="H105" s="186">
        <v>0</v>
      </c>
      <c r="I105" s="187">
        <v>0</v>
      </c>
      <c r="J105" s="186">
        <v>0</v>
      </c>
      <c r="K105" s="187">
        <v>0</v>
      </c>
      <c r="L105" s="186">
        <v>0</v>
      </c>
      <c r="M105" s="187">
        <v>0</v>
      </c>
      <c r="N105" s="186">
        <v>0</v>
      </c>
      <c r="O105" s="187">
        <v>0</v>
      </c>
      <c r="P105" s="186">
        <v>0</v>
      </c>
      <c r="Q105" s="187">
        <v>0</v>
      </c>
      <c r="R105" s="186">
        <v>0</v>
      </c>
      <c r="S105" s="187">
        <v>0</v>
      </c>
      <c r="T105" s="186">
        <v>0</v>
      </c>
      <c r="U105" s="187">
        <v>0</v>
      </c>
      <c r="V105" s="186">
        <v>0</v>
      </c>
      <c r="W105" s="187">
        <v>0</v>
      </c>
      <c r="X105" s="186">
        <v>0</v>
      </c>
      <c r="Y105" s="187">
        <v>0</v>
      </c>
      <c r="Z105" s="539"/>
    </row>
    <row r="106" spans="1:26" x14ac:dyDescent="0.25">
      <c r="A106" s="185" t="s">
        <v>259</v>
      </c>
      <c r="B106" s="186">
        <v>0</v>
      </c>
      <c r="C106" s="187">
        <v>0</v>
      </c>
      <c r="D106" s="186">
        <v>0</v>
      </c>
      <c r="E106" s="187">
        <v>0</v>
      </c>
      <c r="F106" s="186">
        <v>0</v>
      </c>
      <c r="G106" s="187">
        <v>0</v>
      </c>
      <c r="H106" s="186">
        <v>0</v>
      </c>
      <c r="I106" s="187">
        <v>0</v>
      </c>
      <c r="J106" s="186">
        <v>0</v>
      </c>
      <c r="K106" s="187">
        <v>0</v>
      </c>
      <c r="L106" s="186">
        <v>0</v>
      </c>
      <c r="M106" s="187">
        <v>0</v>
      </c>
      <c r="N106" s="186">
        <v>0</v>
      </c>
      <c r="O106" s="187">
        <v>0</v>
      </c>
      <c r="P106" s="186">
        <v>0</v>
      </c>
      <c r="Q106" s="187">
        <v>0</v>
      </c>
      <c r="R106" s="186">
        <v>0</v>
      </c>
      <c r="S106" s="187">
        <v>0</v>
      </c>
      <c r="T106" s="186">
        <v>0</v>
      </c>
      <c r="U106" s="187">
        <v>0</v>
      </c>
      <c r="V106" s="186">
        <v>0</v>
      </c>
      <c r="W106" s="187">
        <v>0</v>
      </c>
      <c r="X106" s="186">
        <v>0</v>
      </c>
      <c r="Y106" s="187">
        <v>0</v>
      </c>
      <c r="Z106" s="539"/>
    </row>
    <row r="107" spans="1:26" x14ac:dyDescent="0.25">
      <c r="A107" s="185" t="s">
        <v>260</v>
      </c>
      <c r="B107" s="186">
        <v>0</v>
      </c>
      <c r="C107" s="187">
        <v>0</v>
      </c>
      <c r="D107" s="186">
        <v>0</v>
      </c>
      <c r="E107" s="187">
        <v>0</v>
      </c>
      <c r="F107" s="186">
        <v>0</v>
      </c>
      <c r="G107" s="187">
        <v>0</v>
      </c>
      <c r="H107" s="186">
        <v>0</v>
      </c>
      <c r="I107" s="187">
        <v>0</v>
      </c>
      <c r="J107" s="186">
        <v>0</v>
      </c>
      <c r="K107" s="187">
        <v>0</v>
      </c>
      <c r="L107" s="186">
        <v>0</v>
      </c>
      <c r="M107" s="187">
        <v>0</v>
      </c>
      <c r="N107" s="186">
        <v>0</v>
      </c>
      <c r="O107" s="187">
        <v>0</v>
      </c>
      <c r="P107" s="186">
        <v>0</v>
      </c>
      <c r="Q107" s="187">
        <v>0</v>
      </c>
      <c r="R107" s="186">
        <v>0</v>
      </c>
      <c r="S107" s="187">
        <v>0</v>
      </c>
      <c r="T107" s="186">
        <v>0</v>
      </c>
      <c r="U107" s="187">
        <v>0</v>
      </c>
      <c r="V107" s="186">
        <v>0</v>
      </c>
      <c r="W107" s="187">
        <v>0</v>
      </c>
      <c r="X107" s="186">
        <v>0</v>
      </c>
      <c r="Y107" s="187">
        <v>0</v>
      </c>
      <c r="Z107" s="539"/>
    </row>
    <row r="108" spans="1:26" x14ac:dyDescent="0.25">
      <c r="A108" s="185" t="s">
        <v>261</v>
      </c>
      <c r="B108" s="186">
        <v>0</v>
      </c>
      <c r="C108" s="187">
        <v>0</v>
      </c>
      <c r="D108" s="186">
        <v>0</v>
      </c>
      <c r="E108" s="187">
        <v>0</v>
      </c>
      <c r="F108" s="186">
        <v>0</v>
      </c>
      <c r="G108" s="187">
        <v>0</v>
      </c>
      <c r="H108" s="186">
        <v>0</v>
      </c>
      <c r="I108" s="187">
        <v>0</v>
      </c>
      <c r="J108" s="186">
        <v>0</v>
      </c>
      <c r="K108" s="187">
        <v>0</v>
      </c>
      <c r="L108" s="186">
        <v>0</v>
      </c>
      <c r="M108" s="187">
        <v>0</v>
      </c>
      <c r="N108" s="186">
        <v>0</v>
      </c>
      <c r="O108" s="187">
        <v>0</v>
      </c>
      <c r="P108" s="186">
        <v>0</v>
      </c>
      <c r="Q108" s="187">
        <v>0</v>
      </c>
      <c r="R108" s="186">
        <v>0</v>
      </c>
      <c r="S108" s="187">
        <v>0</v>
      </c>
      <c r="T108" s="186">
        <v>0</v>
      </c>
      <c r="U108" s="187">
        <v>0</v>
      </c>
      <c r="V108" s="186">
        <v>0</v>
      </c>
      <c r="W108" s="187">
        <v>0</v>
      </c>
      <c r="X108" s="186">
        <v>0</v>
      </c>
      <c r="Y108" s="187">
        <v>0</v>
      </c>
      <c r="Z108" s="539"/>
    </row>
    <row r="109" spans="1:26" x14ac:dyDescent="0.25">
      <c r="A109" s="185" t="s">
        <v>262</v>
      </c>
      <c r="B109" s="186">
        <v>0</v>
      </c>
      <c r="C109" s="187">
        <v>0</v>
      </c>
      <c r="D109" s="186">
        <v>0</v>
      </c>
      <c r="E109" s="187">
        <v>0</v>
      </c>
      <c r="F109" s="186">
        <v>0</v>
      </c>
      <c r="G109" s="187">
        <v>0</v>
      </c>
      <c r="H109" s="186">
        <v>0</v>
      </c>
      <c r="I109" s="187">
        <v>0</v>
      </c>
      <c r="J109" s="186">
        <v>0</v>
      </c>
      <c r="K109" s="187">
        <v>0</v>
      </c>
      <c r="L109" s="186">
        <v>0</v>
      </c>
      <c r="M109" s="187">
        <v>0</v>
      </c>
      <c r="N109" s="186">
        <v>0</v>
      </c>
      <c r="O109" s="187">
        <v>0</v>
      </c>
      <c r="P109" s="186">
        <v>0</v>
      </c>
      <c r="Q109" s="187">
        <v>0</v>
      </c>
      <c r="R109" s="186">
        <v>0</v>
      </c>
      <c r="S109" s="187">
        <v>0</v>
      </c>
      <c r="T109" s="186">
        <v>0</v>
      </c>
      <c r="U109" s="187">
        <v>0</v>
      </c>
      <c r="V109" s="186">
        <v>0</v>
      </c>
      <c r="W109" s="187">
        <v>0</v>
      </c>
      <c r="X109" s="186">
        <v>0</v>
      </c>
      <c r="Y109" s="187">
        <v>0</v>
      </c>
      <c r="Z109" s="539"/>
    </row>
    <row r="110" spans="1:26" x14ac:dyDescent="0.25">
      <c r="A110" s="185" t="s">
        <v>263</v>
      </c>
      <c r="B110" s="186">
        <v>0</v>
      </c>
      <c r="C110" s="187">
        <v>0</v>
      </c>
      <c r="D110" s="186">
        <v>0</v>
      </c>
      <c r="E110" s="187">
        <v>0</v>
      </c>
      <c r="F110" s="186">
        <v>0</v>
      </c>
      <c r="G110" s="187">
        <v>0</v>
      </c>
      <c r="H110" s="186">
        <v>0</v>
      </c>
      <c r="I110" s="187">
        <v>0</v>
      </c>
      <c r="J110" s="186">
        <v>0</v>
      </c>
      <c r="K110" s="187">
        <v>0</v>
      </c>
      <c r="L110" s="186">
        <v>0</v>
      </c>
      <c r="M110" s="187">
        <v>0</v>
      </c>
      <c r="N110" s="186">
        <v>0</v>
      </c>
      <c r="O110" s="187">
        <v>0</v>
      </c>
      <c r="P110" s="186">
        <v>0</v>
      </c>
      <c r="Q110" s="187">
        <v>0</v>
      </c>
      <c r="R110" s="186">
        <v>0</v>
      </c>
      <c r="S110" s="187">
        <v>0</v>
      </c>
      <c r="T110" s="186">
        <v>0</v>
      </c>
      <c r="U110" s="187">
        <v>0</v>
      </c>
      <c r="V110" s="186">
        <v>0</v>
      </c>
      <c r="W110" s="187">
        <v>0</v>
      </c>
      <c r="X110" s="186">
        <v>0</v>
      </c>
      <c r="Y110" s="187">
        <v>0</v>
      </c>
      <c r="Z110" s="539"/>
    </row>
    <row r="111" spans="1:26" x14ac:dyDescent="0.25">
      <c r="A111" s="185" t="s">
        <v>411</v>
      </c>
      <c r="B111" s="186">
        <v>0</v>
      </c>
      <c r="C111" s="187">
        <v>0</v>
      </c>
      <c r="D111" s="186">
        <v>0</v>
      </c>
      <c r="E111" s="187">
        <v>0</v>
      </c>
      <c r="F111" s="186">
        <v>0</v>
      </c>
      <c r="G111" s="187">
        <v>0</v>
      </c>
      <c r="H111" s="186">
        <v>0</v>
      </c>
      <c r="I111" s="187">
        <v>0</v>
      </c>
      <c r="J111" s="186">
        <v>0</v>
      </c>
      <c r="K111" s="187">
        <v>0</v>
      </c>
      <c r="L111" s="186">
        <v>0</v>
      </c>
      <c r="M111" s="187">
        <v>0</v>
      </c>
      <c r="N111" s="186">
        <v>0</v>
      </c>
      <c r="O111" s="187">
        <v>0</v>
      </c>
      <c r="P111" s="186">
        <v>0</v>
      </c>
      <c r="Q111" s="187">
        <v>0</v>
      </c>
      <c r="R111" s="186">
        <v>0</v>
      </c>
      <c r="S111" s="187">
        <v>0</v>
      </c>
      <c r="T111" s="186">
        <v>0</v>
      </c>
      <c r="U111" s="187">
        <v>0</v>
      </c>
      <c r="V111" s="186">
        <v>0</v>
      </c>
      <c r="W111" s="187">
        <v>0</v>
      </c>
      <c r="X111" s="186">
        <v>0</v>
      </c>
      <c r="Y111" s="187">
        <v>0</v>
      </c>
      <c r="Z111" s="539"/>
    </row>
    <row r="112" spans="1:26" x14ac:dyDescent="0.25">
      <c r="A112" s="185" t="s">
        <v>264</v>
      </c>
      <c r="B112" s="186">
        <v>0</v>
      </c>
      <c r="C112" s="187">
        <v>0</v>
      </c>
      <c r="D112" s="186">
        <v>0</v>
      </c>
      <c r="E112" s="187">
        <v>0</v>
      </c>
      <c r="F112" s="186">
        <v>0</v>
      </c>
      <c r="G112" s="187">
        <v>0</v>
      </c>
      <c r="H112" s="186">
        <v>0</v>
      </c>
      <c r="I112" s="187">
        <v>0</v>
      </c>
      <c r="J112" s="186">
        <v>0</v>
      </c>
      <c r="K112" s="187">
        <v>0</v>
      </c>
      <c r="L112" s="186">
        <v>0</v>
      </c>
      <c r="M112" s="187">
        <v>0</v>
      </c>
      <c r="N112" s="186">
        <v>0</v>
      </c>
      <c r="O112" s="187">
        <v>0</v>
      </c>
      <c r="P112" s="186">
        <v>0</v>
      </c>
      <c r="Q112" s="187">
        <v>0</v>
      </c>
      <c r="R112" s="186">
        <v>0</v>
      </c>
      <c r="S112" s="187">
        <v>0</v>
      </c>
      <c r="T112" s="186">
        <v>0</v>
      </c>
      <c r="U112" s="187">
        <v>0</v>
      </c>
      <c r="V112" s="186">
        <v>0</v>
      </c>
      <c r="W112" s="187">
        <v>0</v>
      </c>
      <c r="X112" s="186">
        <v>0</v>
      </c>
      <c r="Y112" s="187">
        <v>0</v>
      </c>
      <c r="Z112" s="539"/>
    </row>
    <row r="113" spans="1:26" x14ac:dyDescent="0.25">
      <c r="A113" s="185" t="s">
        <v>265</v>
      </c>
      <c r="B113" s="186">
        <v>0</v>
      </c>
      <c r="C113" s="187">
        <v>0</v>
      </c>
      <c r="D113" s="186">
        <v>0</v>
      </c>
      <c r="E113" s="187">
        <v>0</v>
      </c>
      <c r="F113" s="186">
        <v>0</v>
      </c>
      <c r="G113" s="187">
        <v>0</v>
      </c>
      <c r="H113" s="186">
        <v>0</v>
      </c>
      <c r="I113" s="187">
        <v>0</v>
      </c>
      <c r="J113" s="186">
        <v>0</v>
      </c>
      <c r="K113" s="187">
        <v>0</v>
      </c>
      <c r="L113" s="186">
        <v>0</v>
      </c>
      <c r="M113" s="187">
        <v>0</v>
      </c>
      <c r="N113" s="186">
        <v>0</v>
      </c>
      <c r="O113" s="187">
        <v>0</v>
      </c>
      <c r="P113" s="186">
        <v>0</v>
      </c>
      <c r="Q113" s="187">
        <v>0</v>
      </c>
      <c r="R113" s="186">
        <v>0</v>
      </c>
      <c r="S113" s="187">
        <v>0</v>
      </c>
      <c r="T113" s="186">
        <v>0</v>
      </c>
      <c r="U113" s="187">
        <v>0</v>
      </c>
      <c r="V113" s="186">
        <v>0</v>
      </c>
      <c r="W113" s="187">
        <v>0</v>
      </c>
      <c r="X113" s="186">
        <v>0</v>
      </c>
      <c r="Y113" s="187">
        <v>0</v>
      </c>
      <c r="Z113" s="539"/>
    </row>
    <row r="114" spans="1:26" x14ac:dyDescent="0.25">
      <c r="A114" s="185" t="s">
        <v>266</v>
      </c>
      <c r="B114" s="186">
        <v>0</v>
      </c>
      <c r="C114" s="187">
        <v>0</v>
      </c>
      <c r="D114" s="186">
        <v>0</v>
      </c>
      <c r="E114" s="187">
        <v>0</v>
      </c>
      <c r="F114" s="186">
        <v>0</v>
      </c>
      <c r="G114" s="187">
        <v>0</v>
      </c>
      <c r="H114" s="186">
        <v>0</v>
      </c>
      <c r="I114" s="187">
        <v>0</v>
      </c>
      <c r="J114" s="186">
        <v>0</v>
      </c>
      <c r="K114" s="187">
        <v>0</v>
      </c>
      <c r="L114" s="186">
        <v>0</v>
      </c>
      <c r="M114" s="187">
        <v>0</v>
      </c>
      <c r="N114" s="186">
        <v>0</v>
      </c>
      <c r="O114" s="187">
        <v>0</v>
      </c>
      <c r="P114" s="186">
        <v>0</v>
      </c>
      <c r="Q114" s="187">
        <v>0</v>
      </c>
      <c r="R114" s="186">
        <v>0</v>
      </c>
      <c r="S114" s="187">
        <v>0</v>
      </c>
      <c r="T114" s="186">
        <v>0</v>
      </c>
      <c r="U114" s="187">
        <v>0</v>
      </c>
      <c r="V114" s="186">
        <v>0</v>
      </c>
      <c r="W114" s="187">
        <v>0</v>
      </c>
      <c r="X114" s="186">
        <v>0</v>
      </c>
      <c r="Y114" s="187">
        <v>0</v>
      </c>
      <c r="Z114" s="539"/>
    </row>
    <row r="115" spans="1:26" x14ac:dyDescent="0.25">
      <c r="A115" s="185" t="s">
        <v>267</v>
      </c>
      <c r="B115" s="186">
        <v>0</v>
      </c>
      <c r="C115" s="187">
        <v>0</v>
      </c>
      <c r="D115" s="186">
        <v>0</v>
      </c>
      <c r="E115" s="187">
        <v>0</v>
      </c>
      <c r="F115" s="186">
        <v>0</v>
      </c>
      <c r="G115" s="187">
        <v>0</v>
      </c>
      <c r="H115" s="186">
        <v>0</v>
      </c>
      <c r="I115" s="187">
        <v>0</v>
      </c>
      <c r="J115" s="186">
        <v>0</v>
      </c>
      <c r="K115" s="187">
        <v>0</v>
      </c>
      <c r="L115" s="186">
        <v>0</v>
      </c>
      <c r="M115" s="187">
        <v>0</v>
      </c>
      <c r="N115" s="186">
        <v>0</v>
      </c>
      <c r="O115" s="187">
        <v>0</v>
      </c>
      <c r="P115" s="186">
        <v>0</v>
      </c>
      <c r="Q115" s="187">
        <v>0</v>
      </c>
      <c r="R115" s="186">
        <v>0</v>
      </c>
      <c r="S115" s="187">
        <v>0</v>
      </c>
      <c r="T115" s="186">
        <v>0</v>
      </c>
      <c r="U115" s="187">
        <v>0</v>
      </c>
      <c r="V115" s="186">
        <v>0</v>
      </c>
      <c r="W115" s="187">
        <v>0</v>
      </c>
      <c r="X115" s="186">
        <v>0</v>
      </c>
      <c r="Y115" s="187">
        <v>0</v>
      </c>
      <c r="Z115" s="539"/>
    </row>
    <row r="116" spans="1:26" x14ac:dyDescent="0.25">
      <c r="A116" s="185" t="s">
        <v>268</v>
      </c>
      <c r="B116" s="186">
        <v>0</v>
      </c>
      <c r="C116" s="187">
        <v>0</v>
      </c>
      <c r="D116" s="186">
        <v>0</v>
      </c>
      <c r="E116" s="187">
        <v>0</v>
      </c>
      <c r="F116" s="186">
        <v>0</v>
      </c>
      <c r="G116" s="187">
        <v>0</v>
      </c>
      <c r="H116" s="186">
        <v>0</v>
      </c>
      <c r="I116" s="187">
        <v>0</v>
      </c>
      <c r="J116" s="186">
        <v>0</v>
      </c>
      <c r="K116" s="187">
        <v>0</v>
      </c>
      <c r="L116" s="186">
        <v>0</v>
      </c>
      <c r="M116" s="187">
        <v>0</v>
      </c>
      <c r="N116" s="186">
        <v>0</v>
      </c>
      <c r="O116" s="187">
        <v>0</v>
      </c>
      <c r="P116" s="186">
        <v>0</v>
      </c>
      <c r="Q116" s="187">
        <v>0</v>
      </c>
      <c r="R116" s="186">
        <v>0</v>
      </c>
      <c r="S116" s="187">
        <v>0</v>
      </c>
      <c r="T116" s="186">
        <v>0</v>
      </c>
      <c r="U116" s="187">
        <v>0</v>
      </c>
      <c r="V116" s="186">
        <v>0</v>
      </c>
      <c r="W116" s="187">
        <v>0</v>
      </c>
      <c r="X116" s="186">
        <v>0</v>
      </c>
      <c r="Y116" s="187">
        <v>0</v>
      </c>
      <c r="Z116" s="539"/>
    </row>
    <row r="117" spans="1:26" x14ac:dyDescent="0.25">
      <c r="A117" s="185" t="s">
        <v>269</v>
      </c>
      <c r="B117" s="186">
        <v>0</v>
      </c>
      <c r="C117" s="187">
        <v>0</v>
      </c>
      <c r="D117" s="186">
        <v>0</v>
      </c>
      <c r="E117" s="187">
        <v>0</v>
      </c>
      <c r="F117" s="186">
        <v>0</v>
      </c>
      <c r="G117" s="187">
        <v>0</v>
      </c>
      <c r="H117" s="186">
        <v>0</v>
      </c>
      <c r="I117" s="187">
        <v>0</v>
      </c>
      <c r="J117" s="186">
        <v>0</v>
      </c>
      <c r="K117" s="187">
        <v>0</v>
      </c>
      <c r="L117" s="186">
        <v>0</v>
      </c>
      <c r="M117" s="187">
        <v>0</v>
      </c>
      <c r="N117" s="186">
        <v>0</v>
      </c>
      <c r="O117" s="187">
        <v>0</v>
      </c>
      <c r="P117" s="186">
        <v>0</v>
      </c>
      <c r="Q117" s="187">
        <v>0</v>
      </c>
      <c r="R117" s="186">
        <v>0</v>
      </c>
      <c r="S117" s="187">
        <v>0</v>
      </c>
      <c r="T117" s="186">
        <v>0</v>
      </c>
      <c r="U117" s="187">
        <v>0</v>
      </c>
      <c r="V117" s="186">
        <v>0</v>
      </c>
      <c r="W117" s="187">
        <v>0</v>
      </c>
      <c r="X117" s="186">
        <v>0</v>
      </c>
      <c r="Y117" s="187">
        <v>0</v>
      </c>
      <c r="Z117" s="539"/>
    </row>
    <row r="118" spans="1:26" x14ac:dyDescent="0.25">
      <c r="A118" s="185" t="s">
        <v>254</v>
      </c>
      <c r="B118" s="186">
        <v>0</v>
      </c>
      <c r="C118" s="187">
        <v>0</v>
      </c>
      <c r="D118" s="186">
        <v>0</v>
      </c>
      <c r="E118" s="187">
        <v>0</v>
      </c>
      <c r="F118" s="186">
        <v>0</v>
      </c>
      <c r="G118" s="187">
        <v>0</v>
      </c>
      <c r="H118" s="186">
        <v>0</v>
      </c>
      <c r="I118" s="187">
        <v>0</v>
      </c>
      <c r="J118" s="186">
        <v>0</v>
      </c>
      <c r="K118" s="187">
        <v>0</v>
      </c>
      <c r="L118" s="186">
        <v>0</v>
      </c>
      <c r="M118" s="187">
        <v>0</v>
      </c>
      <c r="N118" s="186">
        <v>0</v>
      </c>
      <c r="O118" s="187">
        <v>0</v>
      </c>
      <c r="P118" s="186">
        <v>0</v>
      </c>
      <c r="Q118" s="187">
        <v>0</v>
      </c>
      <c r="R118" s="186">
        <v>0</v>
      </c>
      <c r="S118" s="187">
        <v>0</v>
      </c>
      <c r="T118" s="186">
        <v>0</v>
      </c>
      <c r="U118" s="187">
        <v>0</v>
      </c>
      <c r="V118" s="186">
        <v>0</v>
      </c>
      <c r="W118" s="187">
        <v>0</v>
      </c>
      <c r="X118" s="186">
        <v>0</v>
      </c>
      <c r="Y118" s="187">
        <v>0</v>
      </c>
      <c r="Z118" s="539"/>
    </row>
    <row r="119" spans="1:26" x14ac:dyDescent="0.25">
      <c r="A119" s="185" t="s">
        <v>270</v>
      </c>
      <c r="B119" s="186">
        <v>0</v>
      </c>
      <c r="C119" s="187">
        <v>0</v>
      </c>
      <c r="D119" s="186">
        <v>0</v>
      </c>
      <c r="E119" s="187">
        <v>0</v>
      </c>
      <c r="F119" s="186">
        <v>0</v>
      </c>
      <c r="G119" s="187">
        <v>0</v>
      </c>
      <c r="H119" s="186">
        <v>0</v>
      </c>
      <c r="I119" s="187">
        <v>0</v>
      </c>
      <c r="J119" s="186">
        <v>0</v>
      </c>
      <c r="K119" s="187">
        <v>0</v>
      </c>
      <c r="L119" s="186">
        <v>0</v>
      </c>
      <c r="M119" s="187">
        <v>0</v>
      </c>
      <c r="N119" s="186">
        <v>0</v>
      </c>
      <c r="O119" s="187">
        <v>0</v>
      </c>
      <c r="P119" s="186">
        <v>0</v>
      </c>
      <c r="Q119" s="187">
        <v>0</v>
      </c>
      <c r="R119" s="186">
        <v>0</v>
      </c>
      <c r="S119" s="187">
        <v>0</v>
      </c>
      <c r="T119" s="186">
        <v>0</v>
      </c>
      <c r="U119" s="187">
        <v>0</v>
      </c>
      <c r="V119" s="186">
        <v>0</v>
      </c>
      <c r="W119" s="187">
        <v>0</v>
      </c>
      <c r="X119" s="186">
        <v>0</v>
      </c>
      <c r="Y119" s="187">
        <v>0</v>
      </c>
      <c r="Z119" s="539"/>
    </row>
  </sheetData>
  <mergeCells count="41">
    <mergeCell ref="L23:M23"/>
    <mergeCell ref="N23:O23"/>
    <mergeCell ref="P23:Q23"/>
    <mergeCell ref="A82:Y82"/>
    <mergeCell ref="R23:S23"/>
    <mergeCell ref="B23:C23"/>
    <mergeCell ref="A21:I21"/>
    <mergeCell ref="A17:I17"/>
    <mergeCell ref="A18:I18"/>
    <mergeCell ref="A19:I19"/>
    <mergeCell ref="A101:Y101"/>
    <mergeCell ref="D23:E23"/>
    <mergeCell ref="F23:G23"/>
    <mergeCell ref="H23:I23"/>
    <mergeCell ref="J23:K23"/>
    <mergeCell ref="A13:I13"/>
    <mergeCell ref="A63:Y63"/>
    <mergeCell ref="T23:U23"/>
    <mergeCell ref="A25:Y25"/>
    <mergeCell ref="A44:Y44"/>
    <mergeCell ref="V23:W23"/>
    <mergeCell ref="X23:Y23"/>
    <mergeCell ref="A14:I14"/>
    <mergeCell ref="A15:I15"/>
    <mergeCell ref="A16:I16"/>
    <mergeCell ref="B5:C5"/>
    <mergeCell ref="A8:I8"/>
    <mergeCell ref="A9:I9"/>
    <mergeCell ref="A10:I10"/>
    <mergeCell ref="A11:I11"/>
    <mergeCell ref="A12:I12"/>
    <mergeCell ref="B2:I2"/>
    <mergeCell ref="A23:A24"/>
    <mergeCell ref="D4:F4"/>
    <mergeCell ref="D5:F5"/>
    <mergeCell ref="G4:I4"/>
    <mergeCell ref="G5:I5"/>
    <mergeCell ref="A6:I6"/>
    <mergeCell ref="A7:I7"/>
    <mergeCell ref="A20:I20"/>
    <mergeCell ref="B4:C4"/>
  </mergeCells>
  <phoneticPr fontId="18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21</vt:i4>
      </vt:variant>
      <vt:variant>
        <vt:lpstr>Именованные диапазоны</vt:lpstr>
      </vt:variant>
      <vt:variant>
        <vt:i4>12</vt:i4>
      </vt:variant>
    </vt:vector>
  </HeadingPairs>
  <TitlesOfParts>
    <vt:vector size="33" baseType="lpstr">
      <vt:lpstr>СПРАВКА</vt:lpstr>
      <vt:lpstr>Титул</vt:lpstr>
      <vt:lpstr>РС-1 по эк</vt:lpstr>
      <vt:lpstr>РС-2 по эк</vt:lpstr>
      <vt:lpstr>РС-3 по эк</vt:lpstr>
      <vt:lpstr>РС-П3.2 (РС-1)</vt:lpstr>
      <vt:lpstr>РС-П3.2 (РС-2)</vt:lpstr>
      <vt:lpstr>РС-П3.2 (РС-3)</vt:lpstr>
      <vt:lpstr>репр</vt:lpstr>
      <vt:lpstr>КТЛ &lt;1</vt:lpstr>
      <vt:lpstr>КТЛ&gt;1,5</vt:lpstr>
      <vt:lpstr>УС&gt;0,5</vt:lpstr>
      <vt:lpstr>КООС&gt;ср</vt:lpstr>
      <vt:lpstr>РСК20</vt:lpstr>
      <vt:lpstr>РСК5</vt:lpstr>
      <vt:lpstr>РП30</vt:lpstr>
      <vt:lpstr>РП5</vt:lpstr>
      <vt:lpstr>РАСЧ</vt:lpstr>
      <vt:lpstr>Титульный</vt:lpstr>
      <vt:lpstr>Раздел 1 (стр 1-4)</vt:lpstr>
      <vt:lpstr>Раздел 2 (стр 1-4)</vt:lpstr>
      <vt:lpstr>P3_2_MAIN1</vt:lpstr>
      <vt:lpstr>'РС-2 по эк'!P3_2_MAIN2</vt:lpstr>
      <vt:lpstr>P3_2_MAIN3</vt:lpstr>
      <vt:lpstr>P3_2_POKAZ1</vt:lpstr>
      <vt:lpstr>P3_2_POKAZ1_COL</vt:lpstr>
      <vt:lpstr>'РС-2 по эк'!P3_2_POKAZ2</vt:lpstr>
      <vt:lpstr>P3_2_POKAZ3</vt:lpstr>
      <vt:lpstr>'РС-П3.2 (РС-3)'!Заголовки_для_печати</vt:lpstr>
      <vt:lpstr>'Раздел 1 (стр 1-4)'!Область_печати</vt:lpstr>
      <vt:lpstr>'Раздел 2 (стр 1-4)'!Область_печати</vt:lpstr>
      <vt:lpstr>'РС-2 по эк'!Область_печати</vt:lpstr>
      <vt:lpstr>Титульный!Область_печати</vt:lpstr>
    </vt:vector>
  </TitlesOfParts>
  <Company>bsbnb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Marina</dc:creator>
  <cp:lastModifiedBy>Indira Ozayeva</cp:lastModifiedBy>
  <cp:lastPrinted>2011-02-17T04:33:24Z</cp:lastPrinted>
  <dcterms:created xsi:type="dcterms:W3CDTF">2005-10-31T14:48:20Z</dcterms:created>
  <dcterms:modified xsi:type="dcterms:W3CDTF">2019-12-03T10:38:17Z</dcterms:modified>
</cp:coreProperties>
</file>