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2.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D0F00DE4-841B-4F2F-A40D-340045DED0C6}" xr6:coauthVersionLast="45" xr6:coauthVersionMax="45" xr10:uidLastSave="{00000000-0000-0000-0000-000000000000}"/>
  <bookViews>
    <workbookView xWindow="-108" yWindow="-108" windowWidth="23256" windowHeight="12576" tabRatio="872" firstSheet="3" activeTab="3"/>
  </bookViews>
  <sheets>
    <sheet name="РС-1 по эк" sheetId="47" state="hidden" r:id="rId1"/>
    <sheet name="РС-П3.2 (РС-1)" sheetId="63" state="hidden" r:id="rId2"/>
    <sheet name="РАСЧ" sheetId="128" state="hidden" r:id="rId3"/>
    <sheet name="Титульный" sheetId="24" r:id="rId4"/>
    <sheet name="Раздел 1 (стр 1-4)" sheetId="37" r:id="rId5"/>
    <sheet name="Раздел 2 (стр 1-4)" sheetId="32" r:id="rId6"/>
  </sheets>
  <externalReferences>
    <externalReference r:id="rId7"/>
    <externalReference r:id="rId8"/>
    <externalReference r:id="rId9"/>
    <externalReference r:id="rId10"/>
    <externalReference r:id="rId11"/>
  </externalReferences>
  <definedNames>
    <definedName name="__MAIN__">#REF!</definedName>
    <definedName name="__spDetail__">#REF!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#REF!</definedName>
    <definedName name="ENT_OKPO">#REF!</definedName>
    <definedName name="FsList">'[5]исх дан'!#REF!</definedName>
    <definedName name="GroupHeader" localSheetId="4">'[2]исх. дан'!#REF!</definedName>
    <definedName name="GroupHeader" localSheetId="5">'[2]исх. дан'!#REF!</definedName>
    <definedName name="GroupHeader" localSheetId="3">#REF!</definedName>
    <definedName name="GroupHeader">#REF!</definedName>
    <definedName name="INFO_STRUCTURE">#REF!</definedName>
    <definedName name="INFO_STRUCTURE_COL">#REF!</definedName>
    <definedName name="Main" localSheetId="4">'[2]исх. дан'!#REF!</definedName>
    <definedName name="Main" localSheetId="5">'[2]исх. дан'!#REF!</definedName>
    <definedName name="Main" localSheetId="3">#REF!</definedName>
    <definedName name="Main">#REF!</definedName>
    <definedName name="NumberPredpr" localSheetId="4">'[2]исх. дан'!$Y$7</definedName>
    <definedName name="NumberPredpr" localSheetId="5">'[2]исх. дан'!$Y$7</definedName>
    <definedName name="NumberPredpr" localSheetId="3">#REF!</definedName>
    <definedName name="NumberPredpr">#REF!</definedName>
    <definedName name="NumberPredprAll" localSheetId="4">'[2]исх. дан'!$Y$6</definedName>
    <definedName name="NumberPredprAll" localSheetId="5">'[2]исх. дан'!$Y$6</definedName>
    <definedName name="NumberPredprAll" localSheetId="3">#REF!</definedName>
    <definedName name="NumberPredprAll">#REF!</definedName>
    <definedName name="OblastList">#REF!</definedName>
    <definedName name="Oked" localSheetId="4">'[2]исх. дан'!$B$7</definedName>
    <definedName name="Oked" localSheetId="5">'[2]исх. дан'!$B$7</definedName>
    <definedName name="Oked" localSheetId="3">#REF!</definedName>
    <definedName name="Oked">#REF!</definedName>
    <definedName name="OKED_CODE">#REF!</definedName>
    <definedName name="OKED_NAME">#REF!</definedName>
    <definedName name="OKED_STRUCTURE">'[1]Титульный лист'!$A$46:$K$63</definedName>
    <definedName name="OKED_STRUCTURE_COL">'[1]Титульный лист'!$J$46:$K$63</definedName>
    <definedName name="OkedData">'[5]исх дан'!#REF!</definedName>
    <definedName name="OkedList">#REF!</definedName>
    <definedName name="OpfList">'[5]исх дан'!#REF!</definedName>
    <definedName name="P3_1_GROUP_HEADER" localSheetId="0">'[3]РС-П3.1'!#REF!</definedName>
    <definedName name="P3_1_GROUP_HEADER">'[4]РС-П3.1'!#REF!</definedName>
    <definedName name="P3_1_MAIN" localSheetId="0">'[3]РС-П3.1'!#REF!</definedName>
    <definedName name="P3_1_MAIN">'[4]РС-П3.1'!#REF!</definedName>
    <definedName name="P3_1_PERIOD">'[1]РС-П3.1'!$A$4:$Z$6</definedName>
    <definedName name="P3_1_PERIOD_COL">'[1]РС-П3.1'!$V$4:$Z$6</definedName>
    <definedName name="P3_1_POKAZ_MODEL" localSheetId="0">'[3]РС-П3.1'!#REF!</definedName>
    <definedName name="P3_1_POKAZ_MODEL">'[4]РС-П3.1'!#REF!</definedName>
    <definedName name="P3_1_POKAZ_MODEL_COL" localSheetId="0">'[3]РС-П3.1'!#REF!</definedName>
    <definedName name="P3_1_POKAZ_MODEL_COL">'[4]РС-П3.1'!#REF!</definedName>
    <definedName name="P3_1_WORKSPACE">'[1]РС-П3.1'!$A$7:$F$93</definedName>
    <definedName name="P3_2_MAIN1">'РС-1 по эк'!$A$4:$H$180</definedName>
    <definedName name="P3_2_MAIN2">#REF!</definedName>
    <definedName name="P3_2_MAIN3">#REF!</definedName>
    <definedName name="P3_2_POKAZ_MODEL" localSheetId="0">'РС-1 по эк'!#REF!</definedName>
    <definedName name="P3_2_POKAZ_MODEL">'[4]РС-П3.2 (РС-1)'!#REF!</definedName>
    <definedName name="P3_2_POKAZ_MODEL_COL">'[1]РС-П3.2 (РС-1)'!#REF!</definedName>
    <definedName name="P3_2_POKAZ1">'РС-1 по эк'!$A$4:$H$9</definedName>
    <definedName name="P3_2_POKAZ1_COL">'РС-1 по эк'!$H$4:$H$9</definedName>
    <definedName name="P3_2_POKAZ2">#REF!</definedName>
    <definedName name="P3_2_POKAZ3">#REF!</definedName>
    <definedName name="P3_3_MAIN">#REF!</definedName>
    <definedName name="P3_3_MAIN_COL">#REF!</definedName>
    <definedName name="Period" localSheetId="4">'[2]исх. дан'!$A$12:$AA$13</definedName>
    <definedName name="Period" localSheetId="5">'[2]исх. дан'!$A$12:$AA$13</definedName>
    <definedName name="Period" localSheetId="3">#REF!</definedName>
    <definedName name="Period">#REF!</definedName>
    <definedName name="PERIOD_END">'[1]Титульный лист'!$B$41</definedName>
    <definedName name="PERIOD_START">'[1]Титульный лист'!$B$40</definedName>
    <definedName name="PeriodCol" localSheetId="4">'[2]исх. дан'!$W$12:$AA$13</definedName>
    <definedName name="PeriodCol" localSheetId="5">'[2]исх. дан'!$W$12:$AA$13</definedName>
    <definedName name="PeriodCol" localSheetId="3">#REF!</definedName>
    <definedName name="PeriodCol">#REF!</definedName>
    <definedName name="Pokaz" localSheetId="4">'[2]исх. дан'!#REF!</definedName>
    <definedName name="Pokaz" localSheetId="5">'[2]исх. дан'!#REF!</definedName>
    <definedName name="Pokaz" localSheetId="3">#REF!</definedName>
    <definedName name="Pokaz">#REF!</definedName>
    <definedName name="PokazCol" localSheetId="4">'[2]исх. дан'!#REF!</definedName>
    <definedName name="PokazCol" localSheetId="5">'[2]исх. дан'!#REF!</definedName>
    <definedName name="PokazCol" localSheetId="3">#REF!</definedName>
    <definedName name="PokazCol">#REF!</definedName>
    <definedName name="PokazModel" localSheetId="4">'[2]исх. дан'!#REF!</definedName>
    <definedName name="PokazModel" localSheetId="5">'[2]исх. дан'!#REF!</definedName>
    <definedName name="PokazModel" localSheetId="3">#REF!</definedName>
    <definedName name="PokazModel">#REF!</definedName>
    <definedName name="PokazModelCol" localSheetId="4">'[2]исх. дан'!#REF!</definedName>
    <definedName name="PokazModelCol" localSheetId="5">'[2]исх. дан'!#REF!</definedName>
    <definedName name="PokazModelCol" localSheetId="3">#REF!</definedName>
    <definedName name="PokazModelCol">#REF!</definedName>
    <definedName name="Predpr" localSheetId="4">'[2]исх. дан'!$B$6</definedName>
    <definedName name="Predpr" localSheetId="5">'[2]исх. дан'!$B$6</definedName>
    <definedName name="Predpr" localSheetId="3">#REF!</definedName>
    <definedName name="Predpr">#REF!</definedName>
    <definedName name="PredprSizeList">'[5]исх дан'!#REF!</definedName>
    <definedName name="Region" localSheetId="4">'[2]исх. дан'!$B$8</definedName>
    <definedName name="Region" localSheetId="5">'[2]исх. дан'!$B$8</definedName>
    <definedName name="Region" localSheetId="3">#REF!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4">'[2]исх. дан'!$A$1:$IV$18</definedName>
    <definedName name="RowsBeforeMain" localSheetId="5">'[2]исх. дан'!$A$1:$IV$18</definedName>
    <definedName name="RowsBeforeMain" localSheetId="0">#REF!</definedName>
    <definedName name="RowsBeforeMain" localSheetId="3">#REF!</definedName>
    <definedName name="RowsBeforeMain">#REF!</definedName>
    <definedName name="Shapka" localSheetId="4">'[2]исх. дан'!$A$6:$Z$10</definedName>
    <definedName name="Shapka" localSheetId="5">'[2]исх. дан'!$A$6:$Z$10</definedName>
    <definedName name="Shapka" localSheetId="3">#REF!</definedName>
    <definedName name="Shapka">#REF!</definedName>
    <definedName name="Stat4">'[5]исх дан'!#REF!</definedName>
    <definedName name="VolumeProfit" localSheetId="4">'[2]исх. дан'!$Y$9</definedName>
    <definedName name="VolumeProfit" localSheetId="5">'[2]исх. дан'!$Y$9</definedName>
    <definedName name="VolumeProfit" localSheetId="3">#REF!</definedName>
    <definedName name="VolumeProfit">#REF!</definedName>
    <definedName name="VolumeProfitAll" localSheetId="4">'[2]исх. дан'!$Y$8</definedName>
    <definedName name="VolumeProfitAll" localSheetId="5">'[2]исх. дан'!$Y$8</definedName>
    <definedName name="VolumeProfitAll" localSheetId="3">#REF!</definedName>
    <definedName name="VolumeProfitAll">#REF!</definedName>
    <definedName name="VolumeProfitPercent" localSheetId="4">'[2]исх. дан'!$Y$10</definedName>
    <definedName name="VolumeProfitPercent" localSheetId="5">'[2]исх. дан'!$Y$10</definedName>
    <definedName name="VolumeProfitPercent" localSheetId="3">#REF!</definedName>
    <definedName name="VolumeProfitPercent">#REF!</definedName>
    <definedName name="Workspace" localSheetId="4">'[2]исх. дан'!$A$14:$G$73</definedName>
    <definedName name="Workspace" localSheetId="5">'[2]исх. дан'!$A$14:$G$73</definedName>
    <definedName name="Workspace" localSheetId="0">#REF!</definedName>
    <definedName name="Workspace" localSheetId="3">#REF!</definedName>
    <definedName name="Workspace">#REF!</definedName>
    <definedName name="арпорол">#REF!</definedName>
    <definedName name="_xlnm.Print_Titles" localSheetId="5">'Раздел 2 (стр 1-4)'!#REF!</definedName>
    <definedName name="_xlnm.Print_Area" localSheetId="4">'Раздел 1 (стр 1-4)'!$A$1:$T$202</definedName>
    <definedName name="_xlnm.Print_Area" localSheetId="5">'Раздел 2 (стр 1-4)'!$A$1:$CF$213</definedName>
    <definedName name="_xlnm.Print_Area" localSheetId="3">Титульный!$A$1:$L$38</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16" i="128" l="1"/>
  <c r="AQ13" i="128" s="1"/>
  <c r="AR16" i="128"/>
  <c r="AR13" i="128" s="1"/>
  <c r="AS16" i="128"/>
  <c r="AS13" i="128"/>
  <c r="AT16" i="128"/>
  <c r="AT13" i="128" s="1"/>
  <c r="AQ26" i="128"/>
  <c r="AQ23" i="128"/>
  <c r="AR26" i="128"/>
  <c r="AR23" i="128" s="1"/>
  <c r="AS26" i="128"/>
  <c r="AS23" i="128" s="1"/>
  <c r="AS22" i="128" s="1"/>
  <c r="AT26" i="128"/>
  <c r="AT23" i="128" s="1"/>
  <c r="AQ31" i="128"/>
  <c r="AQ28" i="128" s="1"/>
  <c r="AQ27" i="128" s="1"/>
  <c r="AR31" i="128"/>
  <c r="AR28" i="128" s="1"/>
  <c r="AS31" i="128"/>
  <c r="AS28" i="128"/>
  <c r="AT31" i="128"/>
  <c r="AT28" i="128" s="1"/>
  <c r="AQ41" i="128"/>
  <c r="AQ38" i="128"/>
  <c r="AR41" i="128"/>
  <c r="AR38" i="128" s="1"/>
  <c r="AS41" i="128"/>
  <c r="AS38" i="128" s="1"/>
  <c r="AS37" i="128" s="1"/>
  <c r="AT41" i="128"/>
  <c r="AT38" i="128" s="1"/>
  <c r="AQ46" i="128"/>
  <c r="AQ43" i="128" s="1"/>
  <c r="AQ42" i="128" s="1"/>
  <c r="AR46" i="128"/>
  <c r="AR43" i="128" s="1"/>
  <c r="AS46" i="128"/>
  <c r="AS43" i="128"/>
  <c r="AT46" i="128"/>
  <c r="AT43" i="128" s="1"/>
  <c r="AQ56" i="128"/>
  <c r="AQ53" i="128"/>
  <c r="AR56" i="128"/>
  <c r="AR53" i="128" s="1"/>
  <c r="AS56" i="128"/>
  <c r="AS53" i="128" s="1"/>
  <c r="AS52" i="128" s="1"/>
  <c r="AT56" i="128"/>
  <c r="AT53" i="128" s="1"/>
  <c r="I10" i="128"/>
  <c r="P10" i="128" s="1"/>
  <c r="W10" i="128" s="1"/>
  <c r="AD10" i="128" s="1"/>
  <c r="AK10" i="128" s="1"/>
  <c r="AR10" i="128" s="1"/>
  <c r="AY10" i="128" s="1"/>
  <c r="J10" i="128"/>
  <c r="Q10" i="128"/>
  <c r="X10" i="128"/>
  <c r="AE10" i="128" s="1"/>
  <c r="AL10" i="128" s="1"/>
  <c r="AS10" i="128" s="1"/>
  <c r="AZ10" i="128" s="1"/>
  <c r="K10" i="128"/>
  <c r="R10" i="128" s="1"/>
  <c r="Y10" i="128" s="1"/>
  <c r="AF10" i="128" s="1"/>
  <c r="AM10" i="128" s="1"/>
  <c r="AT10" i="128" s="1"/>
  <c r="BA10" i="128" s="1"/>
  <c r="I11" i="128"/>
  <c r="P11" i="128" s="1"/>
  <c r="W11" i="128" s="1"/>
  <c r="AD11" i="128" s="1"/>
  <c r="AK11" i="128" s="1"/>
  <c r="AR11" i="128" s="1"/>
  <c r="AY11" i="128" s="1"/>
  <c r="J11" i="128"/>
  <c r="Q11" i="128"/>
  <c r="X11" i="128"/>
  <c r="AE11" i="128" s="1"/>
  <c r="AL11" i="128" s="1"/>
  <c r="AS11" i="128" s="1"/>
  <c r="AZ11" i="128" s="1"/>
  <c r="K11" i="128"/>
  <c r="R11" i="128"/>
  <c r="Y11" i="128" s="1"/>
  <c r="AF11" i="128" s="1"/>
  <c r="AM11" i="128" s="1"/>
  <c r="AT11" i="128" s="1"/>
  <c r="BA11" i="128" s="1"/>
  <c r="H11" i="128"/>
  <c r="O11" i="128" s="1"/>
  <c r="V11" i="128"/>
  <c r="AC11" i="128"/>
  <c r="AJ11" i="128" s="1"/>
  <c r="AQ11" i="128" s="1"/>
  <c r="AX11" i="128" s="1"/>
  <c r="H10" i="128"/>
  <c r="O10" i="128"/>
  <c r="V10" i="128" s="1"/>
  <c r="AC10" i="128" s="1"/>
  <c r="AJ10" i="128" s="1"/>
  <c r="AQ10" i="128" s="1"/>
  <c r="AX10" i="128" s="1"/>
  <c r="AR54" i="128"/>
  <c r="AY56" i="128"/>
  <c r="AS54" i="128"/>
  <c r="AS55" i="128"/>
  <c r="AZ56" i="128"/>
  <c r="AZ54" i="128" s="1"/>
  <c r="AT54" i="128"/>
  <c r="AT55" i="128"/>
  <c r="BA56" i="128"/>
  <c r="BA54" i="128" s="1"/>
  <c r="AR44" i="128"/>
  <c r="AR45" i="128"/>
  <c r="AY46" i="128"/>
  <c r="AS44" i="128"/>
  <c r="AS45" i="128"/>
  <c r="AZ46" i="128"/>
  <c r="AZ44" i="128" s="1"/>
  <c r="AT44" i="128"/>
  <c r="AT45" i="128"/>
  <c r="BA46" i="128"/>
  <c r="BA44" i="128" s="1"/>
  <c r="AY41" i="128"/>
  <c r="AS39" i="128"/>
  <c r="AS40" i="128"/>
  <c r="AZ41" i="128"/>
  <c r="AZ39" i="128" s="1"/>
  <c r="AT39" i="128"/>
  <c r="AT40" i="128"/>
  <c r="BA41" i="128"/>
  <c r="BA39" i="128" s="1"/>
  <c r="AQ54" i="128"/>
  <c r="AQ55" i="128"/>
  <c r="AX56" i="128"/>
  <c r="AX46" i="128"/>
  <c r="AQ39" i="128"/>
  <c r="AQ40" i="128"/>
  <c r="AX41" i="128"/>
  <c r="AR29" i="128"/>
  <c r="AR30" i="128"/>
  <c r="AY31" i="128"/>
  <c r="AS29" i="128"/>
  <c r="AS30" i="128"/>
  <c r="AZ31" i="128"/>
  <c r="AZ29" i="128" s="1"/>
  <c r="AT29" i="128"/>
  <c r="AT30" i="128"/>
  <c r="BA31" i="128"/>
  <c r="BA29" i="128" s="1"/>
  <c r="AX31" i="128"/>
  <c r="AR24" i="128"/>
  <c r="AY26" i="128"/>
  <c r="AS24" i="128"/>
  <c r="AS25" i="128"/>
  <c r="AZ26" i="128"/>
  <c r="AZ24" i="128" s="1"/>
  <c r="AT24" i="128"/>
  <c r="AT25" i="128"/>
  <c r="BA26" i="128"/>
  <c r="BA24" i="128" s="1"/>
  <c r="AQ24" i="128"/>
  <c r="AQ25" i="128"/>
  <c r="AX26" i="128"/>
  <c r="AR14" i="128"/>
  <c r="AR15" i="128"/>
  <c r="AY16" i="128"/>
  <c r="AS14" i="128"/>
  <c r="AS15" i="128"/>
  <c r="AZ16" i="128"/>
  <c r="AZ14" i="128" s="1"/>
  <c r="AT14" i="128"/>
  <c r="AT15" i="128"/>
  <c r="BA16" i="128"/>
  <c r="BA14" i="128" s="1"/>
  <c r="AQ14" i="128"/>
  <c r="AQ15" i="128"/>
  <c r="AX16" i="128"/>
  <c r="AY71" i="128"/>
  <c r="AY68" i="128" s="1"/>
  <c r="AY67" i="128" s="1"/>
  <c r="AZ71" i="128"/>
  <c r="BA71" i="128"/>
  <c r="BA70" i="128" s="1"/>
  <c r="BA68" i="128"/>
  <c r="BA67" i="128" s="1"/>
  <c r="BA69" i="128"/>
  <c r="AZ70" i="128"/>
  <c r="AX71" i="128"/>
  <c r="AX68" i="128" s="1"/>
  <c r="AY66" i="128"/>
  <c r="AY63" i="128" s="1"/>
  <c r="AY62" i="128" s="1"/>
  <c r="AZ66" i="128"/>
  <c r="BA66" i="128"/>
  <c r="BA65" i="128" s="1"/>
  <c r="BA63" i="128"/>
  <c r="BA62" i="128" s="1"/>
  <c r="BA64" i="128"/>
  <c r="AZ65" i="128"/>
  <c r="AX66" i="128"/>
  <c r="AX63" i="128" s="1"/>
  <c r="AY61" i="128"/>
  <c r="AY58" i="128" s="1"/>
  <c r="AY57" i="128" s="1"/>
  <c r="AZ61" i="128"/>
  <c r="BA61" i="128"/>
  <c r="BA60" i="128" s="1"/>
  <c r="BA58" i="128"/>
  <c r="BA57" i="128" s="1"/>
  <c r="BA59" i="128"/>
  <c r="AZ60" i="128"/>
  <c r="AX61" i="128"/>
  <c r="AX58" i="128" s="1"/>
  <c r="AY53" i="128"/>
  <c r="AY52" i="128" s="1"/>
  <c r="AZ53" i="128"/>
  <c r="AZ55" i="128"/>
  <c r="BA55" i="128"/>
  <c r="AX55" i="128"/>
  <c r="AY51" i="128"/>
  <c r="AY48" i="128"/>
  <c r="AZ51" i="128"/>
  <c r="BA51" i="128"/>
  <c r="BA50" i="128" s="1"/>
  <c r="AY49" i="128"/>
  <c r="BA49" i="128"/>
  <c r="AY50" i="128"/>
  <c r="AX51" i="128"/>
  <c r="AX48" i="128" s="1"/>
  <c r="AX49" i="128"/>
  <c r="AX50" i="128"/>
  <c r="AY43" i="128"/>
  <c r="AZ43" i="128"/>
  <c r="BA43" i="128"/>
  <c r="BA42" i="128" s="1"/>
  <c r="AZ45" i="128"/>
  <c r="BA45" i="128"/>
  <c r="AY38" i="128"/>
  <c r="AZ38" i="128"/>
  <c r="BA38" i="128"/>
  <c r="AZ40" i="128"/>
  <c r="BA40" i="128"/>
  <c r="AX40" i="128"/>
  <c r="AY36" i="128"/>
  <c r="AY33" i="128"/>
  <c r="AZ36" i="128"/>
  <c r="BA36" i="128"/>
  <c r="BA35" i="128" s="1"/>
  <c r="AY34" i="128"/>
  <c r="BA34" i="128"/>
  <c r="AY35" i="128"/>
  <c r="AX36" i="128"/>
  <c r="AX33" i="128" s="1"/>
  <c r="AX34" i="128"/>
  <c r="AX35" i="128"/>
  <c r="AY28" i="128"/>
  <c r="AZ28" i="128"/>
  <c r="BA28" i="128"/>
  <c r="AZ30" i="128"/>
  <c r="AX30" i="128"/>
  <c r="AY23" i="128"/>
  <c r="AZ23" i="128"/>
  <c r="AZ25" i="128"/>
  <c r="BA25" i="128"/>
  <c r="AX25" i="128"/>
  <c r="AY21" i="128"/>
  <c r="AY18" i="128"/>
  <c r="AZ21" i="128"/>
  <c r="BA21" i="128"/>
  <c r="BA20" i="128" s="1"/>
  <c r="AY19" i="128"/>
  <c r="BA19" i="128"/>
  <c r="AY20" i="128"/>
  <c r="AX21" i="128"/>
  <c r="AX18" i="128" s="1"/>
  <c r="AX19" i="128"/>
  <c r="AX20" i="128"/>
  <c r="AY13" i="128"/>
  <c r="AZ13" i="128"/>
  <c r="BA13" i="128"/>
  <c r="AZ15" i="128"/>
  <c r="AX15" i="128"/>
  <c r="AR71" i="128"/>
  <c r="AR68" i="128" s="1"/>
  <c r="AR67" i="128" s="1"/>
  <c r="AS71" i="128"/>
  <c r="AS68" i="128" s="1"/>
  <c r="AT71" i="128"/>
  <c r="AT70" i="128" s="1"/>
  <c r="AT68" i="128"/>
  <c r="AS69" i="128"/>
  <c r="AT69" i="128"/>
  <c r="AR70" i="128"/>
  <c r="AS70" i="128"/>
  <c r="AQ71" i="128"/>
  <c r="AQ68" i="128" s="1"/>
  <c r="AQ67" i="128" s="1"/>
  <c r="AQ69" i="128"/>
  <c r="AQ70" i="128"/>
  <c r="AR66" i="128"/>
  <c r="AR63" i="128"/>
  <c r="AS66" i="128"/>
  <c r="AS63" i="128" s="1"/>
  <c r="AS62" i="128" s="1"/>
  <c r="AT66" i="128"/>
  <c r="AT65" i="128" s="1"/>
  <c r="AT63" i="128"/>
  <c r="AR64" i="128"/>
  <c r="AT64" i="128"/>
  <c r="AR65" i="128"/>
  <c r="AS65" i="128"/>
  <c r="AQ66" i="128"/>
  <c r="AQ63" i="128" s="1"/>
  <c r="AQ62" i="128" s="1"/>
  <c r="AQ64" i="128"/>
  <c r="AQ65" i="128"/>
  <c r="AR61" i="128"/>
  <c r="AR58" i="128"/>
  <c r="AS61" i="128"/>
  <c r="AS58" i="128" s="1"/>
  <c r="AS57" i="128" s="1"/>
  <c r="AT61" i="128"/>
  <c r="AT60" i="128" s="1"/>
  <c r="AT58" i="128"/>
  <c r="AR59" i="128"/>
  <c r="AT59" i="128"/>
  <c r="AR60" i="128"/>
  <c r="AS60" i="128"/>
  <c r="AQ61" i="128"/>
  <c r="AQ58" i="128" s="1"/>
  <c r="AQ57" i="128" s="1"/>
  <c r="AQ59" i="128"/>
  <c r="AQ60" i="128"/>
  <c r="AR51" i="128"/>
  <c r="AR48" i="128"/>
  <c r="AS51" i="128"/>
  <c r="AS48" i="128" s="1"/>
  <c r="AS47" i="128" s="1"/>
  <c r="AT51" i="128"/>
  <c r="AT50" i="128" s="1"/>
  <c r="AT48" i="128"/>
  <c r="AR49" i="128"/>
  <c r="AT49" i="128"/>
  <c r="AR50" i="128"/>
  <c r="AS50" i="128"/>
  <c r="AQ51" i="128"/>
  <c r="AQ48" i="128" s="1"/>
  <c r="AQ47" i="128" s="1"/>
  <c r="AQ49" i="128"/>
  <c r="AQ50" i="128"/>
  <c r="AR36" i="128"/>
  <c r="AR33" i="128"/>
  <c r="AS36" i="128"/>
  <c r="AS33" i="128" s="1"/>
  <c r="AS32" i="128" s="1"/>
  <c r="AT36" i="128"/>
  <c r="AT35" i="128" s="1"/>
  <c r="AT33" i="128"/>
  <c r="AR34" i="128"/>
  <c r="AT34" i="128"/>
  <c r="AR35" i="128"/>
  <c r="AS35" i="128"/>
  <c r="AQ36" i="128"/>
  <c r="AQ33" i="128" s="1"/>
  <c r="AQ32" i="128" s="1"/>
  <c r="AQ34" i="128"/>
  <c r="AQ35" i="128"/>
  <c r="AR21" i="128"/>
  <c r="AR18" i="128"/>
  <c r="AS21" i="128"/>
  <c r="AS18" i="128" s="1"/>
  <c r="AS17" i="128" s="1"/>
  <c r="AT21" i="128"/>
  <c r="AT20" i="128" s="1"/>
  <c r="AT18" i="128"/>
  <c r="AR19" i="128"/>
  <c r="AT19" i="128"/>
  <c r="AR20" i="128"/>
  <c r="AS20" i="128"/>
  <c r="AQ21" i="128"/>
  <c r="AQ18" i="128" s="1"/>
  <c r="AQ17" i="128" s="1"/>
  <c r="AQ19" i="128"/>
  <c r="AQ20" i="128"/>
  <c r="AZ76" i="128"/>
  <c r="AX67" i="128"/>
  <c r="AX62" i="128"/>
  <c r="AX57" i="128"/>
  <c r="AZ52" i="128"/>
  <c r="AY47" i="128"/>
  <c r="AX47" i="128"/>
  <c r="AZ42" i="128"/>
  <c r="AY42" i="128"/>
  <c r="BA37" i="128"/>
  <c r="AZ37" i="128"/>
  <c r="AY37" i="128"/>
  <c r="AY32" i="128"/>
  <c r="AX32" i="128"/>
  <c r="BA27" i="128"/>
  <c r="AZ27" i="128"/>
  <c r="AY27" i="128"/>
  <c r="AZ22" i="128"/>
  <c r="AY22" i="128"/>
  <c r="AY17" i="128"/>
  <c r="AX17" i="128"/>
  <c r="AT76" i="128"/>
  <c r="AS76" i="128"/>
  <c r="AR76" i="128"/>
  <c r="AQ76" i="128"/>
  <c r="AT67" i="128"/>
  <c r="AS67" i="128"/>
  <c r="AT62" i="128"/>
  <c r="AR62" i="128"/>
  <c r="AT57" i="128"/>
  <c r="AR57" i="128"/>
  <c r="AT52" i="128"/>
  <c r="AR52" i="128"/>
  <c r="AQ52" i="128"/>
  <c r="AT47" i="128"/>
  <c r="AR47" i="128"/>
  <c r="AT42" i="128"/>
  <c r="AS42" i="128"/>
  <c r="AR42" i="128"/>
  <c r="AT37" i="128"/>
  <c r="AR37" i="128"/>
  <c r="AQ37" i="128"/>
  <c r="AT32" i="128"/>
  <c r="AR32" i="128"/>
  <c r="AT27" i="128"/>
  <c r="AS27" i="128"/>
  <c r="AR27" i="128"/>
  <c r="AT22" i="128"/>
  <c r="AR22" i="128"/>
  <c r="AQ22" i="128"/>
  <c r="AT17" i="128"/>
  <c r="AR17" i="128"/>
  <c r="AK56" i="128"/>
  <c r="AK54" i="128" s="1"/>
  <c r="AL56" i="128"/>
  <c r="AL54" i="128" s="1"/>
  <c r="AM56" i="128"/>
  <c r="AM54" i="128" s="1"/>
  <c r="AJ56" i="128"/>
  <c r="AJ54" i="128" s="1"/>
  <c r="AK46" i="128"/>
  <c r="AK44" i="128" s="1"/>
  <c r="AL46" i="128"/>
  <c r="AL44" i="128" s="1"/>
  <c r="AM46" i="128"/>
  <c r="AM44" i="128" s="1"/>
  <c r="AJ46" i="128"/>
  <c r="AJ44" i="128" s="1"/>
  <c r="AK41" i="128"/>
  <c r="AK39" i="128" s="1"/>
  <c r="AL41" i="128"/>
  <c r="AL39" i="128" s="1"/>
  <c r="AM41" i="128"/>
  <c r="AM39" i="128" s="1"/>
  <c r="AJ41" i="128"/>
  <c r="AJ39" i="128" s="1"/>
  <c r="AK31" i="128"/>
  <c r="AK29" i="128" s="1"/>
  <c r="AL31" i="128"/>
  <c r="AL29" i="128" s="1"/>
  <c r="AM31" i="128"/>
  <c r="AM29" i="128" s="1"/>
  <c r="AJ31" i="128"/>
  <c r="AJ29" i="128" s="1"/>
  <c r="AK26" i="128"/>
  <c r="AK24" i="128" s="1"/>
  <c r="AL26" i="128"/>
  <c r="AL24" i="128" s="1"/>
  <c r="AM26" i="128"/>
  <c r="AM24" i="128" s="1"/>
  <c r="AJ26" i="128"/>
  <c r="AJ24" i="128" s="1"/>
  <c r="AD56" i="128"/>
  <c r="AD55" i="128" s="1"/>
  <c r="AE56" i="128"/>
  <c r="AE55" i="128" s="1"/>
  <c r="AE53" i="128"/>
  <c r="AF56" i="128"/>
  <c r="AF53" i="128" s="1"/>
  <c r="AF55" i="128"/>
  <c r="AC56" i="128"/>
  <c r="AC53" i="128"/>
  <c r="AC55" i="128"/>
  <c r="AD46" i="128"/>
  <c r="AD45" i="128" s="1"/>
  <c r="AE46" i="128"/>
  <c r="AE45" i="128" s="1"/>
  <c r="AE43" i="128"/>
  <c r="AF46" i="128"/>
  <c r="AF43" i="128" s="1"/>
  <c r="AF45" i="128"/>
  <c r="AC46" i="128"/>
  <c r="AC43" i="128"/>
  <c r="AC45" i="128"/>
  <c r="AD41" i="128"/>
  <c r="AD40" i="128" s="1"/>
  <c r="AE41" i="128"/>
  <c r="AE40" i="128" s="1"/>
  <c r="AE38" i="128"/>
  <c r="AF41" i="128"/>
  <c r="AF38" i="128" s="1"/>
  <c r="AF40" i="128"/>
  <c r="AC41" i="128"/>
  <c r="AC38" i="128"/>
  <c r="AC40" i="128"/>
  <c r="AF31" i="128"/>
  <c r="AF30" i="128" s="1"/>
  <c r="AD31" i="128"/>
  <c r="AD30" i="128" s="1"/>
  <c r="AD28" i="128"/>
  <c r="AE31" i="128"/>
  <c r="AE28" i="128" s="1"/>
  <c r="AE30" i="128"/>
  <c r="AC31" i="128"/>
  <c r="AC28" i="128"/>
  <c r="AC30" i="128"/>
  <c r="AD26" i="128"/>
  <c r="AD25" i="128" s="1"/>
  <c r="AE26" i="128"/>
  <c r="AE25" i="128" s="1"/>
  <c r="AE23" i="128"/>
  <c r="AF26" i="128"/>
  <c r="AF23" i="128" s="1"/>
  <c r="AF25" i="128"/>
  <c r="AC26" i="128"/>
  <c r="AC23" i="128"/>
  <c r="AC25" i="128"/>
  <c r="AK16" i="128"/>
  <c r="AK14" i="128" s="1"/>
  <c r="AL16" i="128"/>
  <c r="AL14" i="128" s="1"/>
  <c r="AM16" i="128"/>
  <c r="AM14" i="128" s="1"/>
  <c r="AJ16" i="128"/>
  <c r="AJ14" i="128" s="1"/>
  <c r="AK71" i="128"/>
  <c r="AL71" i="128"/>
  <c r="AM71" i="128"/>
  <c r="AM69" i="128" s="1"/>
  <c r="AK69" i="128"/>
  <c r="AL70" i="128"/>
  <c r="AJ71" i="128"/>
  <c r="AJ69" i="128" s="1"/>
  <c r="AJ70" i="128"/>
  <c r="AK66" i="128"/>
  <c r="AK63" i="128" s="1"/>
  <c r="AK62" i="128" s="1"/>
  <c r="AL66" i="128"/>
  <c r="AL63" i="128" s="1"/>
  <c r="AL62" i="128" s="1"/>
  <c r="AM66" i="128"/>
  <c r="AM63" i="128" s="1"/>
  <c r="AM62" i="128" s="1"/>
  <c r="AM64" i="128"/>
  <c r="AL65" i="128"/>
  <c r="AJ66" i="128"/>
  <c r="AJ64" i="128" s="1"/>
  <c r="AK61" i="128"/>
  <c r="AK58" i="128" s="1"/>
  <c r="AK57" i="128" s="1"/>
  <c r="AL61" i="128"/>
  <c r="AL58" i="128" s="1"/>
  <c r="AL57" i="128" s="1"/>
  <c r="AM61" i="128"/>
  <c r="AM58" i="128" s="1"/>
  <c r="AM57" i="128" s="1"/>
  <c r="AM59" i="128"/>
  <c r="AL60" i="128"/>
  <c r="AJ61" i="128"/>
  <c r="AJ59" i="128" s="1"/>
  <c r="AK53" i="128"/>
  <c r="AL53" i="128"/>
  <c r="AM53" i="128"/>
  <c r="AK55" i="128"/>
  <c r="AL55" i="128"/>
  <c r="AM55" i="128"/>
  <c r="AJ55" i="128"/>
  <c r="AJ53" i="128"/>
  <c r="AK52" i="128"/>
  <c r="AL52" i="128"/>
  <c r="AM52" i="128"/>
  <c r="AK51" i="128"/>
  <c r="AK48" i="128"/>
  <c r="AL51" i="128"/>
  <c r="AL48" i="128"/>
  <c r="AM51" i="128"/>
  <c r="AM48" i="128"/>
  <c r="AK49" i="128"/>
  <c r="AL49" i="128"/>
  <c r="AM49" i="128"/>
  <c r="AK50" i="128"/>
  <c r="AL50" i="128"/>
  <c r="AM50" i="128"/>
  <c r="AJ51" i="128"/>
  <c r="AJ49" i="128"/>
  <c r="AJ50" i="128"/>
  <c r="AJ48" i="128"/>
  <c r="AK43" i="128"/>
  <c r="AL43" i="128"/>
  <c r="AM43" i="128"/>
  <c r="AK45" i="128"/>
  <c r="AL45" i="128"/>
  <c r="AM45" i="128"/>
  <c r="AJ45" i="128"/>
  <c r="AJ43" i="128"/>
  <c r="AK38" i="128"/>
  <c r="AL38" i="128"/>
  <c r="AM38" i="128"/>
  <c r="AK40" i="128"/>
  <c r="AL40" i="128"/>
  <c r="AM40" i="128"/>
  <c r="AJ40" i="128"/>
  <c r="AJ38" i="128"/>
  <c r="AJ37" i="128" s="1"/>
  <c r="AK36" i="128"/>
  <c r="AK33" i="128" s="1"/>
  <c r="AK32" i="128" s="1"/>
  <c r="AL36" i="128"/>
  <c r="AL33" i="128" s="1"/>
  <c r="AL32" i="128" s="1"/>
  <c r="AM36" i="128"/>
  <c r="AM33" i="128" s="1"/>
  <c r="AM32" i="128" s="1"/>
  <c r="AM34" i="128"/>
  <c r="AK35" i="128"/>
  <c r="AL35" i="128"/>
  <c r="AJ36" i="128"/>
  <c r="AJ35" i="128" s="1"/>
  <c r="AJ34" i="128"/>
  <c r="AK28" i="128"/>
  <c r="AL28" i="128"/>
  <c r="AM28" i="128"/>
  <c r="AK30" i="128"/>
  <c r="AL30" i="128"/>
  <c r="AM30" i="128"/>
  <c r="AJ30" i="128"/>
  <c r="AJ28" i="128"/>
  <c r="AK23" i="128"/>
  <c r="AL23" i="128"/>
  <c r="AM23" i="128"/>
  <c r="AK25" i="128"/>
  <c r="AL25" i="128"/>
  <c r="AM25" i="128"/>
  <c r="AJ25" i="128"/>
  <c r="AJ23" i="128"/>
  <c r="AK21" i="128"/>
  <c r="AK18" i="128" s="1"/>
  <c r="AK17" i="128" s="1"/>
  <c r="AL21" i="128"/>
  <c r="AL18" i="128" s="1"/>
  <c r="AL17" i="128" s="1"/>
  <c r="AM21" i="128"/>
  <c r="AM18" i="128" s="1"/>
  <c r="AM17" i="128" s="1"/>
  <c r="AM19" i="128"/>
  <c r="AL20" i="128"/>
  <c r="AJ21" i="128"/>
  <c r="AJ19" i="128" s="1"/>
  <c r="AK13" i="128"/>
  <c r="AL13" i="128"/>
  <c r="AM13" i="128"/>
  <c r="AK15" i="128"/>
  <c r="AL15" i="128"/>
  <c r="AM15" i="128"/>
  <c r="AJ15" i="128"/>
  <c r="AJ13" i="128"/>
  <c r="AD39" i="128"/>
  <c r="AE39" i="128"/>
  <c r="AF39" i="128"/>
  <c r="AC39" i="128"/>
  <c r="AM76" i="128"/>
  <c r="AL76" i="128"/>
  <c r="AK76" i="128"/>
  <c r="AJ52" i="128"/>
  <c r="AM47" i="128"/>
  <c r="AL47" i="128"/>
  <c r="AK47" i="128"/>
  <c r="AJ47" i="128"/>
  <c r="AM42" i="128"/>
  <c r="AL42" i="128"/>
  <c r="AK42" i="128"/>
  <c r="AJ42" i="128"/>
  <c r="AM37" i="128"/>
  <c r="AL37" i="128"/>
  <c r="AK37" i="128"/>
  <c r="AM27" i="128"/>
  <c r="AL27" i="128"/>
  <c r="AK27" i="128"/>
  <c r="AJ27" i="128"/>
  <c r="AM22" i="128"/>
  <c r="AL22" i="128"/>
  <c r="AK22" i="128"/>
  <c r="AJ22" i="128"/>
  <c r="AD16" i="128"/>
  <c r="AD13" i="128" s="1"/>
  <c r="AE16" i="128"/>
  <c r="AE13" i="128"/>
  <c r="AE15" i="128"/>
  <c r="AF16" i="128"/>
  <c r="AF13" i="128" s="1"/>
  <c r="AF15" i="128"/>
  <c r="AC16" i="128"/>
  <c r="AC13" i="128" s="1"/>
  <c r="AD71" i="128"/>
  <c r="AD68" i="128" s="1"/>
  <c r="AD67" i="128" s="1"/>
  <c r="AE71" i="128"/>
  <c r="AE68" i="128" s="1"/>
  <c r="AE67" i="128" s="1"/>
  <c r="AF71" i="128"/>
  <c r="AF68" i="128" s="1"/>
  <c r="AF67" i="128" s="1"/>
  <c r="AF69" i="128"/>
  <c r="AE70" i="128"/>
  <c r="AC71" i="128"/>
  <c r="AC69" i="128" s="1"/>
  <c r="AD66" i="128"/>
  <c r="AD63" i="128"/>
  <c r="AE66" i="128"/>
  <c r="AE63" i="128" s="1"/>
  <c r="AE62" i="128" s="1"/>
  <c r="AF66" i="128"/>
  <c r="AF63" i="128"/>
  <c r="AD64" i="128"/>
  <c r="AF64" i="128"/>
  <c r="AD65" i="128"/>
  <c r="AE65" i="128"/>
  <c r="AF65" i="128"/>
  <c r="AC66" i="128"/>
  <c r="AC64" i="128"/>
  <c r="AC65" i="128"/>
  <c r="AD61" i="128"/>
  <c r="AD58" i="128" s="1"/>
  <c r="AD57" i="128" s="1"/>
  <c r="AE61" i="128"/>
  <c r="AE58" i="128" s="1"/>
  <c r="AE57" i="128" s="1"/>
  <c r="AF61" i="128"/>
  <c r="AF58" i="128" s="1"/>
  <c r="AF57" i="128" s="1"/>
  <c r="AD59" i="128"/>
  <c r="AF59" i="128"/>
  <c r="AD60" i="128"/>
  <c r="AE60" i="128"/>
  <c r="AF60" i="128"/>
  <c r="AC61" i="128"/>
  <c r="AC59" i="128" s="1"/>
  <c r="AC60" i="128"/>
  <c r="AD54" i="128"/>
  <c r="AE54" i="128"/>
  <c r="AF54" i="128"/>
  <c r="AC54" i="128"/>
  <c r="AD51" i="128"/>
  <c r="AD48" i="128" s="1"/>
  <c r="AD47" i="128" s="1"/>
  <c r="AE51" i="128"/>
  <c r="AE48" i="128"/>
  <c r="AF51" i="128"/>
  <c r="AF48" i="128" s="1"/>
  <c r="AF47" i="128" s="1"/>
  <c r="AE49" i="128"/>
  <c r="AF49" i="128"/>
  <c r="AE50" i="128"/>
  <c r="AF50" i="128"/>
  <c r="AC51" i="128"/>
  <c r="AC49" i="128" s="1"/>
  <c r="AD44" i="128"/>
  <c r="AE44" i="128"/>
  <c r="AF44" i="128"/>
  <c r="AC44" i="128"/>
  <c r="AE42" i="128"/>
  <c r="AE37" i="128"/>
  <c r="AF42" i="128"/>
  <c r="AF37" i="128"/>
  <c r="AC42" i="128"/>
  <c r="AD36" i="128"/>
  <c r="AD33" i="128"/>
  <c r="AE36" i="128"/>
  <c r="AE33" i="128" s="1"/>
  <c r="AE32" i="128" s="1"/>
  <c r="AF36" i="128"/>
  <c r="AF33" i="128"/>
  <c r="AD34" i="128"/>
  <c r="AF34" i="128"/>
  <c r="AD35" i="128"/>
  <c r="AE35" i="128"/>
  <c r="AF35" i="128"/>
  <c r="AC36" i="128"/>
  <c r="AC34" i="128"/>
  <c r="AC35" i="128"/>
  <c r="AD29" i="128"/>
  <c r="AE29" i="128"/>
  <c r="AF29" i="128"/>
  <c r="AC29" i="128"/>
  <c r="AD24" i="128"/>
  <c r="AE24" i="128"/>
  <c r="AF24" i="128"/>
  <c r="AC24" i="128"/>
  <c r="AC68" i="128"/>
  <c r="AC63" i="128"/>
  <c r="AC58" i="128"/>
  <c r="AC48" i="128"/>
  <c r="AC33" i="128"/>
  <c r="AD21" i="128"/>
  <c r="AD18" i="128"/>
  <c r="AE21" i="128"/>
  <c r="AE18" i="128" s="1"/>
  <c r="AE17" i="128" s="1"/>
  <c r="AF21" i="128"/>
  <c r="AF18" i="128"/>
  <c r="AD19" i="128"/>
  <c r="AF19" i="128"/>
  <c r="AD20" i="128"/>
  <c r="AE20" i="128"/>
  <c r="AF20" i="128"/>
  <c r="AC21" i="128"/>
  <c r="AC19" i="128"/>
  <c r="AC20" i="128"/>
  <c r="AC18" i="128"/>
  <c r="AD14" i="128"/>
  <c r="AE14" i="128"/>
  <c r="AF14" i="128"/>
  <c r="AC14" i="128"/>
  <c r="AF76" i="128"/>
  <c r="AE76" i="128"/>
  <c r="AD76" i="128"/>
  <c r="AC76" i="128"/>
  <c r="AC67" i="128"/>
  <c r="AF62" i="128"/>
  <c r="AD62" i="128"/>
  <c r="AC62" i="128"/>
  <c r="AC57" i="128"/>
  <c r="AF52" i="128"/>
  <c r="AE52" i="128"/>
  <c r="AC52" i="128"/>
  <c r="AE47" i="128"/>
  <c r="AC47" i="128"/>
  <c r="AC37" i="128"/>
  <c r="AF32" i="128"/>
  <c r="AD32" i="128"/>
  <c r="AC32" i="128"/>
  <c r="AE27" i="128"/>
  <c r="AD27" i="128"/>
  <c r="AC27" i="128"/>
  <c r="AF22" i="128"/>
  <c r="AE22" i="128"/>
  <c r="AC22" i="128"/>
  <c r="AF17" i="128"/>
  <c r="AD17" i="128"/>
  <c r="AC17" i="128"/>
  <c r="AF79" i="128"/>
  <c r="W56" i="128"/>
  <c r="W53" i="128" s="1"/>
  <c r="W52" i="128" s="1"/>
  <c r="X56" i="128"/>
  <c r="X53" i="128" s="1"/>
  <c r="X52" i="128" s="1"/>
  <c r="Y56" i="128"/>
  <c r="Y53" i="128"/>
  <c r="Y55" i="128"/>
  <c r="P56" i="128"/>
  <c r="P53" i="128" s="1"/>
  <c r="P55" i="128"/>
  <c r="Q56" i="128"/>
  <c r="Q53" i="128" s="1"/>
  <c r="R56" i="128"/>
  <c r="R53" i="128" s="1"/>
  <c r="I56" i="128"/>
  <c r="I54" i="128"/>
  <c r="I55" i="128"/>
  <c r="J56" i="128"/>
  <c r="J54" i="128" s="1"/>
  <c r="J55" i="128"/>
  <c r="K56" i="128"/>
  <c r="K54" i="128" s="1"/>
  <c r="V56" i="128"/>
  <c r="V53" i="128" s="1"/>
  <c r="O56" i="128"/>
  <c r="O53" i="128"/>
  <c r="O55" i="128"/>
  <c r="H56" i="128"/>
  <c r="H54" i="128" s="1"/>
  <c r="H55" i="128"/>
  <c r="W46" i="128"/>
  <c r="W43" i="128" s="1"/>
  <c r="W42" i="128" s="1"/>
  <c r="X46" i="128"/>
  <c r="X43" i="128" s="1"/>
  <c r="X42" i="128" s="1"/>
  <c r="Y46" i="128"/>
  <c r="Y43" i="128"/>
  <c r="Y45" i="128"/>
  <c r="P46" i="128"/>
  <c r="P43" i="128"/>
  <c r="P45" i="128"/>
  <c r="Q46" i="128"/>
  <c r="Q43" i="128" s="1"/>
  <c r="R46" i="128"/>
  <c r="R43" i="128" s="1"/>
  <c r="I46" i="128"/>
  <c r="I44" i="128"/>
  <c r="I45" i="128"/>
  <c r="J46" i="128"/>
  <c r="J44" i="128"/>
  <c r="J45" i="128"/>
  <c r="K46" i="128"/>
  <c r="K44" i="128" s="1"/>
  <c r="V46" i="128"/>
  <c r="V43" i="128" s="1"/>
  <c r="O46" i="128"/>
  <c r="O43" i="128"/>
  <c r="O45" i="128"/>
  <c r="H46" i="128"/>
  <c r="H44" i="128"/>
  <c r="H45" i="128"/>
  <c r="W41" i="128"/>
  <c r="W38" i="128" s="1"/>
  <c r="X41" i="128"/>
  <c r="X38" i="128" s="1"/>
  <c r="Y41" i="128"/>
  <c r="Y38" i="128"/>
  <c r="Y40" i="128"/>
  <c r="P41" i="128"/>
  <c r="P38" i="128"/>
  <c r="P40" i="128"/>
  <c r="Q41" i="128"/>
  <c r="Q38" i="128" s="1"/>
  <c r="R41" i="128"/>
  <c r="R38" i="128" s="1"/>
  <c r="I41" i="128"/>
  <c r="I39" i="128"/>
  <c r="I40" i="128"/>
  <c r="J41" i="128"/>
  <c r="J39" i="128"/>
  <c r="J40" i="128"/>
  <c r="K41" i="128"/>
  <c r="K39" i="128" s="1"/>
  <c r="V41" i="128"/>
  <c r="V38" i="128" s="1"/>
  <c r="O41" i="128"/>
  <c r="O38" i="128"/>
  <c r="O40" i="128"/>
  <c r="H41" i="128"/>
  <c r="H39" i="128"/>
  <c r="H40" i="128"/>
  <c r="W31" i="128"/>
  <c r="W28" i="128" s="1"/>
  <c r="X31" i="128"/>
  <c r="X28" i="128" s="1"/>
  <c r="Y31" i="128"/>
  <c r="Y28" i="128"/>
  <c r="Y30" i="128"/>
  <c r="V31" i="128"/>
  <c r="V28" i="128"/>
  <c r="V30" i="128"/>
  <c r="P31" i="128"/>
  <c r="P28" i="128" s="1"/>
  <c r="Q31" i="128"/>
  <c r="Q28" i="128" s="1"/>
  <c r="R31" i="128"/>
  <c r="R28" i="128"/>
  <c r="R30" i="128"/>
  <c r="O31" i="128"/>
  <c r="O28" i="128"/>
  <c r="O30" i="128"/>
  <c r="I31" i="128"/>
  <c r="I29" i="128" s="1"/>
  <c r="J31" i="128"/>
  <c r="J29" i="128" s="1"/>
  <c r="K31" i="128"/>
  <c r="K29" i="128"/>
  <c r="K30" i="128"/>
  <c r="H31" i="128"/>
  <c r="H29" i="128"/>
  <c r="H30" i="128"/>
  <c r="W26" i="128"/>
  <c r="W23" i="128" s="1"/>
  <c r="W22" i="128" s="1"/>
  <c r="X26" i="128"/>
  <c r="X23" i="128" s="1"/>
  <c r="Y26" i="128"/>
  <c r="Y23" i="128"/>
  <c r="Y25" i="128"/>
  <c r="V26" i="128"/>
  <c r="V23" i="128"/>
  <c r="V25" i="128"/>
  <c r="W71" i="128"/>
  <c r="W68" i="128" s="1"/>
  <c r="W67" i="128" s="1"/>
  <c r="X71" i="128"/>
  <c r="X68" i="128"/>
  <c r="Y71" i="128"/>
  <c r="Y68" i="128" s="1"/>
  <c r="X69" i="128"/>
  <c r="Y69" i="128"/>
  <c r="X70" i="128"/>
  <c r="Y70" i="128"/>
  <c r="V71" i="128"/>
  <c r="V69" i="128" s="1"/>
  <c r="V68" i="128"/>
  <c r="W66" i="128"/>
  <c r="W63" i="128" s="1"/>
  <c r="W62" i="128" s="1"/>
  <c r="X66" i="128"/>
  <c r="X63" i="128"/>
  <c r="Y66" i="128"/>
  <c r="Y63" i="128" s="1"/>
  <c r="X64" i="128"/>
  <c r="Y64" i="128"/>
  <c r="X65" i="128"/>
  <c r="Y65" i="128"/>
  <c r="V66" i="128"/>
  <c r="V64" i="128" s="1"/>
  <c r="V63" i="128"/>
  <c r="W61" i="128"/>
  <c r="W58" i="128" s="1"/>
  <c r="W57" i="128" s="1"/>
  <c r="X61" i="128"/>
  <c r="X58" i="128"/>
  <c r="Y61" i="128"/>
  <c r="Y58" i="128" s="1"/>
  <c r="X59" i="128"/>
  <c r="Y59" i="128"/>
  <c r="X60" i="128"/>
  <c r="Y60" i="128"/>
  <c r="V61" i="128"/>
  <c r="V59" i="128" s="1"/>
  <c r="V58" i="128"/>
  <c r="W54" i="128"/>
  <c r="X54" i="128"/>
  <c r="Y54" i="128"/>
  <c r="V54" i="128"/>
  <c r="W51" i="128"/>
  <c r="W48" i="128" s="1"/>
  <c r="W47" i="128" s="1"/>
  <c r="X51" i="128"/>
  <c r="X48" i="128"/>
  <c r="X47" i="128" s="1"/>
  <c r="Y51" i="128"/>
  <c r="Y48" i="128" s="1"/>
  <c r="X49" i="128"/>
  <c r="Y49" i="128"/>
  <c r="X50" i="128"/>
  <c r="Y50" i="128"/>
  <c r="V51" i="128"/>
  <c r="V49" i="128" s="1"/>
  <c r="V48" i="128"/>
  <c r="W44" i="128"/>
  <c r="X44" i="128"/>
  <c r="Y44" i="128"/>
  <c r="V44" i="128"/>
  <c r="W39" i="128"/>
  <c r="X39" i="128"/>
  <c r="Y39" i="128"/>
  <c r="V39" i="128"/>
  <c r="W36" i="128"/>
  <c r="X36" i="128"/>
  <c r="X33" i="128"/>
  <c r="Y36" i="128"/>
  <c r="Y33" i="128" s="1"/>
  <c r="X34" i="128"/>
  <c r="Y34" i="128"/>
  <c r="X35" i="128"/>
  <c r="Y35" i="128"/>
  <c r="V36" i="128"/>
  <c r="V33" i="128" s="1"/>
  <c r="V32" i="128" s="1"/>
  <c r="W29" i="128"/>
  <c r="X29" i="128"/>
  <c r="Y29" i="128"/>
  <c r="V29" i="128"/>
  <c r="W24" i="128"/>
  <c r="X24" i="128"/>
  <c r="Y24" i="128"/>
  <c r="V24" i="128"/>
  <c r="W21" i="128"/>
  <c r="X21" i="128"/>
  <c r="X18" i="128"/>
  <c r="Y21" i="128"/>
  <c r="Y18" i="128" s="1"/>
  <c r="X19" i="128"/>
  <c r="X20" i="128"/>
  <c r="Y20" i="128"/>
  <c r="V21" i="128"/>
  <c r="W16" i="128"/>
  <c r="X16" i="128"/>
  <c r="X13" i="128"/>
  <c r="Y16" i="128"/>
  <c r="Y13" i="128" s="1"/>
  <c r="X14" i="128"/>
  <c r="Y14" i="128"/>
  <c r="X15" i="128"/>
  <c r="Y15" i="128"/>
  <c r="V16" i="128"/>
  <c r="V13" i="128"/>
  <c r="X76" i="128"/>
  <c r="V76" i="128"/>
  <c r="Y67" i="128"/>
  <c r="X67" i="128"/>
  <c r="V67" i="128"/>
  <c r="Y62" i="128"/>
  <c r="X62" i="128"/>
  <c r="V62" i="128"/>
  <c r="Y57" i="128"/>
  <c r="X57" i="128"/>
  <c r="V57" i="128"/>
  <c r="Y52" i="128"/>
  <c r="V52" i="128"/>
  <c r="Y47" i="128"/>
  <c r="V47" i="128"/>
  <c r="Y42" i="128"/>
  <c r="V42" i="128"/>
  <c r="Y37" i="128"/>
  <c r="X37" i="128"/>
  <c r="W37" i="128"/>
  <c r="V37" i="128"/>
  <c r="Y32" i="128"/>
  <c r="X32" i="128"/>
  <c r="Y27" i="128"/>
  <c r="X27" i="128"/>
  <c r="W27" i="128"/>
  <c r="V27" i="128"/>
  <c r="Y22" i="128"/>
  <c r="X22" i="128"/>
  <c r="V22" i="128"/>
  <c r="Y17" i="128"/>
  <c r="X17" i="128"/>
  <c r="P26" i="128"/>
  <c r="P23" i="128" s="1"/>
  <c r="P22" i="128" s="1"/>
  <c r="Q26" i="128"/>
  <c r="Q23" i="128"/>
  <c r="Q25" i="128"/>
  <c r="R26" i="128"/>
  <c r="R23" i="128" s="1"/>
  <c r="R22" i="128" s="1"/>
  <c r="R25" i="128"/>
  <c r="O26" i="128"/>
  <c r="O25" i="128" s="1"/>
  <c r="P71" i="128"/>
  <c r="P68" i="128" s="1"/>
  <c r="P67" i="128" s="1"/>
  <c r="Q71" i="128"/>
  <c r="Q68" i="128" s="1"/>
  <c r="Q67" i="128" s="1"/>
  <c r="R71" i="128"/>
  <c r="R70" i="128" s="1"/>
  <c r="Q69" i="128"/>
  <c r="R69" i="128"/>
  <c r="Q70" i="128"/>
  <c r="O71" i="128"/>
  <c r="O68" i="128" s="1"/>
  <c r="O67" i="128" s="1"/>
  <c r="P66" i="128"/>
  <c r="P63" i="128" s="1"/>
  <c r="P62" i="128" s="1"/>
  <c r="Q66" i="128"/>
  <c r="Q63" i="128" s="1"/>
  <c r="Q62" i="128" s="1"/>
  <c r="R66" i="128"/>
  <c r="R65" i="128" s="1"/>
  <c r="Q64" i="128"/>
  <c r="R64" i="128"/>
  <c r="Q65" i="128"/>
  <c r="O66" i="128"/>
  <c r="O63" i="128" s="1"/>
  <c r="O62" i="128" s="1"/>
  <c r="P61" i="128"/>
  <c r="P58" i="128" s="1"/>
  <c r="P57" i="128" s="1"/>
  <c r="Q61" i="128"/>
  <c r="Q58" i="128" s="1"/>
  <c r="Q57" i="128" s="1"/>
  <c r="R61" i="128"/>
  <c r="R60" i="128" s="1"/>
  <c r="Q59" i="128"/>
  <c r="R59" i="128"/>
  <c r="Q60" i="128"/>
  <c r="O61" i="128"/>
  <c r="O58" i="128" s="1"/>
  <c r="O57" i="128" s="1"/>
  <c r="P54" i="128"/>
  <c r="Q54" i="128"/>
  <c r="R54" i="128"/>
  <c r="O54" i="128"/>
  <c r="P51" i="128"/>
  <c r="P48" i="128" s="1"/>
  <c r="P47" i="128" s="1"/>
  <c r="Q51" i="128"/>
  <c r="Q48" i="128" s="1"/>
  <c r="Q47" i="128" s="1"/>
  <c r="R51" i="128"/>
  <c r="R50" i="128" s="1"/>
  <c r="Q49" i="128"/>
  <c r="R49" i="128"/>
  <c r="Q50" i="128"/>
  <c r="O51" i="128"/>
  <c r="O48" i="128" s="1"/>
  <c r="O47" i="128" s="1"/>
  <c r="P44" i="128"/>
  <c r="Q44" i="128"/>
  <c r="R44" i="128"/>
  <c r="O44" i="128"/>
  <c r="P39" i="128"/>
  <c r="Q39" i="128"/>
  <c r="R39" i="128"/>
  <c r="O39" i="128"/>
  <c r="P36" i="128"/>
  <c r="P33" i="128" s="1"/>
  <c r="P32" i="128" s="1"/>
  <c r="Q36" i="128"/>
  <c r="Q33" i="128" s="1"/>
  <c r="Q32" i="128" s="1"/>
  <c r="R36" i="128"/>
  <c r="R35" i="128" s="1"/>
  <c r="R34" i="128"/>
  <c r="Q35" i="128"/>
  <c r="O36" i="128"/>
  <c r="O33" i="128" s="1"/>
  <c r="O32" i="128" s="1"/>
  <c r="P29" i="128"/>
  <c r="Q29" i="128"/>
  <c r="R29" i="128"/>
  <c r="O29" i="128"/>
  <c r="P24" i="128"/>
  <c r="Q24" i="128"/>
  <c r="R24" i="128"/>
  <c r="P21" i="128"/>
  <c r="P18" i="128" s="1"/>
  <c r="P17" i="128" s="1"/>
  <c r="Q21" i="128"/>
  <c r="Q18" i="128" s="1"/>
  <c r="Q17" i="128" s="1"/>
  <c r="R21" i="128"/>
  <c r="R20" i="128" s="1"/>
  <c r="R19" i="128"/>
  <c r="Q20" i="128"/>
  <c r="O21" i="128"/>
  <c r="O18" i="128" s="1"/>
  <c r="O17" i="128" s="1"/>
  <c r="P16" i="128"/>
  <c r="Q16" i="128"/>
  <c r="R16" i="128"/>
  <c r="O16" i="128"/>
  <c r="P13" i="128"/>
  <c r="Q13" i="128"/>
  <c r="R13" i="128"/>
  <c r="P14" i="128"/>
  <c r="Q14" i="128"/>
  <c r="R14" i="128"/>
  <c r="P15" i="128"/>
  <c r="Q15" i="128"/>
  <c r="R15" i="128"/>
  <c r="O14" i="128"/>
  <c r="O15" i="128"/>
  <c r="O13" i="128"/>
  <c r="Q76" i="128"/>
  <c r="R52" i="128"/>
  <c r="Q52" i="128"/>
  <c r="P52" i="128"/>
  <c r="O52" i="128"/>
  <c r="R42" i="128"/>
  <c r="Q42" i="128"/>
  <c r="P42" i="128"/>
  <c r="O42" i="128"/>
  <c r="R37" i="128"/>
  <c r="Q37" i="128"/>
  <c r="P37" i="128"/>
  <c r="O37" i="128"/>
  <c r="R27" i="128"/>
  <c r="Q27" i="128"/>
  <c r="P27" i="128"/>
  <c r="O27" i="128"/>
  <c r="Q22" i="128"/>
  <c r="I26" i="128"/>
  <c r="I23" i="128" s="1"/>
  <c r="I22" i="128" s="1"/>
  <c r="J26" i="128"/>
  <c r="J24" i="128"/>
  <c r="J25" i="128"/>
  <c r="K26" i="128"/>
  <c r="K24" i="128" s="1"/>
  <c r="K25" i="128"/>
  <c r="H26" i="128"/>
  <c r="H25" i="128" s="1"/>
  <c r="I71" i="128"/>
  <c r="I68" i="128" s="1"/>
  <c r="I67" i="128" s="1"/>
  <c r="J71" i="128"/>
  <c r="J68" i="128"/>
  <c r="K71" i="128"/>
  <c r="K70" i="128" s="1"/>
  <c r="J69" i="128"/>
  <c r="K69" i="128"/>
  <c r="J70" i="128"/>
  <c r="H71" i="128"/>
  <c r="H68" i="128" s="1"/>
  <c r="H67" i="128" s="1"/>
  <c r="I66" i="128"/>
  <c r="I63" i="128" s="1"/>
  <c r="I62" i="128" s="1"/>
  <c r="J66" i="128"/>
  <c r="J63" i="128"/>
  <c r="K66" i="128"/>
  <c r="K65" i="128" s="1"/>
  <c r="J64" i="128"/>
  <c r="K64" i="128"/>
  <c r="J65" i="128"/>
  <c r="H66" i="128"/>
  <c r="H63" i="128" s="1"/>
  <c r="H62" i="128" s="1"/>
  <c r="I61" i="128"/>
  <c r="I58" i="128" s="1"/>
  <c r="I57" i="128" s="1"/>
  <c r="J61" i="128"/>
  <c r="J58" i="128"/>
  <c r="K61" i="128"/>
  <c r="K60" i="128" s="1"/>
  <c r="J59" i="128"/>
  <c r="K59" i="128"/>
  <c r="J60" i="128"/>
  <c r="H61" i="128"/>
  <c r="H58" i="128" s="1"/>
  <c r="H57" i="128" s="1"/>
  <c r="I53" i="128"/>
  <c r="I52" i="128" s="1"/>
  <c r="J53" i="128"/>
  <c r="J52" i="128" s="1"/>
  <c r="K53" i="128"/>
  <c r="H53" i="128"/>
  <c r="I51" i="128"/>
  <c r="I48" i="128" s="1"/>
  <c r="I47" i="128" s="1"/>
  <c r="J51" i="128"/>
  <c r="J48" i="128"/>
  <c r="K51" i="128"/>
  <c r="K50" i="128" s="1"/>
  <c r="J49" i="128"/>
  <c r="J50" i="128"/>
  <c r="H51" i="128"/>
  <c r="H48" i="128" s="1"/>
  <c r="H47" i="128" s="1"/>
  <c r="I43" i="128"/>
  <c r="I42" i="128" s="1"/>
  <c r="J43" i="128"/>
  <c r="K43" i="128"/>
  <c r="H43" i="128"/>
  <c r="I38" i="128"/>
  <c r="I37" i="128" s="1"/>
  <c r="J38" i="128"/>
  <c r="J37" i="128" s="1"/>
  <c r="K38" i="128"/>
  <c r="H38" i="128"/>
  <c r="I36" i="128"/>
  <c r="I33" i="128" s="1"/>
  <c r="I32" i="128" s="1"/>
  <c r="J36" i="128"/>
  <c r="J33" i="128" s="1"/>
  <c r="J32" i="128" s="1"/>
  <c r="K36" i="128"/>
  <c r="K35" i="128" s="1"/>
  <c r="J34" i="128"/>
  <c r="J35" i="128"/>
  <c r="H36" i="128"/>
  <c r="H33" i="128" s="1"/>
  <c r="H32" i="128" s="1"/>
  <c r="J67" i="128"/>
  <c r="J62" i="128"/>
  <c r="J57" i="128"/>
  <c r="K52" i="128"/>
  <c r="J47" i="128"/>
  <c r="J42" i="128"/>
  <c r="K42" i="128"/>
  <c r="K37" i="128"/>
  <c r="I28" i="128"/>
  <c r="I27" i="128" s="1"/>
  <c r="J28" i="128"/>
  <c r="J27" i="128" s="1"/>
  <c r="K28" i="128"/>
  <c r="K27" i="128" s="1"/>
  <c r="H28" i="128"/>
  <c r="J23" i="128"/>
  <c r="J22" i="128" s="1"/>
  <c r="K23" i="128"/>
  <c r="K22" i="128"/>
  <c r="H23" i="128"/>
  <c r="H22" i="128" s="1"/>
  <c r="I21" i="128"/>
  <c r="I20" i="128" s="1"/>
  <c r="J21" i="128"/>
  <c r="J18" i="128" s="1"/>
  <c r="J17" i="128" s="1"/>
  <c r="K21" i="128"/>
  <c r="K20" i="128" s="1"/>
  <c r="I19" i="128"/>
  <c r="K19" i="128"/>
  <c r="H21" i="128"/>
  <c r="H19" i="128"/>
  <c r="H20" i="128"/>
  <c r="I18" i="128"/>
  <c r="K18" i="128"/>
  <c r="K17" i="128" s="1"/>
  <c r="H18" i="128"/>
  <c r="H17" i="128" s="1"/>
  <c r="H52" i="128"/>
  <c r="H42" i="128"/>
  <c r="H37" i="128"/>
  <c r="H27" i="128"/>
  <c r="I17" i="128"/>
  <c r="I16" i="128"/>
  <c r="J16" i="128"/>
  <c r="K16" i="128"/>
  <c r="H16" i="128"/>
  <c r="I13" i="128"/>
  <c r="J13" i="128"/>
  <c r="K13" i="128"/>
  <c r="I14" i="128"/>
  <c r="J14" i="128"/>
  <c r="K14" i="128"/>
  <c r="I15" i="128"/>
  <c r="J15" i="128"/>
  <c r="K15" i="128"/>
  <c r="H14" i="128"/>
  <c r="H15" i="128"/>
  <c r="H13" i="128"/>
  <c r="I76" i="128"/>
  <c r="J76" i="128"/>
  <c r="K76" i="128" l="1"/>
  <c r="H35" i="128"/>
  <c r="I34" i="128"/>
  <c r="H50" i="128"/>
  <c r="I49" i="128"/>
  <c r="H60" i="128"/>
  <c r="I59" i="128"/>
  <c r="H65" i="128"/>
  <c r="I64" i="128"/>
  <c r="H70" i="128"/>
  <c r="I69" i="128"/>
  <c r="H24" i="128"/>
  <c r="I25" i="128"/>
  <c r="O76" i="128"/>
  <c r="O20" i="128"/>
  <c r="P19" i="128"/>
  <c r="O35" i="128"/>
  <c r="P34" i="128"/>
  <c r="O50" i="128"/>
  <c r="P49" i="128"/>
  <c r="O60" i="128"/>
  <c r="P59" i="128"/>
  <c r="O65" i="128"/>
  <c r="P64" i="128"/>
  <c r="O70" i="128"/>
  <c r="P69" i="128"/>
  <c r="O23" i="128"/>
  <c r="O22" i="128" s="1"/>
  <c r="P25" i="128"/>
  <c r="Y76" i="128"/>
  <c r="V19" i="128"/>
  <c r="V20" i="128"/>
  <c r="W18" i="128"/>
  <c r="W17" i="128" s="1"/>
  <c r="W20" i="128"/>
  <c r="W19" i="128"/>
  <c r="W76" i="128"/>
  <c r="J19" i="128"/>
  <c r="J20" i="128"/>
  <c r="H34" i="128"/>
  <c r="I35" i="128"/>
  <c r="K33" i="128"/>
  <c r="K32" i="128" s="1"/>
  <c r="H49" i="128"/>
  <c r="I50" i="128"/>
  <c r="K48" i="128"/>
  <c r="K47" i="128" s="1"/>
  <c r="H59" i="128"/>
  <c r="I60" i="128"/>
  <c r="K58" i="128"/>
  <c r="K57" i="128" s="1"/>
  <c r="H64" i="128"/>
  <c r="I65" i="128"/>
  <c r="K63" i="128"/>
  <c r="K62" i="128" s="1"/>
  <c r="H69" i="128"/>
  <c r="I70" i="128"/>
  <c r="K68" i="128"/>
  <c r="K67" i="128" s="1"/>
  <c r="I24" i="128"/>
  <c r="P76" i="128"/>
  <c r="O19" i="128"/>
  <c r="P20" i="128"/>
  <c r="R18" i="128"/>
  <c r="R17" i="128" s="1"/>
  <c r="O34" i="128"/>
  <c r="P35" i="128"/>
  <c r="R33" i="128"/>
  <c r="R32" i="128" s="1"/>
  <c r="O49" i="128"/>
  <c r="P50" i="128"/>
  <c r="R48" i="128"/>
  <c r="R47" i="128" s="1"/>
  <c r="O59" i="128"/>
  <c r="P60" i="128"/>
  <c r="R58" i="128"/>
  <c r="R57" i="128" s="1"/>
  <c r="O64" i="128"/>
  <c r="P65" i="128"/>
  <c r="R63" i="128"/>
  <c r="R62" i="128" s="1"/>
  <c r="O69" i="128"/>
  <c r="P70" i="128"/>
  <c r="R68" i="128"/>
  <c r="R67" i="128" s="1"/>
  <c r="K34" i="128"/>
  <c r="K49" i="128"/>
  <c r="V14" i="128"/>
  <c r="V15" i="128"/>
  <c r="W13" i="128"/>
  <c r="W15" i="128"/>
  <c r="W14" i="128"/>
  <c r="V34" i="128"/>
  <c r="V35" i="128"/>
  <c r="W33" i="128"/>
  <c r="W32" i="128" s="1"/>
  <c r="W35" i="128"/>
  <c r="W34" i="128"/>
  <c r="H76" i="128"/>
  <c r="R76" i="128"/>
  <c r="Q19" i="128"/>
  <c r="O24" i="128"/>
  <c r="Q34" i="128"/>
  <c r="V18" i="128"/>
  <c r="V17" i="128" s="1"/>
  <c r="Y19" i="128"/>
  <c r="V50" i="128"/>
  <c r="W49" i="128"/>
  <c r="V60" i="128"/>
  <c r="W59" i="128"/>
  <c r="V65" i="128"/>
  <c r="W64" i="128"/>
  <c r="V70" i="128"/>
  <c r="W69" i="128"/>
  <c r="W25" i="128"/>
  <c r="I30" i="128"/>
  <c r="P30" i="128"/>
  <c r="W30" i="128"/>
  <c r="K40" i="128"/>
  <c r="Q40" i="128"/>
  <c r="W40" i="128"/>
  <c r="K45" i="128"/>
  <c r="Q45" i="128"/>
  <c r="W45" i="128"/>
  <c r="K55" i="128"/>
  <c r="Q55" i="128"/>
  <c r="W55" i="128"/>
  <c r="AC50" i="128"/>
  <c r="AD49" i="128"/>
  <c r="AF70" i="128"/>
  <c r="AE69" i="128"/>
  <c r="AC15" i="128"/>
  <c r="AJ76" i="128"/>
  <c r="AJ18" i="128"/>
  <c r="AJ17" i="128" s="1"/>
  <c r="AM20" i="128"/>
  <c r="AL19" i="128"/>
  <c r="AJ33" i="128"/>
  <c r="AJ32" i="128" s="1"/>
  <c r="AM35" i="128"/>
  <c r="AL34" i="128"/>
  <c r="AJ58" i="128"/>
  <c r="AJ57" i="128" s="1"/>
  <c r="AM60" i="128"/>
  <c r="AL59" i="128"/>
  <c r="AJ63" i="128"/>
  <c r="AJ62" i="128" s="1"/>
  <c r="AM65" i="128"/>
  <c r="AL64" i="128"/>
  <c r="AJ68" i="128"/>
  <c r="AJ67" i="128" s="1"/>
  <c r="AK68" i="128"/>
  <c r="AK67" i="128" s="1"/>
  <c r="AK70" i="128"/>
  <c r="W50" i="128"/>
  <c r="W60" i="128"/>
  <c r="W65" i="128"/>
  <c r="W70" i="128"/>
  <c r="X25" i="128"/>
  <c r="J30" i="128"/>
  <c r="Q30" i="128"/>
  <c r="X30" i="128"/>
  <c r="V40" i="128"/>
  <c r="R40" i="128"/>
  <c r="X40" i="128"/>
  <c r="V45" i="128"/>
  <c r="R45" i="128"/>
  <c r="X45" i="128"/>
  <c r="V55" i="128"/>
  <c r="R55" i="128"/>
  <c r="X55" i="128"/>
  <c r="AE19" i="128"/>
  <c r="AE34" i="128"/>
  <c r="AD50" i="128"/>
  <c r="AE64" i="128"/>
  <c r="AC70" i="128"/>
  <c r="AD69" i="128"/>
  <c r="AD15" i="128"/>
  <c r="AJ20" i="128"/>
  <c r="AK19" i="128"/>
  <c r="AK34" i="128"/>
  <c r="AJ60" i="128"/>
  <c r="AK59" i="128"/>
  <c r="AJ65" i="128"/>
  <c r="AK64" i="128"/>
  <c r="AE59" i="128"/>
  <c r="AD70" i="128"/>
  <c r="AK20" i="128"/>
  <c r="AK60" i="128"/>
  <c r="AK65" i="128"/>
  <c r="AM70" i="128"/>
  <c r="AM68" i="128"/>
  <c r="AM67" i="128" s="1"/>
  <c r="AL68" i="128"/>
  <c r="AL67" i="128" s="1"/>
  <c r="AL69" i="128"/>
  <c r="AD23" i="128"/>
  <c r="AD22" i="128" s="1"/>
  <c r="AF28" i="128"/>
  <c r="AF27" i="128" s="1"/>
  <c r="AD38" i="128"/>
  <c r="AD37" i="128" s="1"/>
  <c r="AD43" i="128"/>
  <c r="AD42" i="128" s="1"/>
  <c r="AD53" i="128"/>
  <c r="AD52" i="128" s="1"/>
  <c r="AZ18" i="128"/>
  <c r="AZ17" i="128" s="1"/>
  <c r="AZ19" i="128"/>
  <c r="AZ33" i="128"/>
  <c r="AZ32" i="128" s="1"/>
  <c r="AZ34" i="128"/>
  <c r="AZ48" i="128"/>
  <c r="AZ47" i="128" s="1"/>
  <c r="AZ49" i="128"/>
  <c r="AX44" i="128"/>
  <c r="AX43" i="128"/>
  <c r="AX42" i="128" s="1"/>
  <c r="AY39" i="128"/>
  <c r="AY40" i="128"/>
  <c r="BA76" i="128"/>
  <c r="AX45" i="128"/>
  <c r="AX60" i="128"/>
  <c r="AY60" i="128"/>
  <c r="AX65" i="128"/>
  <c r="AY65" i="128"/>
  <c r="AX70" i="128"/>
  <c r="AY70" i="128"/>
  <c r="AX14" i="128"/>
  <c r="AX13" i="128"/>
  <c r="AX24" i="128"/>
  <c r="AX23" i="128"/>
  <c r="AX22" i="128" s="1"/>
  <c r="AX29" i="128"/>
  <c r="AX28" i="128"/>
  <c r="AX27" i="128" s="1"/>
  <c r="AX39" i="128"/>
  <c r="AX38" i="128"/>
  <c r="AX37" i="128" s="1"/>
  <c r="AQ45" i="128"/>
  <c r="AR40" i="128"/>
  <c r="AY44" i="128"/>
  <c r="AY45" i="128"/>
  <c r="AX76" i="128"/>
  <c r="AS19" i="128"/>
  <c r="AS34" i="128"/>
  <c r="AS49" i="128"/>
  <c r="AS59" i="128"/>
  <c r="AS64" i="128"/>
  <c r="BA15" i="128"/>
  <c r="AZ20" i="128"/>
  <c r="BA18" i="128"/>
  <c r="BA17" i="128" s="1"/>
  <c r="BA23" i="128"/>
  <c r="BA22" i="128" s="1"/>
  <c r="BA30" i="128"/>
  <c r="AZ35" i="128"/>
  <c r="BA33" i="128"/>
  <c r="BA32" i="128" s="1"/>
  <c r="AZ50" i="128"/>
  <c r="BA48" i="128"/>
  <c r="BA47" i="128" s="1"/>
  <c r="BA53" i="128"/>
  <c r="BA52" i="128" s="1"/>
  <c r="AX59" i="128"/>
  <c r="AZ58" i="128"/>
  <c r="AZ57" i="128" s="1"/>
  <c r="AZ59" i="128"/>
  <c r="AX64" i="128"/>
  <c r="AZ63" i="128"/>
  <c r="AZ62" i="128" s="1"/>
  <c r="AZ64" i="128"/>
  <c r="AX69" i="128"/>
  <c r="AZ68" i="128"/>
  <c r="AZ67" i="128" s="1"/>
  <c r="AZ69" i="128"/>
  <c r="AY14" i="128"/>
  <c r="AY15" i="128"/>
  <c r="AY24" i="128"/>
  <c r="AY25" i="128"/>
  <c r="AQ30" i="128"/>
  <c r="AY29" i="128"/>
  <c r="AY30" i="128"/>
  <c r="AQ44" i="128"/>
  <c r="AR39" i="128"/>
  <c r="AY54" i="128"/>
  <c r="AY55" i="128"/>
  <c r="AY76" i="128"/>
  <c r="AR69" i="128"/>
  <c r="AY59" i="128"/>
  <c r="AY64" i="128"/>
  <c r="AY69" i="128"/>
  <c r="AR25" i="128"/>
  <c r="AQ29" i="128"/>
  <c r="AX54" i="128"/>
  <c r="AX53" i="128"/>
  <c r="AX52" i="128" s="1"/>
  <c r="AR55" i="128"/>
</calcChain>
</file>

<file path=xl/sharedStrings.xml><?xml version="1.0" encoding="utf-8"?>
<sst xmlns="http://schemas.openxmlformats.org/spreadsheetml/2006/main" count="2570" uniqueCount="253">
  <si>
    <t xml:space="preserve">      1-бөлімге: Бөлім көрсеткіштерінің динамикасы  кәсіпорындардан тоқсан сайын алынатын сауалнама сұрақтарының жауаптарына негізделген. Сұрақтардың жауаптары өткен тоқсанмен салыстырғанда орын алған өзгерістерді көрсетеді.  Шолуға әрбір көрсеткіш бойынша мыналар енгізілді: жауаптардың топтар арасындағы пайыздық арақатынасы,  жағдайдың жақсаруын және нашарлауын көрсеткен кәсіпорындар үлестері арасындағы айырма, сондай-ақ  "диффузиялық индекс" (индекс), ол осы айырма негізінде шығарылады. Индекстің мәні  50 балл болса, өткен тоқсанмен салыстырғанда өзгерістердің жоқтығын көрсетеді. Индекстің мәні 50-ден жоғары болса оң өзгерісті, 50-ден төмен мәні - теріс өзгерісті білдіреді. 50-ден ауытқу қаншалықты жоғары болса, көрсеткіштің оң немесе теріс өзгерісінің деңгейі (қарқыны) соншалықты жоғары. Осы индекс халықаралық тәжірибеде экономикадағы конъюнктуралық өзгерістерді бағалау кезінде қолданылады.</t>
  </si>
  <si>
    <t>1.2. Кәсіпорындардың дайын өнімінің бағасы</t>
  </si>
  <si>
    <t xml:space="preserve">1.3. Шикізаттың және материалдардың бағасы </t>
  </si>
  <si>
    <t>1.4. Несиелеу шарттары</t>
  </si>
  <si>
    <t>нақты несие мерзімі</t>
  </si>
  <si>
    <t>қалаулы несие мерзімі</t>
  </si>
  <si>
    <t>нақты несие %</t>
  </si>
  <si>
    <t>қалаулы несие %</t>
  </si>
  <si>
    <t>Осы көрсеткіш сауда саласында қолданылмайды.</t>
  </si>
  <si>
    <t>2-бөлім*. Өтімділікті, іскерлік белсенділікті және рентабельділікті талдау</t>
  </si>
  <si>
    <t xml:space="preserve">    2011 жылғы 2-тоқсанда өтімділікпен ең нашар ахуал құрылыста, көлік пен байланыста сақталды, мұнда "жақсы" өтімділігі бар кәсіпорындарға қарағанда (АӨК&gt;1,5)  "нашар" өтімділікпен (АӨК&lt;1) кәсіпорындардың үлесі көп болды. Өндіруші және өңдеуші өнеркәсіп барынша өтімді болып табылады. </t>
  </si>
  <si>
    <r>
      <t xml:space="preserve">АӨК </t>
    </r>
    <r>
      <rPr>
        <u/>
        <sz val="10"/>
        <rFont val="Times New Roman Cyr"/>
        <charset val="204"/>
      </rPr>
      <t>&lt;</t>
    </r>
    <r>
      <rPr>
        <sz val="10"/>
        <rFont val="Times New Roman Cyr"/>
        <charset val="204"/>
      </rPr>
      <t>1 кәсіпорындардың үлесі</t>
    </r>
  </si>
  <si>
    <r>
      <t xml:space="preserve">АӨК </t>
    </r>
    <r>
      <rPr>
        <u/>
        <sz val="10"/>
        <rFont val="Times New Roman Cyr"/>
        <charset val="204"/>
      </rPr>
      <t>&gt;</t>
    </r>
    <r>
      <rPr>
        <sz val="10"/>
        <rFont val="Times New Roman Cyr"/>
        <charset val="204"/>
      </rPr>
      <t>1,5 кәсіпорындардың үлесі</t>
    </r>
  </si>
  <si>
    <r>
      <t xml:space="preserve">ӨҚД </t>
    </r>
    <r>
      <rPr>
        <u/>
        <sz val="10"/>
        <rFont val="Times New Roman Cyr"/>
        <charset val="204"/>
      </rPr>
      <t>&gt;0</t>
    </r>
    <r>
      <rPr>
        <sz val="10"/>
        <rFont val="Times New Roman Cyr"/>
        <charset val="204"/>
      </rPr>
      <t>,5 кәсіпорындардың үлесі</t>
    </r>
  </si>
  <si>
    <r>
      <t xml:space="preserve">Орташа мәнді АҚАК </t>
    </r>
    <r>
      <rPr>
        <u/>
        <sz val="10"/>
        <rFont val="Times New Roman Cyr"/>
        <charset val="204"/>
      </rPr>
      <t>&gt;</t>
    </r>
    <r>
      <rPr>
        <sz val="10"/>
        <rFont val="Times New Roman Cyr"/>
        <charset val="204"/>
      </rPr>
      <t xml:space="preserve"> кәсіпорындардың үлесі</t>
    </r>
  </si>
  <si>
    <t>Экономика бойынша АҚАК орташа мәні</t>
  </si>
  <si>
    <r>
      <t xml:space="preserve">МКР </t>
    </r>
    <r>
      <rPr>
        <u/>
        <sz val="10"/>
        <rFont val="Times New Roman Cyr"/>
        <charset val="204"/>
      </rPr>
      <t>&gt;</t>
    </r>
    <r>
      <rPr>
        <sz val="10"/>
        <rFont val="Times New Roman Cyr"/>
        <charset val="204"/>
      </rPr>
      <t>20% кәсіпорындардың үлесі</t>
    </r>
  </si>
  <si>
    <t>МКР &lt;5% кәсіпорындардың үлесі</t>
  </si>
  <si>
    <t>Өнімді сатудың үлес шығындары</t>
  </si>
  <si>
    <t>СР &gt; 30% кәсіпорындардың үлесі</t>
  </si>
  <si>
    <r>
      <t>5</t>
    </r>
    <r>
      <rPr>
        <u/>
        <sz val="10"/>
        <rFont val="Times New Roman Cyr"/>
        <charset val="204"/>
      </rPr>
      <t>&lt;</t>
    </r>
    <r>
      <rPr>
        <sz val="10"/>
        <rFont val="Times New Roman Cyr"/>
        <charset val="204"/>
      </rPr>
      <t>СР</t>
    </r>
    <r>
      <rPr>
        <u/>
        <sz val="10"/>
        <rFont val="Times New Roman Cyr"/>
        <charset val="204"/>
      </rPr>
      <t>&lt;</t>
    </r>
    <r>
      <rPr>
        <sz val="10"/>
        <rFont val="Times New Roman Cyr"/>
        <charset val="204"/>
      </rPr>
      <t>30% кәсіпорындардың үлесі</t>
    </r>
  </si>
  <si>
    <t>СР &lt; 5% кәсіпорындардың үлесі</t>
  </si>
  <si>
    <t xml:space="preserve">      Бөлімнің көрсеткіштері баланс тоқсан аяғында өнімді (жұмыс, қызмет) сатудан кіріс көрсеткіштерінің күтілетін мәнді кәсіпорындардан алатын бағалау негізінде салалар бойынша есептелген қаржылық коэффициенттердің сапалық және сандық бағаларымен көрсетілген. Бұл ретте алынған бағалар олардың мәнінің абсолютті дәлдігін алуды мақсат етпейді және  сала жағдайының өзгеріс үрдістерін жедел талдау үшін қызмет етеді.  </t>
  </si>
  <si>
    <r>
      <t xml:space="preserve">2.1. Ағымдағы өтімділік коэффициенті (АӨК): </t>
    </r>
    <r>
      <rPr>
        <b/>
        <sz val="14"/>
        <color indexed="12"/>
        <rFont val="Times New Roman Cyr"/>
        <charset val="204"/>
      </rPr>
      <t>(ағымдағы активтер/ағымдағы міндеттемелер)</t>
    </r>
    <r>
      <rPr>
        <b/>
        <sz val="14"/>
        <rFont val="Times New Roman Cyr"/>
        <charset val="204"/>
      </rPr>
      <t xml:space="preserve"> және өзін-өзі қаржыландыру деңгейі (ӨҚД): </t>
    </r>
    <r>
      <rPr>
        <b/>
        <sz val="14"/>
        <color indexed="12"/>
        <rFont val="Times New Roman Cyr"/>
        <charset val="204"/>
      </rPr>
      <t>(меншік капиталы/активтер)</t>
    </r>
  </si>
  <si>
    <r>
      <t xml:space="preserve">2.2. Айналым қаражатының айналымдылығы коэффициенті динамикасы (АҚАК): </t>
    </r>
    <r>
      <rPr>
        <b/>
        <sz val="14"/>
        <color indexed="12"/>
        <rFont val="Times New Roman Cyr"/>
        <charset val="204"/>
      </rPr>
      <t xml:space="preserve">(өнімді сатудан түскен кіріс/ағымдағы активтер)  </t>
    </r>
    <r>
      <rPr>
        <b/>
        <sz val="14"/>
        <rFont val="Times New Roman Cyr"/>
        <charset val="204"/>
      </rPr>
      <t xml:space="preserve">     </t>
    </r>
    <r>
      <rPr>
        <b/>
        <sz val="11"/>
        <rFont val="Times New Roman Cyr"/>
        <charset val="204"/>
      </rPr>
      <t xml:space="preserve">                                                                                                                                             </t>
    </r>
  </si>
  <si>
    <r>
      <t xml:space="preserve">2.3. Сату шығындары: </t>
    </r>
    <r>
      <rPr>
        <b/>
        <sz val="14"/>
        <color indexed="12"/>
        <rFont val="Times New Roman Cyr"/>
        <charset val="204"/>
      </rPr>
      <t xml:space="preserve">(өзіндік құн/өнімді сатудан түскен кіріс*100) </t>
    </r>
    <r>
      <rPr>
        <b/>
        <sz val="14"/>
        <rFont val="Times New Roman Cyr"/>
        <charset val="204"/>
      </rPr>
      <t xml:space="preserve">және меншік капиталының  рентабельділігі (МКР): </t>
    </r>
    <r>
      <rPr>
        <b/>
        <sz val="14"/>
        <color indexed="12"/>
        <rFont val="Times New Roman Cyr"/>
        <charset val="204"/>
      </rPr>
      <t>(100*(өнімді сатудан түскен кіріс - өзіндік құн)/меншік капитал)</t>
    </r>
  </si>
  <si>
    <r>
      <t xml:space="preserve">2.4. Сату рентабельділігінің динамикасы (СР): </t>
    </r>
    <r>
      <rPr>
        <b/>
        <sz val="14"/>
        <color indexed="12"/>
        <rFont val="Times New Roman Cyr"/>
        <charset val="204"/>
      </rPr>
      <t>100*(өнімді сатудан түскен кіріс - өзіндік құн)/өнімді сатудан түскен кіріс</t>
    </r>
  </si>
  <si>
    <t xml:space="preserve">   Өндіру саласындағы өтімділікпен ахуал  экономика бойынша тұтастай алғанда, жақсы болды. Қаржылық жағынан тәуелсіз кәсіпорындардың үлесі (ӨҚД&gt;0,5)  41,2%-ға дейін  және өтімділігі "жақсы" кәсіпорындардың үлесі  44,2%-ға дейін ұлғайды.</t>
  </si>
  <si>
    <t>2011 жылғы 2-тоқсанда  экономикада іскерлік белсенділік өсті. Барлық қаралып отырған салаларда, сауданы қоспағанда айналымдылығы "жақсы" (АҚАК&gt;орташа мән)  кәсіпорындар саны өсті.</t>
  </si>
  <si>
    <t xml:space="preserve">   Айналымдылық көрсеткішінің орташа мәнінің  (АҚАК) және орташа салалық деңгейге қарағанда айналымдылығы үлкен кәсіпорындар санының   кейбір ұлғаюы болды. </t>
  </si>
  <si>
    <r>
      <t xml:space="preserve">  Салада іскерлік белсенділіктің өсуі байқалды</t>
    </r>
    <r>
      <rPr>
        <sz val="12"/>
        <color indexed="8"/>
        <rFont val="Times New Roman Cyr"/>
        <charset val="204"/>
      </rPr>
      <t>: АҚАК &gt; орташа салалық мәні бар кәсіпорындардың саны ұлғайды (ол 0,81 дейін едәуір өсті).</t>
    </r>
  </si>
  <si>
    <t xml:space="preserve">    Өңдеуші салада  орташа салалық деңгейден жоғары  АҚАК-мен кәсіпорындардың үлесі ұлғайды  (63,7%-ға дейін). </t>
  </si>
  <si>
    <t xml:space="preserve">    Құрылыста іскерлік белсенділікпен ахуал едәуір жақсарды: салалар бойынша АҚАК орташа мәні (0,27 дейін) және ортадан жоғары АҚАК мәні бар кәсіпорындар үлесі ұлғайды (64,7% дейін).</t>
  </si>
  <si>
    <t xml:space="preserve">  Саудада  АҚАК орташа мәнінің айтарлықтай ұлғаюына қарамастан орта мәннен жоғары АҚАК-мен кәсіпорындардың үлесі  аздап төмендеді.</t>
  </si>
  <si>
    <t xml:space="preserve">   Айналымдылығы "жақсы" кәсіпорындар саны (60,6% дейін), сондай-ақ орташа мәні АҚАК (0,50 дейін) ұлғайды. Салада айналымдылық ең жоғары деңгейде тұр. </t>
  </si>
  <si>
    <t xml:space="preserve">   Саудада ең жақсы ахуал, мұнда МКР&lt;5% кәсіпорындар едәуір аз (27,6%). Құрылыста - ең нашар аухал, мұнда осындай кәсіпорындар - 43%.</t>
  </si>
  <si>
    <t xml:space="preserve">   Салада ахуал біршама жақсы: МКР &lt; 5% кәсіпорындардың үлесі азайды, МКР ≥20% кәсіпорындардың үлесі ұлғайды және  41,9% болды.</t>
  </si>
  <si>
    <t xml:space="preserve">   Саудада меншік капиталының рентабельділігімен ахуал ең жақсы: мұнда МКР &lt; 5% кәсіпорындардың үлесі 27,6% , ал  МКР ≥20% кәсіпорындардың үлесі - 56,7% болды.</t>
  </si>
  <si>
    <t xml:space="preserve">   Құрылыста ахуал жақсарды: өнімді сатудың үлес шығындары (81% дейін) төмендеді, МКР&lt; 5% кәсіпорындар саны едәуір қысқарды және  МКР  ≥ 20% кәсіпорындардың саны өсті.</t>
  </si>
  <si>
    <t xml:space="preserve">   Ахуал 1-тоқсанмен салыстырғанда едәуір жақсарды. МКР &lt; 5% кәсіпорындардың үлесі  40,2% дейін төмендеді, МКР &gt;20% кәсіпорындардың үлесі - 41,2% дейін өсті. </t>
  </si>
  <si>
    <r>
      <t xml:space="preserve">   Өндіру өнеркәсібіндегі  МКР -мен ахуал едәуір жақсарды: МКР &lt; 5% кәсіпорындардың үлесі  29% дейін төмендеді, ал МКР &gt;20% кәсіпорындардың үлесі 45% дейін ұлғайды</t>
    </r>
    <r>
      <rPr>
        <sz val="10"/>
        <color indexed="8"/>
        <rFont val="Times New Roman Cyr"/>
      </rPr>
      <t>.</t>
    </r>
  </si>
  <si>
    <t xml:space="preserve">    Өңдеуші өнеркәсіпте ахуал жақсарды: МКР &gt;20%  кәсіпорындардың үлесі до 37,8% дейін ұлғайды, МКР&lt;5% кәсіпорындардың үлесі 40,3% дейін төмендеді. </t>
  </si>
  <si>
    <t xml:space="preserve">   Құрылыста ахуалдың жақсаруы байқалды: рентабельділігі төмен және зиян шеккен кәсіпорындар үлесі  36,5% дейін төмендеді және рентабельділігі жоғары кәсіпорындардың үлесі  23,2%-ға дейін ұлғайды.</t>
  </si>
  <si>
    <t xml:space="preserve">    Саудада ахуал мүлдем өзгерген жоқ: сату рентабельділігі 30%-дан астам кәсіпорындардың үлесі 22% болды, ал рентабельділігі төмен және зиян шеккен кәсіпорындар  - 21,4% төмендеді.</t>
  </si>
  <si>
    <t xml:space="preserve">    Салада рентабельділікпен ахуал мүлдем өзгерген жоқ. Салада рентабельділігі төмен және зиян шеккен кәсіпорындар санына қарағанда сату рентабельділігі 30%-дан астам кәсіпорындар саны жоғары болды.  </t>
  </si>
  <si>
    <t xml:space="preserve">   Ахуал аздап жақсарды: рентабельділігі жоғары кәсіпорындар саны ұлғайды (31,5% дейін),  рентабельділігі төмен - азайды (24,6% дейін). Кәсіпорындардың көпшілігінде  (43,9%) 5-30% сату рентабельділігі бар. </t>
  </si>
  <si>
    <t xml:space="preserve">   Саладағы жағдай едәуір жақсарды: рентабельділігі жоғары кәсіпорындар саны ұлғайды және рентабельділігі төмен және зиян шеккен кәсіпорындар саны қысқарды. Кәсіпорындардың көпшілігінде  (47,6%) 5-30% сату рентабельділігі бар. </t>
  </si>
  <si>
    <t xml:space="preserve">    Өндіру өнеркәсібінде сату рентабельділігі 30%-дан астам кәсіпорындардың үлесі тұтастай алғанда, экономика бойынша  (61,5%) айтарлықтай жоғары. Салада рентабельділігі төмен кәсіпорындар саны азайды  (9% дейін). </t>
  </si>
  <si>
    <t xml:space="preserve">  Өндіруші өнеркәсібінде ахуал барынша жақсы, мұнда рентабельділігі жоғары кәсіпорындар едәуір көп (61,5%). Құрылыста ахуал барынша төмен, мұнда рентабельділігі төмен және зиян шеккен кәсіпорындар үлесі 36,5% болды. </t>
  </si>
  <si>
    <t xml:space="preserve">    Салада шикізат пен материалдар бағасының өсу қарқыны аздап төмендеді. 2011ж. 3-тоқ. осы үрдістің жалғасуы күтіледі. </t>
  </si>
  <si>
    <t>Өңдеу өнеркәсібінде шикізат пен материалдар бағасының өсу қарқыны төмендегенімен экономика бойынша, тұтастай алғанда едәуір жоғары болып қалып отыр. 2011ж. 3-тоқ. бағаның едәуір баяу өсуі күтіледі.</t>
  </si>
  <si>
    <t xml:space="preserve">    Салада шикізат пен материалдар бағасының өсу қарқыны қаралып отырған кезеңдегі ең жоғары мәнге жетіп, өсті. 2011ж. 3-тоқ. кәсіпорындар өсу қарқынының аздап баяулауын күтеді.</t>
  </si>
  <si>
    <t>Құрылыста шикізат пен материалдар бағасының барынша жоғары өсу қарқыны байқалды, бұл тұтастай алғанда, экономика бойынша едәуір жоғары. 2011ж. 3-тоқ.  бағаның өсу қарқынының біршама төмендеуі күтіледі.</t>
  </si>
  <si>
    <t xml:space="preserve">     2011 жылғы 2-тоқсанда теңгемен кредиттер бойынша ең жоғары пайыздық ставкалар  саудада (14,1%), ең төменгісі - өндіру өнеркәсінде (11,2%) болды. Шетел валютасымен кредиттер бойынша, ең жоғарғысы - құрылыста (13,4%), ең төменгісі - өңдеу өнеркәсібінде (9,8%) болды. </t>
  </si>
  <si>
    <t xml:space="preserve">  Теңгемен кредиттер бойынша орташа пайыздық ставка төмендеді (13,4%-ға дейін), шетел валютасымен кредиттер бойынша - аздап ұлғайды (11,3%-ға дейін).  Кәсіпорындар қалаған пайыздық ставкалар аздап төмендеді.</t>
  </si>
  <si>
    <t xml:space="preserve">     Салада теңгемен кредиттер, сондай-ақ шетел валютасымен кредиттер  бойынша орташа пайыздық ставкалар төмендеді (тиісінше 11,2% және 10,4%). Кәсіпорындар үшін қолайлы пайыздық ставкалар  тиісінше 10,2% және 8,0%-ға дейін төмендеді.</t>
  </si>
  <si>
    <t>Всего по экономике</t>
  </si>
  <si>
    <t>2 кв</t>
  </si>
  <si>
    <t>1 кв 2006</t>
  </si>
  <si>
    <t>Строительство</t>
  </si>
  <si>
    <t>Добывающая промышленность</t>
  </si>
  <si>
    <t>Сельское хозяйство, охота и  лесоводство</t>
  </si>
  <si>
    <t>Обрабатывающая промышленность</t>
  </si>
  <si>
    <t>3 кв</t>
  </si>
  <si>
    <t>факт</t>
  </si>
  <si>
    <t>Доход от реализации продукции</t>
  </si>
  <si>
    <t>4 кв.2005г.</t>
  </si>
  <si>
    <t>4 кв*</t>
  </si>
  <si>
    <t>1 кв 2007</t>
  </si>
  <si>
    <t>увеличение</t>
  </si>
  <si>
    <t>не знаю</t>
  </si>
  <si>
    <t xml:space="preserve">Прочие коммунальные, социальные и персональные услуги </t>
  </si>
  <si>
    <t>Всего по области(-ям)</t>
  </si>
  <si>
    <t>Гостиницы и рестораны</t>
  </si>
  <si>
    <t>Транспорт и связь</t>
  </si>
  <si>
    <t>Операции с недвижимым имуществом, аренда и услуги предприятиям</t>
  </si>
  <si>
    <t>Рыболовство, рыбоводство</t>
  </si>
  <si>
    <t>Производство и распределение электро энергии, газа и воды</t>
  </si>
  <si>
    <t>Всего по выборке</t>
  </si>
  <si>
    <t>A</t>
  </si>
  <si>
    <t>C</t>
  </si>
  <si>
    <t>D</t>
  </si>
  <si>
    <t>F</t>
  </si>
  <si>
    <t>GG</t>
  </si>
  <si>
    <t>H</t>
  </si>
  <si>
    <t>I</t>
  </si>
  <si>
    <t>K</t>
  </si>
  <si>
    <t>O</t>
  </si>
  <si>
    <t>РС-1</t>
  </si>
  <si>
    <t>Финансирование оборотных средств в истекшем квартале за счет собственных средств</t>
  </si>
  <si>
    <t>код</t>
  </si>
  <si>
    <t>Да (наличие отметки)</t>
  </si>
  <si>
    <t xml:space="preserve">Финансирование оборотных средств в истекшем квартале за счет кредитов банков </t>
  </si>
  <si>
    <t xml:space="preserve">Финансирование оборотных средств в истекшем квартале за счет других источников </t>
  </si>
  <si>
    <t>да (наличие отметки)</t>
  </si>
  <si>
    <t xml:space="preserve">Финансирование основных средств в истекшем квартале за счет собственных средств </t>
  </si>
  <si>
    <t xml:space="preserve">Финансирование основных средств в истекшем квартале   за счет кредитов банков </t>
  </si>
  <si>
    <t xml:space="preserve">Финансирование основных средств в истекшем квартале   за счет других источников </t>
  </si>
  <si>
    <t xml:space="preserve">Финансирование основных средств в истекшем квартале  не осуществлялось </t>
  </si>
  <si>
    <t xml:space="preserve">Изменение  депозита предприятия в банке </t>
  </si>
  <si>
    <t>ожидание</t>
  </si>
  <si>
    <t>без изменения</t>
  </si>
  <si>
    <t>уменьшение</t>
  </si>
  <si>
    <t>депозита нет</t>
  </si>
  <si>
    <t>Потребность предприятия в услугах банков в текущем квартале прогноз</t>
  </si>
  <si>
    <t>высокая</t>
  </si>
  <si>
    <t>средняя</t>
  </si>
  <si>
    <t>низкая</t>
  </si>
  <si>
    <t xml:space="preserve">Возможность получения предприятием услуг банков в текущем квартале </t>
  </si>
  <si>
    <t xml:space="preserve">Степень удовлетворения спроса предприятия на услуги банков в истекшем квартале </t>
  </si>
  <si>
    <t>нормальная</t>
  </si>
  <si>
    <t xml:space="preserve">Задолженность предприятия по кредиту банку на конец истекшего квартала </t>
  </si>
  <si>
    <t>да</t>
  </si>
  <si>
    <t>нет</t>
  </si>
  <si>
    <t xml:space="preserve">Степень удовлетворения в кредитах банков в истекшем квартале </t>
  </si>
  <si>
    <t xml:space="preserve">Процентная ставка по кредиту в тенге </t>
  </si>
  <si>
    <t>Торговля; ремонт автомобилей, бытовых изделий  и предметов личного пользования</t>
  </si>
  <si>
    <t xml:space="preserve">Срок предоставления кредита в тенге, в месяцах </t>
  </si>
  <si>
    <t xml:space="preserve">Процентная ставка по кредиту в инвалюте </t>
  </si>
  <si>
    <t xml:space="preserve">Срок предоставления кредита в инвалюте, в месяцах </t>
  </si>
  <si>
    <t>Приемлемый % по кредиту в тенге</t>
  </si>
  <si>
    <t>Приемлемый срок кредита в тенге</t>
  </si>
  <si>
    <t>Приемлемый % по кредиту в инвалюте</t>
  </si>
  <si>
    <t>Приемлемый срок по кредиту в инвалюте</t>
  </si>
  <si>
    <t xml:space="preserve">Обращение за кредитом и получение кредита в истекшем квартале </t>
  </si>
  <si>
    <t>обращалось - получен</t>
  </si>
  <si>
    <t>обращалось - не получен</t>
  </si>
  <si>
    <t>не обращалось</t>
  </si>
  <si>
    <t xml:space="preserve">Намерение взять кредит в банке в текущем квартале </t>
  </si>
  <si>
    <t xml:space="preserve"> </t>
  </si>
  <si>
    <t>Результаты конъюнктурного опроса предприятий</t>
  </si>
  <si>
    <t>Форма РС-П3.2 (РС-1)</t>
  </si>
  <si>
    <t xml:space="preserve">   </t>
  </si>
  <si>
    <t>E</t>
  </si>
  <si>
    <t>B</t>
  </si>
  <si>
    <t>3 квартал 2010 года</t>
  </si>
  <si>
    <t>Коэффициент текущей ликвидности</t>
  </si>
  <si>
    <t>Значение</t>
  </si>
  <si>
    <t>Ответы</t>
  </si>
  <si>
    <t>Контроль 1 (сумма по отраслям)</t>
  </si>
  <si>
    <t xml:space="preserve">Контроль 2 </t>
  </si>
  <si>
    <t>Всего предприятий</t>
  </si>
  <si>
    <t>больше 1</t>
  </si>
  <si>
    <t>меньше 1</t>
  </si>
  <si>
    <t>равен 1</t>
  </si>
  <si>
    <t>Уровень самофинансирования</t>
  </si>
  <si>
    <t>ПО ЭКОНОМИКЕ</t>
  </si>
  <si>
    <t>ДОБЫВАЮЩАЯ ПРОМЫШЛЕН</t>
  </si>
  <si>
    <t>100% ПО ОТРАСЛЯМ</t>
  </si>
  <si>
    <t>СРАВНЕНИЕ С 1</t>
  </si>
  <si>
    <t>СРАВНЕНИЕ С 1,5</t>
  </si>
  <si>
    <t>сумма</t>
  </si>
  <si>
    <t>больше 1,5</t>
  </si>
  <si>
    <t>меньше 1,5</t>
  </si>
  <si>
    <t>равен 1,5</t>
  </si>
  <si>
    <t>меньше 0,5</t>
  </si>
  <si>
    <t>больше 0,5</t>
  </si>
  <si>
    <t>равен 0,5</t>
  </si>
  <si>
    <t>ОБРАБАТЫВАЮЩАЯ</t>
  </si>
  <si>
    <t>СТРОИТЕЛЬСТВО</t>
  </si>
  <si>
    <t>ТОРГОВЛЯ</t>
  </si>
  <si>
    <t>ТРАНСПОРТ И СВЯЗЬ</t>
  </si>
  <si>
    <t>Среднее значение КООС по отрасли</t>
  </si>
  <si>
    <t>Рентабельность собственного капитала</t>
  </si>
  <si>
    <t>СРАВНЕНИЕ С 20</t>
  </si>
  <si>
    <t>больше 0,2</t>
  </si>
  <si>
    <t>меньше 0,2</t>
  </si>
  <si>
    <t>равен 0,2</t>
  </si>
  <si>
    <t>больше 0,05</t>
  </si>
  <si>
    <t>меньше 0,05</t>
  </si>
  <si>
    <t>равен 0,05</t>
  </si>
  <si>
    <t>СРАВНЕНИЕ С 5%</t>
  </si>
  <si>
    <t>Рентабельность продаж</t>
  </si>
  <si>
    <t>СРАВНЕНИЕ С 30%</t>
  </si>
  <si>
    <t>больше 0,3</t>
  </si>
  <si>
    <t>меньше 0,3</t>
  </si>
  <si>
    <t>равен 0,3</t>
  </si>
  <si>
    <t>4 квартал 2010 года</t>
  </si>
  <si>
    <t>2010-3</t>
  </si>
  <si>
    <t xml:space="preserve">Диф.индекс </t>
  </si>
  <si>
    <t>1 квартал 2011 года</t>
  </si>
  <si>
    <t>3 квартал 2011 года</t>
  </si>
  <si>
    <t>2 квартал 2011 года</t>
  </si>
  <si>
    <t>2011-2</t>
  </si>
  <si>
    <t>2011-1</t>
  </si>
  <si>
    <t>2010-4</t>
  </si>
  <si>
    <t xml:space="preserve">       2011 жылғы 2-тоқсанда барлық қаралып отырған салаларда сұраныс өсті. Ең жоғары өсу қарқыны өңдеуші өнеркәсіпте және көлік пен байланыста, ең төменгі - саудада байқалады. 2011 жылғы 3-тоқсанда кәсіпорындар осы үрдістің жалғасуын күтеді.</t>
  </si>
  <si>
    <t xml:space="preserve">Кәсіпорындардың дайын өнімге сұранысы едәуір өсті. 2011ж. 3-тоқ. сұраныстың өсу қарқынының сақталуы күтіледі. </t>
  </si>
  <si>
    <t xml:space="preserve">   Өндіру өнеркәсібінде сұраныстың өсу қарқыны едәуір өсті. 2011ж. 3-тоқсанда сұраныстың өсу қарқынының одан әрі көтерілуі байқалады.</t>
  </si>
  <si>
    <t xml:space="preserve">   Өңдеуші өнеркәсіпте сұраныстың ең жоғары өсу қарқыны байқалады. 2011ж. 3-тоқсанда сұраныстың өсу қарқынының сақталуы күтіледі.</t>
  </si>
  <si>
    <t xml:space="preserve">   Салада сұраныстың өсу қарқыны едәуір өсті. 2011ж.3-тоқ. сұраныстың өсу қарқынының сақталуы күтіледі.</t>
  </si>
  <si>
    <t xml:space="preserve">   Саудада 1-тоқсанда төмендегеннен кейін дайын өнімге сұраныс өсті. 2011ж. 3-тоқ. салада кәсіпорындардың күтулері бойынша сұраныс едәуір ұлғая бастады. </t>
  </si>
  <si>
    <t xml:space="preserve">  Құрылыста, сондай-ақ өнімге сұраныс едәуір өсті. Өткен тоқсандарда сұраныс төмендеді. 2011ж. 3-тоқ. кәсіпорындар сұраныстың өсу қарқынының сақталуын күтеді. </t>
  </si>
  <si>
    <t xml:space="preserve">    Дайын өнім бағасының өсу қарқыны экономика бойынша тұтастай алғанда, едәуір төмендеді.  Өсу қарқынының төмендеуі өңдеу және өндіру өнеркәсібінде, ал өсуі - құрылыста, саудада және "көлік және байланыс" салаларында байқалды.</t>
  </si>
  <si>
    <t xml:space="preserve">   Кәсіпорындардың дайын өнім бағасының өсу қарқыны экономика бойынша аздап төмендеді. 2011ж. 3-тоқ. өсу қарқынының сақталуы күтіледі. </t>
  </si>
  <si>
    <t xml:space="preserve">   Өндіру саласындағы дайын өнім бағасының өсу қарқыны едәуір төмендеді. 2011ж. 3-тоқ, осы үрдістің жалғасуы күтіледі.</t>
  </si>
  <si>
    <t xml:space="preserve">  Салада дайын өнім бағасының өсу қарқыны төмендеді. 2011ж. 3-тоқ. бағаның осындай өсу қарқынымен жалғасуы күтіледі.</t>
  </si>
  <si>
    <t xml:space="preserve"> "Көлік және байланыс" салаларында 2011ж. 2-тоқ. дайын өнім бағасы қалыпты өсті. 2011 ж. 3-тоқ. бағаның өсу қарқынының сақталуы күтіледі. </t>
  </si>
  <si>
    <t xml:space="preserve">    Саудада - дайын өнім бағасының ең жоғары өсу қарқыны, олар  2011ж. 2-тоқ. тағы барынша ұлғайды. 2011ж. 3-тоқ.  бағаның өсу қарқынының едәуір төмендеуі күтіледі.</t>
  </si>
  <si>
    <t>Құрылыста дайын өнім бағасының өсу қарқынының кейбір ұлғаюы байқалады. 2011ж. 3-тоқ. кәсіпорындар бағаның өсу қарқынының төмендеуін күтеді.</t>
  </si>
  <si>
    <t xml:space="preserve">    Шикізат пен материалдар бағасының өсу қарқыны экономика бойынша жеткілікті түрде жоғары деңгейде болды. Құрылыста, "көлік және байланыс" және өңдеуші өнеркәсіп салаларында ең көп қарқыны байқалды. 2011 жылғы 3-тоқсанда бағаның өсуінің кейбір бәсеңдеуі күтіледі.</t>
  </si>
  <si>
    <t xml:space="preserve">  Экономикадағы шикізат пен материалдар бағасы өткен тоқсандағыдай осындай жоғары қарқынмен өсуді жалғастырды. 2011ж. 3-тоқ. кәсіпорындар  бағаның біршама баяу өсуін күтеді.</t>
  </si>
  <si>
    <t xml:space="preserve">    Өңдеуші өнеркәсіпте  теңгемен, сол сияқты шетел валютасымен кредиттер бойынша орташа пайыздық ставкалардың төмендеуі байқалады (тиісінше 13,2% және 9,8%-ғадейін). Салада - шетел валютасымен кредиттер бойынша ең төменгі пайыздық ставкалар.</t>
  </si>
  <si>
    <t xml:space="preserve">    Құрылыста теңгемен пайыздық ставкалардың орташа деңгейі  (13,9% дейін) едәуір төмендеді, ал шетел валютасымен пайыздық ставкалардың орташа деңгейі 13,4% дейін ұлғайды. Кәсіпорындар үшін қолайлы пайыздық ставкалар аздап азайды.</t>
  </si>
  <si>
    <t xml:space="preserve">   Алынған кәсіпорындар бойынша теңгемен кредиттер бойынша пайыздық ставкалардың орташа деңгейі осы салада өзгерген жоқ  (14,1%), ал шетел валютасымен  12,8% дейін ұлғайды. </t>
  </si>
  <si>
    <t xml:space="preserve">Егер өткен тоқсанда осы саланың кәсіпорындары шетел валютасымен кредит алған жоқ, онда 2011ж. 2-тоқ. пайыздық ставкалардың орташа деңгейі 11,4% болды, ал  кредиттің орташа мерзімі өткен тоқсандармен салыстырғанда біршама өсті. Теңгемен кредиттер бойынша орташа ставкалар  12,3%-ға дейін төмендеді. </t>
  </si>
  <si>
    <t xml:space="preserve">  Экономика бойынша, тұтастай алғанда өтімділігі "нашар" кәсіпорындар үлесі аздап төмендеді (37,8% дейін). Қаржы жағынан тұрақты кәсіпорындарың үлесіне   респонденттердің 32% тиесілі.</t>
  </si>
  <si>
    <t xml:space="preserve">   Өңдеуші өнеркәсіпте өтімділігі "жақсы" кәсіпорындардың үлесі аздап ұлғайды, тиісінше қаржы жағынан тәуелсіз кәсіпорындар үлесі ұлғайып, 31,4% болды. </t>
  </si>
  <si>
    <t xml:space="preserve">  Саладағы өтімділікпен ахуал өтімділігі "жақсы" кәсіпорындардың үлесі 39,4%-ға дейін ұлғайғанымен мүлдем өзгерген жоқ.</t>
  </si>
  <si>
    <t xml:space="preserve">   Құрылыста өтімділікпен ахуал аздап нашарлады: өтімділігі "жақсы" кәсіпорындардың үлесі 32,2%-ға дейін азайды, тиісінше қаржы жағынан тәуелсіз кәсіпорындардың үлесі 27,6%-ға дейін төмендеді.</t>
  </si>
  <si>
    <t xml:space="preserve">  Салада өтімділікпен ахуал аздап жақсарды, бірақ экономика бойынша тұтастай алғанда едәуір төмен. 2011ж. 2-тоқ. қаржы жағынан тәуелсіз кәсіпорындардың үлесі 21,% ғана болды.</t>
  </si>
  <si>
    <t xml:space="preserve">Қазақстан Республикасының Ұлттық Банкі </t>
  </si>
  <si>
    <t xml:space="preserve">  КӘСІПОРЫНДАР МОНИТОРИНГІНІҢ НӘТИЖЕЛЕРІ    </t>
  </si>
  <si>
    <t>2011 жылғы тамыз</t>
  </si>
  <si>
    <r>
      <t xml:space="preserve">ЭКОНОМИКАЛЫҚ КОНЪЮНКТУРАНЫҢ ӨЗГЕРУІНЕ ЖӘНЕ ЭКОНОМИКАНЫҢ ЖӘНЕ САЛАЛАРДЫҢ ҚАРЖЫЛЫҚ ЖАЙ-КҮЙІНЕ ТАЛДАМА ШОЛУ:      </t>
    </r>
    <r>
      <rPr>
        <i/>
        <sz val="12"/>
        <rFont val="Times New Roman Cyr"/>
        <charset val="204"/>
      </rPr>
      <t>ӨНДІРУШІ ЖӘНЕ ӨҢДЕУШІ ӨНЕРКӘСІП, ҚҰРЫЛЫС, САУДА, КӨЛІК ЖӘНЕ БАЙЛАНЫС</t>
    </r>
  </si>
  <si>
    <r>
      <t xml:space="preserve">       Талдамалық шолу  кәсіпорындарды іріктеудің сауалнама нәтижелері бойынша қалыптастырылды, оның салалық құрылымы төменгі кестеде көрсетілген. Кәсіпорындардың пікіртерімдері </t>
    </r>
    <r>
      <rPr>
        <b/>
        <sz val="15"/>
        <rFont val="Times New Roman Cyr"/>
        <charset val="204"/>
      </rPr>
      <t>тамызда 2011</t>
    </r>
    <r>
      <rPr>
        <sz val="15"/>
        <rFont val="Times New Roman Cyr"/>
        <charset val="204"/>
      </rPr>
      <t xml:space="preserve"> </t>
    </r>
    <r>
      <rPr>
        <b/>
        <sz val="15"/>
        <rFont val="Times New Roman Cyr"/>
        <charset val="204"/>
      </rPr>
      <t xml:space="preserve">жылғы 2-тоқсанда болған өзгерістер </t>
    </r>
    <r>
      <rPr>
        <sz val="15"/>
        <rFont val="Times New Roman Cyr"/>
        <charset val="204"/>
      </rPr>
      <t>және ағымдағы тоқсанның аяғына дейінгі күтулі өзгерістер бойынша келтіріледі.</t>
    </r>
  </si>
  <si>
    <t xml:space="preserve">Мониторингке қатысушы кәсіпорындардың салалық құрамы </t>
  </si>
  <si>
    <t>Мониторингке қатысушылар саны</t>
  </si>
  <si>
    <t>Cалалар</t>
  </si>
  <si>
    <t>Барлығы</t>
  </si>
  <si>
    <t>Ауыл шаруашылығы, аң аулау, орман шаруашылығы</t>
  </si>
  <si>
    <t>Өндіруші өнеркәсіп</t>
  </si>
  <si>
    <t>Өңдеуші өнеркәсіп</t>
  </si>
  <si>
    <t>Электр энергиясын, газ және су  өндіру және бөлу</t>
  </si>
  <si>
    <t>Құрылыс</t>
  </si>
  <si>
    <t>Сауда; автомобильдерді және тұрмыстық бұйымдарды және жеке пайдалану заттарын жөндеу</t>
  </si>
  <si>
    <t>Қонақ үйлер және мейрамханалар</t>
  </si>
  <si>
    <t>Көлік және байланыс</t>
  </si>
  <si>
    <t>Жылжымайтын көлікпен операциялар, жалға алу және кәсіпорындарға қызмет көрсету</t>
  </si>
  <si>
    <t>Кәсіпорындар саны</t>
  </si>
  <si>
    <t xml:space="preserve">Үлесі,  %** </t>
  </si>
  <si>
    <t>4 тоқ. 2010 ж.</t>
  </si>
  <si>
    <t>3 тоқ. 2010 ж.</t>
  </si>
  <si>
    <t>1 тоқ. 2011 ж.</t>
  </si>
  <si>
    <t>2 ктоқ. 2011 ж.*</t>
  </si>
  <si>
    <t>3 тоқ. 2011 ж.</t>
  </si>
  <si>
    <t xml:space="preserve">       * * Осы шолуды қалыптастыру сәтінде экономика бойынша өнімді сатудан қалыптасқан кіріс мөлшері туралы ресми статистиканың деректері 2011 ж. 1-тоқсан дейін болды.</t>
  </si>
  <si>
    <t xml:space="preserve">       **  ресми статистиканың деректері бойынша өнімді сатудан бтүскен кірістің ішіндегі мониторинг қатысушыларының үлесі.</t>
  </si>
  <si>
    <t xml:space="preserve">        Ұлттық Банк кәсіпорындарға жүргізетін мониторинг кәсіпорындарға үнемі (тоқсан сайын)  сауалнама пікіртерім нысанында жүзеге асырылады. Кәсіпорындардың мониторингке қатысуы ерікті болып табылады. Кәсіпорынның мониторингке қатысу мүдделілігін Ұлттық Банк әрбір кәсіпорынға кәсіпорынның бәсекеге қабілетті позициясының өзгеруін тоқсан сайын бағалауға мүмкіндік беретін олардың орташа салалық деңгейі көрсеткіштерін салыстыру және осы өзгерістің себептері енетін тарату талдама материалдарын үнемі жіберу арқылы ынталандырады.  </t>
  </si>
  <si>
    <t xml:space="preserve">       Ұлттық Банк мыналарға ұмтылады: 1) іріктеу салалар және аймақтар бойынша репрезентативтік болды; 2) іріктеуге ел экономикасының құрылым құрайтын кәсіпорындарын барынша тартылды; 3) кәсіпорындардың мониторингке тоқсан сайынғы қатысулары тұрақты болды (бірқатар қалыптасқан көрсеткіштерді салыстыруды қамтамасыз ету мақсатында); 4) кәсіпорындарға пікіртерім және талдама материалдарды қалыптастыру уақыт өткен сайын жедел бола бастады                                                                                                                                                                                                                                                                                                                                                                                                                                                                                                                                                                                                                                                                                                                                                                                 </t>
  </si>
  <si>
    <t xml:space="preserve">     1-бөлім*. Сұраныстың өзгерісін бағалау, дайын өнімнің, шикізат пен материалдардың бағасы, кредиттеу талаптары</t>
  </si>
  <si>
    <t xml:space="preserve">1.1. Кәсіпорындардың дайын өніміне сұраныс </t>
  </si>
  <si>
    <t xml:space="preserve">   Экономика бойынша барлығы </t>
  </si>
  <si>
    <t xml:space="preserve"> Өндіруші өнеркәсіп </t>
  </si>
  <si>
    <t xml:space="preserve">   Өңдеуші өнеркәсіп </t>
  </si>
  <si>
    <t xml:space="preserve">Сауда </t>
  </si>
  <si>
    <t xml:space="preserve">Көлік және байланыс </t>
  </si>
  <si>
    <t>жауаптар, %</t>
  </si>
  <si>
    <t>ұлғаюы</t>
  </si>
  <si>
    <t>өзгеріссіз</t>
  </si>
  <si>
    <t>төмендеуі</t>
  </si>
  <si>
    <t>2011-3 күту.</t>
  </si>
  <si>
    <t xml:space="preserve">    * Бөлімге әдістемелік түсіндірме: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</si>
</sst>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
    <numFmt numFmtId="173" formatCode="#,##0_);[Blue]\(\-\)\ #,##0_)"/>
    <numFmt numFmtId="175" formatCode="#,##0.0"/>
  </numFmts>
  <fonts count="49" x14ac:knownFonts="1">
    <font>
      <sz val="10"/>
      <name val="Times New Roman Cyr"/>
      <charset val="204"/>
    </font>
    <font>
      <sz val="10"/>
      <name val="Times New Roman"/>
      <family val="1"/>
      <charset val="204"/>
    </font>
    <font>
      <b/>
      <sz val="10"/>
      <name val="Times New Roman"/>
      <family val="1"/>
      <charset val="204"/>
    </font>
    <font>
      <sz val="8"/>
      <color indexed="8"/>
      <name val="Times New Roman"/>
      <family val="1"/>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b/>
      <sz val="10"/>
      <name val="Times New Roman Cyr"/>
      <charset val="204"/>
    </font>
    <font>
      <sz val="11"/>
      <name val="Times New Roman Cyr"/>
      <charset val="204"/>
    </font>
    <font>
      <i/>
      <sz val="10"/>
      <name val="Times New Roman Cyr"/>
      <charset val="204"/>
    </font>
    <font>
      <b/>
      <i/>
      <sz val="11"/>
      <name val="Times New Roman Cyr"/>
      <charset val="204"/>
    </font>
    <font>
      <b/>
      <i/>
      <sz val="10"/>
      <name val="Times New Roman Cyr"/>
      <charset val="204"/>
    </font>
    <font>
      <sz val="8"/>
      <name val="Times New Roman Cyr"/>
      <charset val="204"/>
    </font>
    <font>
      <b/>
      <sz val="12"/>
      <name val="Times New Roman"/>
      <family val="1"/>
      <charset val="204"/>
    </font>
    <font>
      <sz val="10"/>
      <name val="Arial Cyr"/>
      <charset val="204"/>
    </font>
    <font>
      <b/>
      <sz val="9"/>
      <name val="Times New Roman"/>
      <family val="1"/>
      <charset val="204"/>
    </font>
    <font>
      <sz val="11"/>
      <name val="Times New Roman"/>
      <family val="1"/>
      <charset val="204"/>
    </font>
    <font>
      <b/>
      <sz val="10"/>
      <color indexed="12"/>
      <name val="Times New Roman"/>
      <family val="1"/>
      <charset val="204"/>
    </font>
    <font>
      <sz val="10"/>
      <color indexed="10"/>
      <name val="Times New Roman"/>
      <family val="1"/>
      <charset val="204"/>
    </font>
    <font>
      <b/>
      <sz val="10"/>
      <color indexed="10"/>
      <name val="Times New Roman"/>
      <family val="1"/>
      <charset val="204"/>
    </font>
    <font>
      <b/>
      <i/>
      <sz val="11"/>
      <name val="Times New Roman"/>
      <family val="1"/>
      <charset val="204"/>
    </font>
    <font>
      <b/>
      <i/>
      <sz val="9"/>
      <name val="Times New Roman"/>
      <family val="1"/>
      <charset val="204"/>
    </font>
    <font>
      <b/>
      <sz val="9"/>
      <color indexed="8"/>
      <name val="Times New Roman"/>
      <family val="1"/>
      <charset val="204"/>
    </font>
    <font>
      <sz val="9"/>
      <name val="Times New Roman"/>
      <family val="1"/>
      <charset val="204"/>
    </font>
    <font>
      <b/>
      <i/>
      <sz val="10"/>
      <name val="Times New Roman"/>
      <family val="1"/>
      <charset val="204"/>
    </font>
    <font>
      <u/>
      <sz val="10"/>
      <name val="Times New Roman Cyr"/>
      <charset val="204"/>
    </font>
    <font>
      <sz val="10"/>
      <color indexed="10"/>
      <name val="Times New Roman Cyr"/>
    </font>
    <font>
      <b/>
      <sz val="10"/>
      <color indexed="8"/>
      <name val="Times New Roman"/>
      <family val="1"/>
      <charset val="204"/>
    </font>
    <font>
      <sz val="14"/>
      <name val="Times New Roman Cyr"/>
      <charset val="204"/>
    </font>
    <font>
      <sz val="8"/>
      <color indexed="8"/>
      <name val="Arial Cyr"/>
      <family val="2"/>
      <charset val="204"/>
    </font>
    <font>
      <sz val="10"/>
      <name val="Arial Cyr"/>
      <family val="2"/>
      <charset val="204"/>
    </font>
    <font>
      <sz val="10"/>
      <color indexed="10"/>
      <name val="Arial"/>
      <family val="2"/>
    </font>
    <font>
      <b/>
      <sz val="10"/>
      <name val="Arial"/>
      <family val="2"/>
    </font>
    <font>
      <sz val="12"/>
      <name val="Times New Roman Cyr"/>
      <charset val="204"/>
    </font>
    <font>
      <b/>
      <sz val="13"/>
      <name val="Times New Roman Cyr"/>
      <charset val="204"/>
    </font>
    <font>
      <sz val="12"/>
      <name val="Times New Roman"/>
      <family val="1"/>
      <charset val="204"/>
    </font>
    <font>
      <b/>
      <sz val="16"/>
      <name val="Times New Roman Cyr"/>
      <charset val="204"/>
    </font>
    <font>
      <i/>
      <sz val="14"/>
      <name val="Times New Roman Cyr"/>
      <charset val="204"/>
    </font>
    <font>
      <sz val="15"/>
      <name val="Times New Roman Cyr"/>
      <charset val="204"/>
    </font>
    <font>
      <b/>
      <sz val="15"/>
      <name val="Times New Roman Cyr"/>
      <charset val="204"/>
    </font>
    <font>
      <b/>
      <i/>
      <sz val="14"/>
      <name val="Times New Roman Cyr"/>
      <charset val="204"/>
    </font>
    <font>
      <i/>
      <sz val="12"/>
      <name val="Times New Roman Cyr"/>
      <charset val="204"/>
    </font>
    <font>
      <b/>
      <i/>
      <sz val="13"/>
      <color indexed="8"/>
      <name val="Times New Roman Cyr"/>
      <charset val="204"/>
    </font>
    <font>
      <sz val="12"/>
      <color indexed="8"/>
      <name val="Times New Roman Cyr"/>
      <charset val="204"/>
    </font>
    <font>
      <b/>
      <sz val="14"/>
      <color indexed="12"/>
      <name val="Times New Roman Cyr"/>
      <charset val="204"/>
    </font>
  </fonts>
  <fills count="12">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49"/>
        <bgColor indexed="64"/>
      </patternFill>
    </fill>
    <fill>
      <patternFill patternType="solid">
        <fgColor indexed="22"/>
        <bgColor indexed="64"/>
      </patternFill>
    </fill>
    <fill>
      <patternFill patternType="solid">
        <fgColor indexed="47"/>
        <bgColor indexed="64"/>
      </patternFill>
    </fill>
    <fill>
      <patternFill patternType="solid">
        <fgColor indexed="52"/>
        <bgColor indexed="64"/>
      </patternFill>
    </fill>
    <fill>
      <patternFill patternType="solid">
        <fgColor indexed="44"/>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37">
    <xf numFmtId="0" fontId="0" fillId="0" borderId="0"/>
    <xf numFmtId="0" fontId="5" fillId="0" borderId="0"/>
    <xf numFmtId="173" fontId="5" fillId="0" borderId="1" applyBorder="0">
      <protection hidden="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18" fillId="0" borderId="0"/>
    <xf numFmtId="0" fontId="18" fillId="0" borderId="0"/>
    <xf numFmtId="0" fontId="18" fillId="0" borderId="0"/>
  </cellStyleXfs>
  <cellXfs count="395">
    <xf numFmtId="0" fontId="4" fillId="0" borderId="0" xfId="0" applyFont="1"/>
    <xf numFmtId="0" fontId="0" fillId="0" borderId="0" xfId="0" applyFont="1" applyAlignme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xf numFmtId="0" fontId="0" fillId="0" borderId="0" xfId="0" applyFont="1" applyFill="1" applyBorder="1"/>
    <xf numFmtId="0" fontId="0" fillId="0" borderId="0" xfId="0" applyFont="1" applyFill="1"/>
    <xf numFmtId="0" fontId="0" fillId="0" borderId="0" xfId="0" applyFont="1"/>
    <xf numFmtId="0" fontId="0" fillId="0" borderId="2" xfId="0" applyFont="1" applyBorder="1" applyAlignment="1">
      <alignment horizontal="center" wrapText="1"/>
    </xf>
    <xf numFmtId="0" fontId="0" fillId="0" borderId="3" xfId="0" applyFont="1" applyBorder="1" applyAlignment="1">
      <alignment horizontal="center" wrapText="1"/>
    </xf>
    <xf numFmtId="49" fontId="0" fillId="0" borderId="0" xfId="0" applyNumberFormat="1" applyFont="1" applyFill="1" applyBorder="1" applyAlignment="1">
      <alignment horizontal="left" vertical="top" wrapText="1"/>
    </xf>
    <xf numFmtId="0" fontId="8" fillId="0" borderId="0" xfId="0" applyFont="1" applyAlignment="1"/>
    <xf numFmtId="0" fontId="11" fillId="0" borderId="0" xfId="0" applyNumberFormat="1" applyFont="1" applyFill="1" applyBorder="1" applyAlignment="1"/>
    <xf numFmtId="0" fontId="13" fillId="0" borderId="0" xfId="0" applyNumberFormat="1" applyFont="1" applyFill="1" applyBorder="1" applyAlignment="1"/>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1" fontId="0" fillId="0" borderId="0" xfId="0" applyNumberFormat="1" applyFont="1" applyBorder="1" applyAlignment="1">
      <alignment horizontal="center" vertical="center"/>
    </xf>
    <xf numFmtId="172" fontId="0" fillId="0" borderId="0" xfId="0" applyNumberFormat="1" applyFont="1" applyBorder="1" applyAlignment="1">
      <alignment horizontal="left" vertical="top" wrapText="1"/>
    </xf>
    <xf numFmtId="172" fontId="0" fillId="0" borderId="0" xfId="0" applyNumberFormat="1" applyFont="1" applyBorder="1" applyAlignment="1">
      <alignment horizontal="center" vertical="center"/>
    </xf>
    <xf numFmtId="1" fontId="0" fillId="0" borderId="4" xfId="0" applyNumberFormat="1" applyFont="1" applyBorder="1" applyAlignment="1">
      <alignment horizontal="center" vertical="center"/>
    </xf>
    <xf numFmtId="172" fontId="0" fillId="0" borderId="5" xfId="0" applyNumberFormat="1" applyFont="1" applyBorder="1" applyAlignment="1">
      <alignment horizontal="center" vertical="center"/>
    </xf>
    <xf numFmtId="1" fontId="0" fillId="2" borderId="0" xfId="0" applyNumberFormat="1" applyFont="1" applyFill="1" applyBorder="1" applyAlignment="1">
      <alignment horizontal="center" vertical="center"/>
    </xf>
    <xf numFmtId="172" fontId="0" fillId="2" borderId="0" xfId="0" applyNumberFormat="1" applyFont="1" applyFill="1" applyBorder="1" applyAlignment="1">
      <alignment horizontal="left" vertical="top" wrapText="1"/>
    </xf>
    <xf numFmtId="172" fontId="0" fillId="2" borderId="0" xfId="0" applyNumberFormat="1" applyFont="1" applyFill="1" applyBorder="1" applyAlignment="1">
      <alignment horizontal="center" vertical="center"/>
    </xf>
    <xf numFmtId="0" fontId="0" fillId="0" borderId="0" xfId="0" applyFont="1" applyBorder="1"/>
    <xf numFmtId="1" fontId="0" fillId="2" borderId="4" xfId="0" applyNumberFormat="1" applyFont="1" applyFill="1" applyBorder="1" applyAlignment="1">
      <alignment horizontal="center" vertical="center"/>
    </xf>
    <xf numFmtId="172" fontId="0" fillId="2" borderId="5" xfId="0" applyNumberFormat="1" applyFont="1" applyFill="1" applyBorder="1" applyAlignment="1">
      <alignment horizontal="center" vertical="center"/>
    </xf>
    <xf numFmtId="0" fontId="0" fillId="2" borderId="0" xfId="0" applyFont="1" applyFill="1" applyBorder="1"/>
    <xf numFmtId="0" fontId="0" fillId="0" borderId="2" xfId="0" applyNumberFormat="1" applyFont="1" applyBorder="1" applyAlignment="1"/>
    <xf numFmtId="0" fontId="0" fillId="0" borderId="3" xfId="0" applyNumberFormat="1" applyFont="1" applyBorder="1" applyAlignment="1"/>
    <xf numFmtId="0" fontId="0" fillId="0" borderId="6" xfId="0" applyNumberFormat="1" applyFont="1" applyBorder="1" applyAlignment="1"/>
    <xf numFmtId="0" fontId="0" fillId="0" borderId="5" xfId="0" applyFont="1" applyBorder="1"/>
    <xf numFmtId="0" fontId="0" fillId="0" borderId="4" xfId="0" applyFont="1" applyBorder="1"/>
    <xf numFmtId="1" fontId="0" fillId="2" borderId="2" xfId="0" applyNumberFormat="1" applyFont="1" applyFill="1" applyBorder="1" applyAlignment="1">
      <alignment vertical="center" wrapText="1"/>
    </xf>
    <xf numFmtId="0" fontId="0" fillId="0" borderId="2" xfId="0" applyNumberFormat="1" applyFont="1" applyBorder="1" applyAlignment="1">
      <alignment vertical="center"/>
    </xf>
    <xf numFmtId="0" fontId="0" fillId="0" borderId="3" xfId="0" applyNumberFormat="1" applyFont="1" applyBorder="1" applyAlignment="1">
      <alignment vertical="center"/>
    </xf>
    <xf numFmtId="1" fontId="0" fillId="2" borderId="6" xfId="0" applyNumberFormat="1" applyFont="1" applyFill="1" applyBorder="1" applyAlignment="1">
      <alignment vertical="center" wrapText="1"/>
    </xf>
    <xf numFmtId="1" fontId="0" fillId="2" borderId="3" xfId="0" applyNumberFormat="1" applyFont="1" applyFill="1" applyBorder="1" applyAlignment="1">
      <alignment vertical="center" wrapText="1"/>
    </xf>
    <xf numFmtId="1" fontId="0" fillId="2" borderId="6" xfId="0" applyNumberFormat="1" applyFont="1" applyFill="1" applyBorder="1" applyAlignment="1">
      <alignment wrapText="1"/>
    </xf>
    <xf numFmtId="1" fontId="0" fillId="2" borderId="2" xfId="0" applyNumberFormat="1" applyFont="1" applyFill="1" applyBorder="1" applyAlignment="1">
      <alignment wrapText="1"/>
    </xf>
    <xf numFmtId="0" fontId="0" fillId="0" borderId="0" xfId="0" applyNumberFormat="1" applyFont="1" applyBorder="1" applyAlignment="1">
      <alignment vertical="center"/>
    </xf>
    <xf numFmtId="1" fontId="0" fillId="2" borderId="0" xfId="0" applyNumberFormat="1" applyFont="1" applyFill="1" applyBorder="1" applyAlignment="1">
      <alignment vertical="center" wrapText="1"/>
    </xf>
    <xf numFmtId="1" fontId="0" fillId="2" borderId="0" xfId="0" applyNumberFormat="1" applyFont="1" applyFill="1" applyBorder="1" applyAlignment="1">
      <alignment wrapText="1"/>
    </xf>
    <xf numFmtId="1" fontId="0" fillId="2" borderId="5" xfId="0" applyNumberFormat="1" applyFont="1" applyFill="1" applyBorder="1" applyAlignment="1">
      <alignment wrapText="1"/>
    </xf>
    <xf numFmtId="0" fontId="0" fillId="0" borderId="4" xfId="0" applyNumberFormat="1" applyFont="1" applyBorder="1" applyAlignment="1"/>
    <xf numFmtId="0" fontId="0" fillId="0" borderId="4" xfId="0" applyNumberFormat="1" applyFont="1" applyFill="1" applyBorder="1" applyAlignment="1">
      <alignment vertical="center" wrapText="1"/>
    </xf>
    <xf numFmtId="172" fontId="0" fillId="0" borderId="0" xfId="0" applyNumberFormat="1" applyFont="1" applyFill="1" applyBorder="1" applyAlignment="1">
      <alignment horizontal="center" vertical="center" wrapText="1"/>
    </xf>
    <xf numFmtId="172" fontId="0" fillId="0" borderId="5" xfId="0" applyNumberFormat="1" applyFont="1" applyFill="1" applyBorder="1" applyAlignment="1">
      <alignment horizontal="center" vertical="center" wrapText="1"/>
    </xf>
    <xf numFmtId="172" fontId="0" fillId="0" borderId="4" xfId="0" applyNumberFormat="1" applyFont="1" applyFill="1" applyBorder="1" applyAlignment="1">
      <alignment vertical="center" wrapText="1"/>
    </xf>
    <xf numFmtId="172" fontId="0" fillId="0" borderId="0" xfId="0" applyNumberFormat="1" applyFont="1" applyFill="1" applyBorder="1" applyAlignment="1">
      <alignment horizontal="center"/>
    </xf>
    <xf numFmtId="172" fontId="0" fillId="0" borderId="5" xfId="0" applyNumberFormat="1" applyFont="1" applyFill="1" applyBorder="1" applyAlignment="1">
      <alignment horizontal="center"/>
    </xf>
    <xf numFmtId="0" fontId="0" fillId="2" borderId="4" xfId="0" applyFont="1" applyFill="1" applyBorder="1"/>
    <xf numFmtId="0" fontId="0" fillId="2" borderId="5" xfId="0" applyFont="1" applyFill="1" applyBorder="1"/>
    <xf numFmtId="0" fontId="10" fillId="0" borderId="0" xfId="0" applyNumberFormat="1" applyFont="1" applyFill="1" applyBorder="1" applyAlignment="1"/>
    <xf numFmtId="0" fontId="10" fillId="0" borderId="0" xfId="0" applyNumberFormat="1" applyFont="1" applyBorder="1" applyAlignment="1"/>
    <xf numFmtId="4" fontId="0" fillId="0" borderId="0"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4" fontId="0" fillId="0" borderId="4" xfId="0" applyNumberFormat="1" applyFont="1" applyBorder="1" applyAlignment="1">
      <alignment horizontal="center" vertical="center" wrapText="1"/>
    </xf>
    <xf numFmtId="4" fontId="0" fillId="0" borderId="6" xfId="0" applyNumberFormat="1" applyFont="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172" fontId="0" fillId="0" borderId="0" xfId="0" applyNumberFormat="1" applyFont="1" applyBorder="1" applyAlignment="1">
      <alignment horizontal="center" vertical="center" wrapText="1"/>
    </xf>
    <xf numFmtId="172" fontId="0" fillId="0" borderId="5" xfId="0" applyNumberFormat="1" applyFont="1" applyBorder="1" applyAlignment="1">
      <alignment horizontal="center" vertical="center" wrapText="1"/>
    </xf>
    <xf numFmtId="172" fontId="0" fillId="0" borderId="4" xfId="0" applyNumberFormat="1" applyFont="1" applyBorder="1" applyAlignment="1">
      <alignment horizontal="center" vertical="center" wrapText="1"/>
    </xf>
    <xf numFmtId="172" fontId="0" fillId="0" borderId="6" xfId="0" applyNumberFormat="1" applyFont="1" applyBorder="1" applyAlignment="1">
      <alignment horizontal="center" vertical="center" wrapText="1"/>
    </xf>
    <xf numFmtId="172" fontId="0" fillId="0" borderId="2" xfId="0" applyNumberFormat="1" applyFont="1" applyBorder="1" applyAlignment="1">
      <alignment horizontal="center" vertical="center" wrapText="1"/>
    </xf>
    <xf numFmtId="172" fontId="0" fillId="0" borderId="3" xfId="0" applyNumberFormat="1" applyFont="1" applyBorder="1" applyAlignment="1">
      <alignment horizontal="center" vertical="center" wrapText="1"/>
    </xf>
    <xf numFmtId="172" fontId="0" fillId="0" borderId="4" xfId="0" applyNumberFormat="1" applyFont="1" applyFill="1" applyBorder="1" applyAlignment="1">
      <alignment horizontal="center"/>
    </xf>
    <xf numFmtId="0" fontId="0" fillId="0" borderId="0" xfId="0"/>
    <xf numFmtId="0" fontId="10" fillId="0" borderId="0" xfId="0" applyFont="1" applyFill="1" applyBorder="1"/>
    <xf numFmtId="0" fontId="10" fillId="0" borderId="0" xfId="0" applyFont="1" applyFill="1"/>
    <xf numFmtId="0" fontId="0" fillId="0" borderId="0" xfId="0" applyNumberFormat="1" applyFont="1" applyFill="1" applyBorder="1" applyAlignment="1">
      <alignment horizontal="center" wrapText="1"/>
    </xf>
    <xf numFmtId="0" fontId="0" fillId="0" borderId="0" xfId="0" applyFont="1" applyFill="1" applyBorder="1" applyAlignment="1">
      <alignment horizontal="center"/>
    </xf>
    <xf numFmtId="0" fontId="7" fillId="0" borderId="0" xfId="0" applyNumberFormat="1" applyFont="1" applyFill="1" applyBorder="1" applyAlignment="1">
      <alignment horizontal="center"/>
    </xf>
    <xf numFmtId="0" fontId="7" fillId="0" borderId="0" xfId="0" applyNumberFormat="1" applyFont="1" applyBorder="1" applyAlignment="1">
      <alignment horizontal="center"/>
    </xf>
    <xf numFmtId="0" fontId="0" fillId="0" borderId="0" xfId="0" applyNumberFormat="1" applyFont="1" applyBorder="1" applyAlignment="1">
      <alignment horizontal="center" wrapText="1"/>
    </xf>
    <xf numFmtId="0" fontId="0" fillId="0" borderId="5" xfId="0" applyNumberFormat="1" applyFont="1" applyBorder="1" applyAlignment="1">
      <alignment horizontal="center" wrapText="1"/>
    </xf>
    <xf numFmtId="0" fontId="0" fillId="0" borderId="0" xfId="0" applyFont="1" applyFill="1" applyBorder="1" applyAlignment="1">
      <alignment horizontal="center" vertical="center" wrapText="1"/>
    </xf>
    <xf numFmtId="0" fontId="0" fillId="0" borderId="6" xfId="0" applyFont="1" applyBorder="1"/>
    <xf numFmtId="4" fontId="0" fillId="0" borderId="0" xfId="0" applyNumberFormat="1" applyFont="1" applyFill="1" applyBorder="1" applyAlignment="1">
      <alignment horizontal="center"/>
    </xf>
    <xf numFmtId="0" fontId="0" fillId="0" borderId="0" xfId="0" applyNumberFormat="1" applyFont="1" applyFill="1" applyBorder="1" applyAlignment="1">
      <alignment wrapText="1"/>
    </xf>
    <xf numFmtId="4" fontId="0" fillId="0" borderId="0" xfId="0" applyNumberFormat="1" applyFont="1" applyFill="1" applyBorder="1"/>
    <xf numFmtId="4" fontId="0" fillId="0" borderId="5" xfId="0" applyNumberFormat="1" applyFont="1" applyFill="1" applyBorder="1"/>
    <xf numFmtId="0" fontId="0" fillId="0" borderId="4" xfId="0" applyFont="1" applyFill="1" applyBorder="1" applyAlignment="1">
      <alignment wrapText="1"/>
    </xf>
    <xf numFmtId="4" fontId="0" fillId="0" borderId="0" xfId="0" applyNumberFormat="1" applyFont="1" applyFill="1" applyBorder="1" applyAlignment="1">
      <alignment vertical="center" wrapText="1"/>
    </xf>
    <xf numFmtId="0" fontId="0" fillId="0" borderId="6" xfId="0" applyNumberFormat="1" applyFont="1" applyFill="1" applyBorder="1" applyAlignment="1">
      <alignment wrapText="1"/>
    </xf>
    <xf numFmtId="4" fontId="0" fillId="0" borderId="2" xfId="0" applyNumberFormat="1" applyFont="1" applyFill="1" applyBorder="1" applyAlignment="1"/>
    <xf numFmtId="4" fontId="0" fillId="0" borderId="3" xfId="0" applyNumberFormat="1" applyFont="1" applyFill="1" applyBorder="1" applyAlignment="1"/>
    <xf numFmtId="4"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0" xfId="0" applyNumberFormat="1" applyFont="1" applyFill="1" applyBorder="1" applyAlignment="1">
      <alignment vertical="center" wrapText="1"/>
    </xf>
    <xf numFmtId="2" fontId="0" fillId="0" borderId="0" xfId="0" applyNumberFormat="1" applyFont="1" applyFill="1" applyBorder="1" applyAlignment="1">
      <alignment horizontal="center"/>
    </xf>
    <xf numFmtId="2" fontId="0" fillId="0" borderId="5" xfId="0" applyNumberFormat="1" applyFont="1" applyFill="1" applyBorder="1" applyAlignment="1">
      <alignment horizontal="center"/>
    </xf>
    <xf numFmtId="0" fontId="0" fillId="0" borderId="0" xfId="0" applyFont="1" applyFill="1" applyBorder="1" applyAlignment="1">
      <alignment horizontal="center" wrapText="1"/>
    </xf>
    <xf numFmtId="1" fontId="0" fillId="2" borderId="6" xfId="0" applyNumberFormat="1" applyFont="1" applyFill="1" applyBorder="1" applyAlignment="1">
      <alignment horizontal="center" vertical="center"/>
    </xf>
    <xf numFmtId="1" fontId="0" fillId="2" borderId="2" xfId="0" applyNumberFormat="1" applyFont="1" applyFill="1" applyBorder="1" applyAlignment="1">
      <alignment horizontal="center" vertical="center"/>
    </xf>
    <xf numFmtId="172" fontId="0" fillId="2" borderId="2" xfId="0" applyNumberFormat="1" applyFont="1" applyFill="1" applyBorder="1" applyAlignment="1">
      <alignment horizontal="left" vertical="top" wrapText="1"/>
    </xf>
    <xf numFmtId="172" fontId="0" fillId="2" borderId="2" xfId="0" applyNumberFormat="1" applyFont="1" applyFill="1" applyBorder="1" applyAlignment="1">
      <alignment horizontal="center" vertical="center"/>
    </xf>
    <xf numFmtId="172" fontId="0" fillId="2" borderId="3" xfId="0" applyNumberFormat="1" applyFont="1" applyFill="1" applyBorder="1" applyAlignment="1">
      <alignment horizontal="center" vertical="center"/>
    </xf>
    <xf numFmtId="0" fontId="0" fillId="2" borderId="0" xfId="0" applyNumberFormat="1" applyFont="1" applyFill="1" applyBorder="1" applyAlignment="1"/>
    <xf numFmtId="1" fontId="0" fillId="0" borderId="0" xfId="0" applyNumberFormat="1" applyFont="1" applyFill="1" applyBorder="1" applyAlignment="1">
      <alignment horizontal="center" vertical="center"/>
    </xf>
    <xf numFmtId="172" fontId="0" fillId="0" borderId="0" xfId="0" applyNumberFormat="1" applyFont="1" applyFill="1" applyBorder="1" applyAlignment="1">
      <alignment horizontal="left" vertical="top" wrapText="1"/>
    </xf>
    <xf numFmtId="172" fontId="0" fillId="0" borderId="0" xfId="0" applyNumberFormat="1" applyFont="1" applyFill="1" applyBorder="1" applyAlignment="1">
      <alignment horizontal="center" vertical="center"/>
    </xf>
    <xf numFmtId="0" fontId="0" fillId="0" borderId="0" xfId="0" applyFill="1" applyBorder="1"/>
    <xf numFmtId="172" fontId="0" fillId="0" borderId="0" xfId="0" applyNumberFormat="1" applyFont="1" applyFill="1" applyBorder="1" applyAlignment="1"/>
    <xf numFmtId="172" fontId="0" fillId="0" borderId="0" xfId="0" applyNumberFormat="1" applyFont="1" applyFill="1" applyBorder="1"/>
    <xf numFmtId="0" fontId="0" fillId="0" borderId="0" xfId="0" applyNumberFormat="1" applyFont="1" applyFill="1" applyBorder="1" applyAlignment="1">
      <alignment horizontal="center" vertical="top" wrapText="1"/>
    </xf>
    <xf numFmtId="2" fontId="0" fillId="0" borderId="0" xfId="0" applyNumberFormat="1" applyFont="1" applyFill="1" applyBorder="1" applyAlignment="1">
      <alignment wrapText="1"/>
    </xf>
    <xf numFmtId="172" fontId="0" fillId="0" borderId="0" xfId="0" applyNumberFormat="1" applyFont="1" applyFill="1" applyBorder="1" applyAlignment="1">
      <alignment vertical="center" wrapText="1"/>
    </xf>
    <xf numFmtId="0" fontId="0" fillId="0" borderId="0" xfId="0" applyFont="1" applyFill="1" applyBorder="1" applyAlignment="1">
      <alignment wrapText="1"/>
    </xf>
    <xf numFmtId="0" fontId="2" fillId="0" borderId="0" xfId="0" applyFont="1" applyAlignment="1">
      <alignment horizontal="left"/>
    </xf>
    <xf numFmtId="0" fontId="1" fillId="0" borderId="0" xfId="0" applyFont="1"/>
    <xf numFmtId="0" fontId="21" fillId="0" borderId="0" xfId="0" applyFont="1" applyAlignment="1">
      <alignment horizontal="left"/>
    </xf>
    <xf numFmtId="0" fontId="22" fillId="0" borderId="0" xfId="0" applyFont="1" applyFill="1"/>
    <xf numFmtId="0" fontId="23" fillId="0" borderId="0" xfId="0" applyFont="1" applyFill="1" applyAlignment="1">
      <alignment horizontal="center"/>
    </xf>
    <xf numFmtId="3" fontId="20" fillId="0" borderId="0" xfId="233" applyNumberFormat="1" applyFont="1" applyAlignment="1">
      <alignment horizontal="center"/>
    </xf>
    <xf numFmtId="3" fontId="20" fillId="0" borderId="0" xfId="233" applyNumberFormat="1" applyFont="1" applyAlignment="1">
      <alignment horizontal="left"/>
    </xf>
    <xf numFmtId="3" fontId="24" fillId="0" borderId="0" xfId="233" applyNumberFormat="1" applyFont="1" applyAlignment="1">
      <alignment horizontal="left"/>
    </xf>
    <xf numFmtId="3" fontId="24" fillId="0" borderId="0" xfId="233" applyNumberFormat="1" applyFont="1" applyAlignment="1">
      <alignment horizontal="center"/>
    </xf>
    <xf numFmtId="0" fontId="20" fillId="0" borderId="0" xfId="0" applyFont="1"/>
    <xf numFmtId="0" fontId="20" fillId="0" borderId="0" xfId="0" applyFont="1" applyBorder="1"/>
    <xf numFmtId="0" fontId="1" fillId="0" borderId="0" xfId="0" applyNumberFormat="1" applyFont="1" applyAlignment="1">
      <alignment vertical="top"/>
    </xf>
    <xf numFmtId="0" fontId="2" fillId="0" borderId="0" xfId="0" applyNumberFormat="1" applyFont="1"/>
    <xf numFmtId="0" fontId="22" fillId="0" borderId="0" xfId="0" applyNumberFormat="1" applyFont="1" applyFill="1"/>
    <xf numFmtId="0" fontId="25" fillId="3" borderId="0" xfId="0" applyNumberFormat="1" applyFont="1" applyFill="1" applyAlignment="1">
      <alignment horizontal="center" vertical="top"/>
    </xf>
    <xf numFmtId="0" fontId="25" fillId="0" borderId="0" xfId="0" applyFont="1"/>
    <xf numFmtId="0" fontId="1" fillId="0" borderId="7" xfId="0" applyNumberFormat="1" applyFont="1" applyBorder="1" applyAlignment="1">
      <alignment horizontal="center"/>
    </xf>
    <xf numFmtId="0" fontId="19" fillId="0" borderId="7" xfId="0" applyNumberFormat="1" applyFont="1" applyBorder="1" applyAlignment="1"/>
    <xf numFmtId="0" fontId="2" fillId="0" borderId="7" xfId="0" applyNumberFormat="1" applyFont="1" applyBorder="1" applyAlignment="1"/>
    <xf numFmtId="0" fontId="1" fillId="0" borderId="0" xfId="0" applyNumberFormat="1" applyFont="1"/>
    <xf numFmtId="0" fontId="3" fillId="0" borderId="8" xfId="234" applyNumberFormat="1" applyFont="1" applyFill="1" applyBorder="1" applyAlignment="1">
      <alignment horizontal="center" wrapText="1"/>
    </xf>
    <xf numFmtId="0" fontId="3" fillId="0" borderId="1" xfId="234" applyNumberFormat="1" applyFont="1" applyFill="1" applyBorder="1" applyAlignment="1">
      <alignment horizontal="center" vertical="center" wrapText="1"/>
    </xf>
    <xf numFmtId="0" fontId="27" fillId="0" borderId="9" xfId="0" applyNumberFormat="1" applyFont="1" applyBorder="1" applyAlignment="1">
      <alignment vertical="center"/>
    </xf>
    <xf numFmtId="0" fontId="27" fillId="0" borderId="1" xfId="0" applyNumberFormat="1" applyFont="1" applyBorder="1" applyAlignment="1">
      <alignment horizontal="center"/>
    </xf>
    <xf numFmtId="4" fontId="1" fillId="0" borderId="1" xfId="236" applyNumberFormat="1" applyFont="1" applyBorder="1" applyAlignment="1">
      <alignment horizontal="center"/>
    </xf>
    <xf numFmtId="0" fontId="2" fillId="0" borderId="0" xfId="0" applyNumberFormat="1" applyFont="1" applyAlignment="1">
      <alignment horizontal="center"/>
    </xf>
    <xf numFmtId="0" fontId="1" fillId="0" borderId="0" xfId="236" applyNumberFormat="1" applyFont="1" applyBorder="1" applyAlignment="1">
      <alignment horizontal="center"/>
    </xf>
    <xf numFmtId="0" fontId="1" fillId="0" borderId="9" xfId="235" applyFont="1" applyBorder="1" applyAlignment="1">
      <alignment horizontal="left"/>
    </xf>
    <xf numFmtId="0" fontId="1" fillId="0" borderId="7" xfId="235" applyFont="1" applyBorder="1" applyAlignment="1">
      <alignment horizontal="left"/>
    </xf>
    <xf numFmtId="0" fontId="2" fillId="0" borderId="10" xfId="235" applyFont="1" applyBorder="1" applyAlignment="1">
      <alignment vertical="center"/>
    </xf>
    <xf numFmtId="0" fontId="2" fillId="0" borderId="11" xfId="235" applyFont="1" applyBorder="1" applyAlignment="1">
      <alignment horizontal="center" vertical="center" wrapText="1"/>
    </xf>
    <xf numFmtId="0" fontId="2" fillId="0" borderId="1" xfId="235" applyFont="1" applyBorder="1" applyAlignment="1">
      <alignment vertical="center"/>
    </xf>
    <xf numFmtId="0" fontId="2" fillId="0" borderId="1" xfId="235" applyFont="1" applyBorder="1" applyAlignment="1">
      <alignment horizontal="center" vertical="center" wrapText="1"/>
    </xf>
    <xf numFmtId="0" fontId="1" fillId="0" borderId="7" xfId="235" applyNumberFormat="1" applyFont="1" applyBorder="1" applyAlignment="1">
      <alignment horizontal="center"/>
    </xf>
    <xf numFmtId="2" fontId="1" fillId="0" borderId="7" xfId="235" applyNumberFormat="1" applyFont="1" applyBorder="1" applyAlignment="1">
      <alignment horizontal="center"/>
    </xf>
    <xf numFmtId="0" fontId="1" fillId="0" borderId="1" xfId="235" applyNumberFormat="1" applyFont="1" applyBorder="1" applyAlignment="1">
      <alignment horizontal="center"/>
    </xf>
    <xf numFmtId="2" fontId="1" fillId="0" borderId="1" xfId="235" applyNumberFormat="1" applyFont="1" applyBorder="1" applyAlignment="1">
      <alignment horizontal="center"/>
    </xf>
    <xf numFmtId="0" fontId="1" fillId="4" borderId="1" xfId="235" applyNumberFormat="1" applyFont="1" applyFill="1" applyBorder="1"/>
    <xf numFmtId="2" fontId="1" fillId="4" borderId="1" xfId="235" applyNumberFormat="1" applyFont="1" applyFill="1" applyBorder="1"/>
    <xf numFmtId="0" fontId="1" fillId="4" borderId="1" xfId="235" applyNumberFormat="1" applyFont="1" applyFill="1" applyBorder="1" applyAlignment="1">
      <alignment horizontal="center"/>
    </xf>
    <xf numFmtId="2" fontId="1" fillId="4" borderId="1" xfId="235" applyNumberFormat="1" applyFont="1" applyFill="1" applyBorder="1" applyAlignment="1">
      <alignment horizontal="center"/>
    </xf>
    <xf numFmtId="1" fontId="1" fillId="4" borderId="1" xfId="235" applyNumberFormat="1" applyFont="1" applyFill="1" applyBorder="1" applyAlignment="1">
      <alignment horizontal="center"/>
    </xf>
    <xf numFmtId="2" fontId="0" fillId="0" borderId="0" xfId="0" applyNumberFormat="1" applyFont="1" applyFill="1" applyBorder="1" applyAlignment="1"/>
    <xf numFmtId="1" fontId="0" fillId="0" borderId="0" xfId="0" applyNumberFormat="1" applyFill="1" applyBorder="1" applyAlignment="1">
      <alignment horizontal="center" vertical="center"/>
    </xf>
    <xf numFmtId="1" fontId="0" fillId="0" borderId="0" xfId="0" applyNumberFormat="1" applyFont="1" applyFill="1" applyBorder="1"/>
    <xf numFmtId="2" fontId="0" fillId="0" borderId="0" xfId="0" applyNumberFormat="1" applyFont="1" applyFill="1" applyBorder="1"/>
    <xf numFmtId="0" fontId="4" fillId="5" borderId="0" xfId="0" applyFont="1" applyFill="1"/>
    <xf numFmtId="0" fontId="30" fillId="0" borderId="0" xfId="0" applyFont="1"/>
    <xf numFmtId="0" fontId="1" fillId="5" borderId="9" xfId="235" applyFont="1" applyFill="1" applyBorder="1" applyAlignment="1">
      <alignment horizontal="left"/>
    </xf>
    <xf numFmtId="0" fontId="1" fillId="5" borderId="7" xfId="235" applyFont="1" applyFill="1" applyBorder="1" applyAlignment="1">
      <alignment horizontal="left"/>
    </xf>
    <xf numFmtId="0" fontId="1" fillId="5" borderId="7" xfId="235" applyNumberFormat="1" applyFont="1" applyFill="1" applyBorder="1" applyAlignment="1">
      <alignment horizontal="center"/>
    </xf>
    <xf numFmtId="2" fontId="1" fillId="5" borderId="7" xfId="235" applyNumberFormat="1" applyFont="1" applyFill="1" applyBorder="1" applyAlignment="1">
      <alignment horizontal="center"/>
    </xf>
    <xf numFmtId="1" fontId="1" fillId="5" borderId="1" xfId="235" applyNumberFormat="1" applyFont="1" applyFill="1" applyBorder="1" applyAlignment="1">
      <alignment horizontal="center"/>
    </xf>
    <xf numFmtId="2" fontId="1" fillId="6" borderId="7" xfId="235" applyNumberFormat="1" applyFont="1" applyFill="1" applyBorder="1" applyAlignment="1">
      <alignment horizontal="center"/>
    </xf>
    <xf numFmtId="0" fontId="4" fillId="0" borderId="0" xfId="0" applyFont="1" applyFill="1"/>
    <xf numFmtId="2" fontId="0" fillId="0" borderId="0" xfId="0" applyNumberFormat="1" applyFont="1" applyFill="1" applyBorder="1" applyAlignment="1">
      <alignment vertical="center" wrapText="1"/>
    </xf>
    <xf numFmtId="1" fontId="0" fillId="0" borderId="0" xfId="0" applyNumberFormat="1" applyFont="1" applyFill="1" applyBorder="1" applyAlignment="1">
      <alignment wrapText="1"/>
    </xf>
    <xf numFmtId="2" fontId="4" fillId="0" borderId="0" xfId="0" applyNumberFormat="1" applyFont="1"/>
    <xf numFmtId="2" fontId="0" fillId="0" borderId="0" xfId="0" applyNumberFormat="1" applyFont="1" applyFill="1" applyBorder="1" applyAlignment="1">
      <alignment horizontal="center" vertical="center"/>
    </xf>
    <xf numFmtId="2" fontId="1" fillId="0" borderId="7" xfId="235" applyNumberFormat="1" applyFont="1" applyFill="1" applyBorder="1" applyAlignment="1">
      <alignment horizontal="center"/>
    </xf>
    <xf numFmtId="1" fontId="0" fillId="0" borderId="0" xfId="0" applyNumberFormat="1" applyFont="1" applyFill="1" applyBorder="1" applyAlignment="1"/>
    <xf numFmtId="0" fontId="1" fillId="0" borderId="0" xfId="0" applyFont="1" applyAlignment="1">
      <alignment vertical="top"/>
    </xf>
    <xf numFmtId="0" fontId="2" fillId="0" borderId="0" xfId="0" applyFont="1"/>
    <xf numFmtId="0" fontId="1" fillId="0" borderId="1" xfId="0" applyNumberFormat="1" applyFont="1" applyBorder="1" applyAlignment="1">
      <alignment horizontal="center"/>
    </xf>
    <xf numFmtId="0" fontId="2" fillId="0" borderId="9" xfId="0" applyNumberFormat="1" applyFont="1" applyBorder="1" applyAlignment="1"/>
    <xf numFmtId="0" fontId="2" fillId="0" borderId="12" xfId="0" applyNumberFormat="1" applyFont="1" applyBorder="1" applyAlignment="1"/>
    <xf numFmtId="0" fontId="3" fillId="0" borderId="1" xfId="234" applyNumberFormat="1" applyFont="1" applyFill="1" applyBorder="1" applyAlignment="1">
      <alignment horizontal="center" wrapText="1"/>
    </xf>
    <xf numFmtId="0" fontId="1" fillId="0" borderId="0" xfId="0" applyFont="1" applyBorder="1"/>
    <xf numFmtId="0" fontId="23" fillId="0" borderId="0" xfId="0" applyFont="1" applyFill="1" applyBorder="1"/>
    <xf numFmtId="0" fontId="23" fillId="0" borderId="0" xfId="0" applyFont="1" applyFill="1"/>
    <xf numFmtId="0" fontId="1" fillId="0" borderId="9" xfId="0" applyNumberFormat="1" applyFont="1" applyBorder="1" applyAlignment="1">
      <alignment vertical="center" wrapText="1"/>
    </xf>
    <xf numFmtId="10" fontId="1" fillId="0" borderId="0" xfId="236" applyNumberFormat="1" applyFont="1" applyFill="1" applyBorder="1" applyAlignment="1">
      <alignment horizontal="center"/>
    </xf>
    <xf numFmtId="0" fontId="0" fillId="0" borderId="5" xfId="0" applyNumberFormat="1" applyFont="1" applyBorder="1" applyAlignment="1">
      <alignment vertical="center"/>
    </xf>
    <xf numFmtId="1" fontId="0" fillId="2" borderId="4" xfId="0" applyNumberFormat="1" applyFont="1" applyFill="1" applyBorder="1" applyAlignment="1">
      <alignment vertical="center" wrapText="1"/>
    </xf>
    <xf numFmtId="1" fontId="0" fillId="2" borderId="5" xfId="0" applyNumberFormat="1" applyFont="1" applyFill="1" applyBorder="1" applyAlignment="1">
      <alignment vertical="center" wrapText="1"/>
    </xf>
    <xf numFmtId="1" fontId="0" fillId="2" borderId="4" xfId="0" applyNumberFormat="1" applyFont="1" applyFill="1" applyBorder="1" applyAlignment="1">
      <alignment wrapText="1"/>
    </xf>
    <xf numFmtId="172" fontId="0" fillId="0" borderId="5" xfId="0" applyNumberFormat="1" applyFont="1" applyFill="1" applyBorder="1" applyAlignment="1">
      <alignment horizontal="center" vertical="center"/>
    </xf>
    <xf numFmtId="1" fontId="0" fillId="0" borderId="4" xfId="0" applyNumberFormat="1" applyFont="1" applyFill="1" applyBorder="1" applyAlignment="1">
      <alignment horizontal="center" vertical="center"/>
    </xf>
    <xf numFmtId="0" fontId="0" fillId="0" borderId="4" xfId="0" applyNumberFormat="1" applyFont="1" applyBorder="1" applyAlignment="1">
      <alignment vertical="center"/>
    </xf>
    <xf numFmtId="0" fontId="0" fillId="0" borderId="4" xfId="0" applyNumberFormat="1" applyFont="1" applyFill="1" applyBorder="1" applyAlignment="1">
      <alignment wrapText="1"/>
    </xf>
    <xf numFmtId="1" fontId="0" fillId="0" borderId="2" xfId="0" applyNumberFormat="1" applyFont="1" applyFill="1" applyBorder="1" applyAlignment="1">
      <alignment vertical="center" wrapText="1"/>
    </xf>
    <xf numFmtId="1" fontId="0" fillId="0" borderId="3" xfId="0" applyNumberFormat="1" applyFont="1" applyFill="1" applyBorder="1" applyAlignment="1">
      <alignment vertical="center" wrapText="1"/>
    </xf>
    <xf numFmtId="0" fontId="0" fillId="0" borderId="4" xfId="0" applyFont="1" applyFill="1" applyBorder="1"/>
    <xf numFmtId="0" fontId="32"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33" fillId="0" borderId="8" xfId="234" applyNumberFormat="1" applyFont="1" applyFill="1" applyBorder="1" applyAlignment="1">
      <alignment horizontal="center" wrapText="1"/>
    </xf>
    <xf numFmtId="0" fontId="33" fillId="0" borderId="1" xfId="234" applyNumberFormat="1" applyFont="1" applyFill="1" applyBorder="1" applyAlignment="1">
      <alignment horizontal="center" vertical="center" wrapText="1"/>
    </xf>
    <xf numFmtId="4" fontId="34" fillId="0" borderId="1" xfId="236" applyNumberFormat="1" applyFont="1" applyBorder="1" applyAlignment="1">
      <alignment horizontal="center"/>
    </xf>
    <xf numFmtId="0" fontId="34" fillId="0" borderId="0" xfId="236" applyNumberFormat="1" applyFont="1" applyBorder="1" applyAlignment="1">
      <alignment horizontal="center"/>
    </xf>
    <xf numFmtId="0" fontId="35" fillId="0" borderId="0" xfId="0" applyNumberFormat="1" applyFont="1" applyFill="1"/>
    <xf numFmtId="0" fontId="36" fillId="0" borderId="7" xfId="0" applyNumberFormat="1" applyFont="1" applyBorder="1" applyAlignment="1"/>
    <xf numFmtId="0" fontId="9" fillId="0" borderId="0" xfId="0" applyFont="1" applyAlignment="1">
      <alignment horizontal="center"/>
    </xf>
    <xf numFmtId="49" fontId="10" fillId="7" borderId="0" xfId="0" applyNumberFormat="1" applyFont="1" applyFill="1" applyBorder="1" applyAlignment="1">
      <alignment vertical="top" wrapText="1"/>
    </xf>
    <xf numFmtId="0" fontId="14" fillId="0" borderId="0" xfId="0" applyNumberFormat="1" applyFont="1" applyFill="1" applyBorder="1" applyAlignment="1">
      <alignment horizontal="left" vertical="center" wrapText="1"/>
    </xf>
    <xf numFmtId="1" fontId="0" fillId="0" borderId="0" xfId="0" applyNumberFormat="1" applyFont="1" applyFill="1" applyBorder="1" applyAlignment="1">
      <alignment horizontal="justify" vertical="center" wrapText="1"/>
    </xf>
    <xf numFmtId="0" fontId="15" fillId="0" borderId="0" xfId="0" applyNumberFormat="1" applyFont="1" applyFill="1" applyBorder="1" applyAlignment="1">
      <alignment horizontal="left" vertical="center" wrapText="1"/>
    </xf>
    <xf numFmtId="0" fontId="12" fillId="0" borderId="0" xfId="0" applyNumberFormat="1" applyFont="1" applyFill="1" applyBorder="1" applyAlignment="1">
      <alignment vertical="top" wrapText="1"/>
    </xf>
    <xf numFmtId="0" fontId="6" fillId="0" borderId="0" xfId="0" applyNumberFormat="1" applyFont="1" applyFill="1" applyBorder="1" applyAlignment="1">
      <alignment horizontal="center" vertical="center"/>
    </xf>
    <xf numFmtId="0" fontId="32" fillId="0" borderId="13" xfId="0" applyNumberFormat="1" applyFont="1" applyFill="1" applyBorder="1" applyAlignment="1">
      <alignment horizontal="center" vertical="center" wrapText="1"/>
    </xf>
    <xf numFmtId="0" fontId="32" fillId="0" borderId="14" xfId="0" applyNumberFormat="1" applyFont="1" applyFill="1" applyBorder="1" applyAlignment="1">
      <alignment horizontal="center" vertical="center" wrapText="1"/>
    </xf>
    <xf numFmtId="0" fontId="32" fillId="0" borderId="15" xfId="0" applyNumberFormat="1" applyFont="1" applyFill="1" applyBorder="1" applyAlignment="1">
      <alignment horizontal="center" vertical="center" wrapText="1"/>
    </xf>
    <xf numFmtId="0" fontId="32" fillId="0" borderId="16" xfId="0" applyNumberFormat="1" applyFont="1" applyFill="1" applyBorder="1" applyAlignment="1">
      <alignment horizontal="center" vertical="center" wrapText="1"/>
    </xf>
    <xf numFmtId="0" fontId="6" fillId="0" borderId="0" xfId="0" applyNumberFormat="1" applyFont="1" applyFill="1" applyBorder="1" applyAlignment="1">
      <alignment vertical="top" wrapText="1"/>
    </xf>
    <xf numFmtId="0" fontId="17" fillId="0" borderId="17" xfId="0" applyNumberFormat="1" applyFont="1" applyFill="1" applyBorder="1" applyAlignment="1">
      <alignment horizontal="center" vertical="center" wrapText="1"/>
    </xf>
    <xf numFmtId="0" fontId="17" fillId="0" borderId="18" xfId="0" applyNumberFormat="1" applyFont="1" applyFill="1" applyBorder="1" applyAlignment="1">
      <alignment horizontal="center" vertical="center" wrapText="1"/>
    </xf>
    <xf numFmtId="0" fontId="39" fillId="0" borderId="19" xfId="0" applyNumberFormat="1" applyFont="1" applyFill="1" applyBorder="1" applyAlignment="1">
      <alignment horizontal="center" vertical="center" wrapText="1"/>
    </xf>
    <xf numFmtId="0" fontId="0" fillId="7" borderId="0" xfId="0" applyNumberFormat="1" applyFont="1" applyFill="1" applyBorder="1" applyAlignment="1"/>
    <xf numFmtId="49" fontId="41" fillId="0" borderId="0" xfId="0" applyNumberFormat="1" applyFont="1" applyFill="1" applyBorder="1" applyAlignment="1">
      <alignment horizontal="left" vertical="top" wrapText="1"/>
    </xf>
    <xf numFmtId="0" fontId="41" fillId="0" borderId="0" xfId="0" applyNumberFormat="1" applyFont="1" applyFill="1" applyBorder="1" applyAlignment="1"/>
    <xf numFmtId="172" fontId="41" fillId="0" borderId="13" xfId="0" applyNumberFormat="1" applyFont="1" applyFill="1" applyBorder="1" applyAlignment="1">
      <alignment horizontal="center" vertical="center" wrapText="1"/>
    </xf>
    <xf numFmtId="172" fontId="41" fillId="0" borderId="15" xfId="0" applyNumberFormat="1" applyFont="1" applyFill="1" applyBorder="1" applyAlignment="1">
      <alignment horizontal="center" vertical="center" wrapText="1"/>
    </xf>
    <xf numFmtId="0" fontId="32" fillId="0" borderId="0" xfId="0" applyNumberFormat="1" applyFont="1" applyBorder="1" applyAlignment="1"/>
    <xf numFmtId="0" fontId="10" fillId="0" borderId="0" xfId="0" applyNumberFormat="1" applyFont="1" applyFill="1" applyBorder="1" applyAlignment="1">
      <alignment vertical="center" wrapText="1"/>
    </xf>
    <xf numFmtId="0" fontId="44" fillId="0" borderId="0" xfId="0" applyNumberFormat="1" applyFont="1" applyFill="1" applyBorder="1" applyAlignment="1">
      <alignment horizontal="center" vertical="center" wrapText="1"/>
    </xf>
    <xf numFmtId="0" fontId="38" fillId="0" borderId="0" xfId="0" applyNumberFormat="1" applyFont="1" applyFill="1" applyBorder="1" applyAlignment="1">
      <alignment horizontal="center"/>
    </xf>
    <xf numFmtId="172" fontId="37" fillId="0" borderId="1" xfId="0" applyNumberFormat="1" applyFont="1" applyBorder="1" applyAlignment="1">
      <alignment horizontal="center" vertical="center" wrapText="1"/>
    </xf>
    <xf numFmtId="172" fontId="37" fillId="0" borderId="20" xfId="0" applyNumberFormat="1" applyFont="1" applyBorder="1" applyAlignment="1">
      <alignment horizontal="center" vertical="center" wrapText="1"/>
    </xf>
    <xf numFmtId="172" fontId="37" fillId="8" borderId="21" xfId="0" applyNumberFormat="1" applyFont="1" applyFill="1" applyBorder="1" applyAlignment="1">
      <alignment vertical="center" wrapText="1"/>
    </xf>
    <xf numFmtId="172" fontId="37" fillId="8" borderId="1" xfId="0" applyNumberFormat="1" applyFont="1" applyFill="1" applyBorder="1" applyAlignment="1">
      <alignment horizontal="center"/>
    </xf>
    <xf numFmtId="172" fontId="37" fillId="8" borderId="20" xfId="0" applyNumberFormat="1" applyFont="1" applyFill="1" applyBorder="1" applyAlignment="1">
      <alignment horizontal="center"/>
    </xf>
    <xf numFmtId="0" fontId="37" fillId="0" borderId="21" xfId="0" applyNumberFormat="1" applyFont="1" applyBorder="1" applyAlignment="1">
      <alignment vertical="center" wrapText="1"/>
    </xf>
    <xf numFmtId="172" fontId="37" fillId="0" borderId="12" xfId="0" applyNumberFormat="1" applyFont="1" applyBorder="1" applyAlignment="1">
      <alignment horizontal="center" vertical="center" wrapText="1"/>
    </xf>
    <xf numFmtId="172" fontId="37" fillId="0" borderId="22" xfId="0" applyNumberFormat="1" applyFont="1" applyBorder="1" applyAlignment="1">
      <alignment horizontal="center" vertical="center" wrapText="1"/>
    </xf>
    <xf numFmtId="172" fontId="37" fillId="8" borderId="23" xfId="0" applyNumberFormat="1" applyFont="1" applyFill="1" applyBorder="1" applyAlignment="1">
      <alignment horizontal="center"/>
    </xf>
    <xf numFmtId="172" fontId="37" fillId="8" borderId="24" xfId="0" applyNumberFormat="1" applyFont="1" applyFill="1" applyBorder="1" applyAlignment="1">
      <alignment horizontal="center"/>
    </xf>
    <xf numFmtId="0" fontId="37" fillId="0" borderId="8"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8" xfId="0" applyNumberFormat="1" applyFont="1" applyBorder="1" applyAlignment="1">
      <alignment horizontal="center" vertical="center" wrapText="1"/>
    </xf>
    <xf numFmtId="0" fontId="37" fillId="0" borderId="25" xfId="0" applyNumberFormat="1" applyFont="1" applyBorder="1" applyAlignment="1">
      <alignment horizontal="center" vertical="center" wrapText="1"/>
    </xf>
    <xf numFmtId="4" fontId="37" fillId="0" borderId="8" xfId="0" applyNumberFormat="1" applyFont="1" applyBorder="1" applyAlignment="1">
      <alignment vertical="center" wrapText="1"/>
    </xf>
    <xf numFmtId="0" fontId="5" fillId="0" borderId="0" xfId="0" applyFont="1"/>
    <xf numFmtId="0" fontId="6" fillId="0" borderId="0" xfId="0" applyNumberFormat="1" applyFont="1" applyFill="1" applyBorder="1" applyAlignment="1">
      <alignment vertical="center" wrapText="1"/>
    </xf>
    <xf numFmtId="172" fontId="37" fillId="0" borderId="9" xfId="0" applyNumberFormat="1" applyFont="1" applyBorder="1" applyAlignment="1">
      <alignment horizontal="center" vertical="center" wrapText="1"/>
    </xf>
    <xf numFmtId="172" fontId="37" fillId="8" borderId="26" xfId="0" applyNumberFormat="1" applyFont="1" applyFill="1" applyBorder="1" applyAlignment="1">
      <alignment horizontal="center"/>
    </xf>
    <xf numFmtId="0" fontId="0" fillId="0" borderId="5" xfId="0" applyFont="1" applyFill="1" applyBorder="1"/>
    <xf numFmtId="0" fontId="0" fillId="0" borderId="5" xfId="0" applyNumberFormat="1" applyFont="1" applyBorder="1" applyAlignment="1"/>
    <xf numFmtId="0" fontId="0" fillId="0" borderId="0" xfId="0" applyFont="1" applyAlignment="1">
      <alignment horizontal="justify"/>
    </xf>
    <xf numFmtId="175" fontId="37" fillId="0" borderId="1" xfId="0" applyNumberFormat="1" applyFont="1" applyFill="1" applyBorder="1" applyAlignment="1">
      <alignment horizontal="center" vertical="center" wrapText="1"/>
    </xf>
    <xf numFmtId="4" fontId="37" fillId="0" borderId="25" xfId="0" applyNumberFormat="1" applyFont="1" applyBorder="1" applyAlignment="1">
      <alignment horizontal="center" vertical="center" wrapText="1"/>
    </xf>
    <xf numFmtId="4" fontId="37" fillId="0" borderId="14" xfId="0" applyNumberFormat="1" applyFont="1" applyFill="1" applyBorder="1" applyAlignment="1">
      <alignment horizontal="center" vertical="center" wrapText="1"/>
    </xf>
    <xf numFmtId="4" fontId="37" fillId="0" borderId="25" xfId="0" applyNumberFormat="1" applyFont="1" applyFill="1" applyBorder="1" applyAlignment="1">
      <alignment horizontal="center" vertical="center" wrapText="1"/>
    </xf>
    <xf numFmtId="4" fontId="37" fillId="0" borderId="8" xfId="0" applyNumberFormat="1" applyFont="1" applyFill="1" applyBorder="1" applyAlignment="1">
      <alignment vertical="center" wrapText="1"/>
    </xf>
    <xf numFmtId="175" fontId="37" fillId="0" borderId="8" xfId="0" applyNumberFormat="1" applyFont="1" applyFill="1" applyBorder="1" applyAlignment="1">
      <alignment vertical="center" wrapText="1"/>
    </xf>
    <xf numFmtId="0" fontId="0" fillId="0" borderId="4" xfId="0" applyNumberFormat="1" applyFont="1" applyFill="1" applyBorder="1" applyAlignment="1"/>
    <xf numFmtId="0" fontId="0" fillId="0" borderId="0"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175" fontId="37" fillId="0" borderId="25" xfId="0" applyNumberFormat="1" applyFont="1" applyFill="1" applyBorder="1" applyAlignment="1">
      <alignment horizontal="center" vertical="center" wrapText="1"/>
    </xf>
    <xf numFmtId="175" fontId="37" fillId="0" borderId="20" xfId="0" applyNumberFormat="1" applyFont="1" applyFill="1" applyBorder="1" applyAlignment="1">
      <alignment horizontal="center" vertical="center" wrapText="1"/>
    </xf>
    <xf numFmtId="175" fontId="37" fillId="0" borderId="25" xfId="0" applyNumberFormat="1" applyFont="1" applyFill="1" applyBorder="1" applyAlignment="1">
      <alignment vertical="center" wrapText="1"/>
    </xf>
    <xf numFmtId="4" fontId="0" fillId="0" borderId="5" xfId="0" applyNumberFormat="1" applyFont="1" applyFill="1" applyBorder="1" applyAlignment="1">
      <alignment horizontal="center" vertical="center" wrapText="1"/>
    </xf>
    <xf numFmtId="0" fontId="0" fillId="0" borderId="0" xfId="0" applyFont="1" applyFill="1" applyAlignment="1"/>
    <xf numFmtId="1" fontId="0" fillId="0" borderId="6" xfId="0" applyNumberFormat="1" applyFont="1" applyFill="1" applyBorder="1" applyAlignment="1">
      <alignment horizontal="center" vertical="center"/>
    </xf>
    <xf numFmtId="1" fontId="0" fillId="0" borderId="2" xfId="0" applyNumberFormat="1" applyFont="1" applyFill="1" applyBorder="1" applyAlignment="1">
      <alignment horizontal="center" vertical="center"/>
    </xf>
    <xf numFmtId="172" fontId="0" fillId="0" borderId="2" xfId="0" applyNumberFormat="1" applyFont="1" applyFill="1" applyBorder="1" applyAlignment="1">
      <alignment horizontal="left" vertical="top" wrapText="1"/>
    </xf>
    <xf numFmtId="1" fontId="0" fillId="0" borderId="4" xfId="0" applyNumberFormat="1" applyFont="1" applyFill="1" applyBorder="1" applyAlignment="1">
      <alignment wrapText="1"/>
    </xf>
    <xf numFmtId="1" fontId="0" fillId="0" borderId="2" xfId="0" applyNumberFormat="1" applyFill="1" applyBorder="1" applyAlignment="1">
      <alignment horizontal="center" vertical="center"/>
    </xf>
    <xf numFmtId="0" fontId="0" fillId="0" borderId="0" xfId="0" applyFont="1" applyFill="1" applyBorder="1" applyAlignment="1"/>
    <xf numFmtId="0" fontId="13" fillId="0" borderId="0" xfId="0" applyFont="1" applyFill="1" applyBorder="1"/>
    <xf numFmtId="0" fontId="13" fillId="0" borderId="0" xfId="0" applyFont="1" applyFill="1" applyBorder="1" applyAlignment="1">
      <alignment wrapText="1"/>
    </xf>
    <xf numFmtId="0" fontId="6" fillId="7" borderId="27" xfId="0" applyNumberFormat="1" applyFont="1" applyFill="1" applyBorder="1" applyAlignment="1">
      <alignment horizontal="center" vertical="center" wrapText="1"/>
    </xf>
    <xf numFmtId="172" fontId="44" fillId="7" borderId="28" xfId="0" applyNumberFormat="1" applyFont="1" applyFill="1" applyBorder="1" applyAlignment="1">
      <alignment horizontal="center" vertical="center" wrapText="1"/>
    </xf>
    <xf numFmtId="0" fontId="6" fillId="7" borderId="28" xfId="0" applyNumberFormat="1" applyFont="1" applyFill="1" applyBorder="1" applyAlignment="1">
      <alignment horizontal="center" vertical="center" wrapText="1"/>
    </xf>
    <xf numFmtId="0" fontId="6" fillId="7" borderId="29" xfId="0" applyNumberFormat="1" applyFont="1" applyFill="1" applyBorder="1" applyAlignment="1">
      <alignment horizontal="center" vertical="center" wrapText="1"/>
    </xf>
    <xf numFmtId="0" fontId="40" fillId="0" borderId="0" xfId="0" applyNumberFormat="1" applyFont="1" applyFill="1" applyBorder="1" applyAlignment="1">
      <alignment horizontal="right" vertical="center"/>
    </xf>
    <xf numFmtId="0" fontId="4" fillId="7" borderId="0" xfId="0" applyFont="1" applyFill="1"/>
    <xf numFmtId="4" fontId="37" fillId="0" borderId="8" xfId="0" applyNumberFormat="1" applyFont="1" applyBorder="1" applyAlignment="1">
      <alignment horizontal="center" vertical="center" wrapText="1"/>
    </xf>
    <xf numFmtId="4" fontId="37" fillId="0" borderId="30" xfId="0" applyNumberFormat="1" applyFont="1" applyFill="1" applyBorder="1" applyAlignment="1">
      <alignment horizontal="center" vertical="center" wrapText="1"/>
    </xf>
    <xf numFmtId="172" fontId="37" fillId="8" borderId="20" xfId="0" applyNumberFormat="1" applyFont="1" applyFill="1" applyBorder="1" applyAlignment="1">
      <alignment horizontal="center" vertical="center" wrapText="1"/>
    </xf>
    <xf numFmtId="172" fontId="37" fillId="8" borderId="23" xfId="0" applyNumberFormat="1" applyFont="1" applyFill="1" applyBorder="1" applyAlignment="1">
      <alignment horizontal="center" vertical="center" wrapText="1"/>
    </xf>
    <xf numFmtId="172" fontId="37" fillId="8" borderId="31" xfId="0" applyNumberFormat="1" applyFont="1" applyFill="1" applyBorder="1" applyAlignment="1">
      <alignment horizontal="center" vertical="center" wrapText="1"/>
    </xf>
    <xf numFmtId="172" fontId="37" fillId="8" borderId="1" xfId="0" applyNumberFormat="1" applyFont="1" applyFill="1" applyBorder="1" applyAlignment="1">
      <alignment horizontal="center" vertical="center" wrapText="1"/>
    </xf>
    <xf numFmtId="4" fontId="37" fillId="0" borderId="32" xfId="0" applyNumberFormat="1" applyFont="1" applyBorder="1" applyAlignment="1">
      <alignment horizontal="center" vertical="center" wrapText="1"/>
    </xf>
    <xf numFmtId="4" fontId="37" fillId="0" borderId="8" xfId="0" applyNumberFormat="1" applyFont="1" applyFill="1" applyBorder="1" applyAlignment="1">
      <alignment horizontal="center" vertical="center" wrapText="1"/>
    </xf>
    <xf numFmtId="0" fontId="31" fillId="0" borderId="10" xfId="234" applyNumberFormat="1" applyFont="1" applyFill="1" applyBorder="1" applyAlignment="1">
      <alignment horizontal="center" vertical="center" wrapText="1"/>
    </xf>
    <xf numFmtId="0" fontId="31" fillId="0" borderId="8" xfId="234" applyNumberFormat="1" applyFont="1" applyFill="1" applyBorder="1" applyAlignment="1">
      <alignment horizontal="center" vertical="center" wrapText="1"/>
    </xf>
    <xf numFmtId="0" fontId="3" fillId="0" borderId="10" xfId="234" applyNumberFormat="1" applyFont="1" applyFill="1" applyBorder="1" applyAlignment="1">
      <alignment horizontal="center" vertical="center" wrapText="1"/>
    </xf>
    <xf numFmtId="0" fontId="3" fillId="0" borderId="8" xfId="234" applyNumberFormat="1" applyFont="1" applyFill="1" applyBorder="1" applyAlignment="1">
      <alignment horizontal="center" vertical="center" wrapText="1"/>
    </xf>
    <xf numFmtId="0" fontId="26" fillId="0" borderId="19" xfId="234" applyNumberFormat="1" applyFont="1" applyFill="1" applyBorder="1" applyAlignment="1">
      <alignment horizontal="center" vertical="center"/>
    </xf>
    <xf numFmtId="0" fontId="26" fillId="0" borderId="8" xfId="234" applyNumberFormat="1" applyFont="1" applyFill="1" applyBorder="1" applyAlignment="1">
      <alignment horizontal="center" vertical="center"/>
    </xf>
    <xf numFmtId="0" fontId="3" fillId="0" borderId="19" xfId="234" applyNumberFormat="1" applyFont="1" applyFill="1" applyBorder="1" applyAlignment="1">
      <alignment horizontal="center" vertical="center" wrapText="1"/>
    </xf>
    <xf numFmtId="0" fontId="25" fillId="3" borderId="0" xfId="0" applyNumberFormat="1" applyFont="1" applyFill="1" applyAlignment="1">
      <alignment horizontal="center" vertical="top"/>
    </xf>
    <xf numFmtId="0" fontId="1" fillId="4" borderId="1" xfId="235" applyFont="1" applyFill="1" applyBorder="1" applyAlignment="1">
      <alignment horizontal="left"/>
    </xf>
    <xf numFmtId="0" fontId="28" fillId="4" borderId="1" xfId="235" applyFont="1" applyFill="1" applyBorder="1" applyAlignment="1">
      <alignment horizontal="left"/>
    </xf>
    <xf numFmtId="0" fontId="1" fillId="0" borderId="1" xfId="235" applyFont="1" applyBorder="1" applyAlignment="1">
      <alignment horizontal="left"/>
    </xf>
    <xf numFmtId="0" fontId="28" fillId="4" borderId="9" xfId="235" applyFont="1" applyFill="1" applyBorder="1" applyAlignment="1">
      <alignment horizontal="left"/>
    </xf>
    <xf numFmtId="0" fontId="28" fillId="4" borderId="7" xfId="235" applyFont="1" applyFill="1" applyBorder="1" applyAlignment="1">
      <alignment horizontal="left"/>
    </xf>
    <xf numFmtId="0" fontId="28" fillId="4" borderId="12" xfId="235" applyFont="1" applyFill="1" applyBorder="1" applyAlignment="1">
      <alignment horizontal="left"/>
    </xf>
    <xf numFmtId="0" fontId="2" fillId="0" borderId="11" xfId="235" applyFont="1" applyBorder="1" applyAlignment="1">
      <alignment horizontal="center" vertical="center"/>
    </xf>
    <xf numFmtId="0" fontId="2" fillId="0" borderId="34" xfId="235" applyFont="1" applyBorder="1" applyAlignment="1">
      <alignment horizontal="center" vertical="center"/>
    </xf>
    <xf numFmtId="0" fontId="2" fillId="0" borderId="35" xfId="235" applyFont="1" applyBorder="1" applyAlignment="1">
      <alignment horizontal="center" vertical="center"/>
    </xf>
    <xf numFmtId="0" fontId="2" fillId="0" borderId="9" xfId="235" applyFont="1" applyBorder="1" applyAlignment="1">
      <alignment horizontal="center" vertical="center" wrapText="1"/>
    </xf>
    <xf numFmtId="0" fontId="2" fillId="0" borderId="7" xfId="235" applyFont="1" applyBorder="1" applyAlignment="1">
      <alignment horizontal="center" vertical="center" wrapText="1"/>
    </xf>
    <xf numFmtId="0" fontId="2" fillId="0" borderId="12" xfId="235" applyFont="1" applyBorder="1" applyAlignment="1">
      <alignment horizontal="center" vertical="center" wrapText="1"/>
    </xf>
    <xf numFmtId="49" fontId="32" fillId="0" borderId="40" xfId="0" applyNumberFormat="1" applyFont="1" applyFill="1" applyBorder="1" applyAlignment="1">
      <alignment horizontal="left" vertical="center" wrapText="1"/>
    </xf>
    <xf numFmtId="49" fontId="32" fillId="0" borderId="2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top" wrapText="1"/>
    </xf>
    <xf numFmtId="0" fontId="32" fillId="0" borderId="0" xfId="0" applyNumberFormat="1" applyFont="1" applyFill="1" applyBorder="1" applyAlignment="1">
      <alignment horizontal="justify" vertical="center" wrapText="1"/>
    </xf>
    <xf numFmtId="49" fontId="32" fillId="1" borderId="21" xfId="0" applyNumberFormat="1" applyFont="1" applyFill="1" applyBorder="1" applyAlignment="1">
      <alignment horizontal="left" vertical="center" wrapText="1"/>
    </xf>
    <xf numFmtId="49" fontId="32" fillId="1" borderId="1"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2" fillId="0" borderId="1" xfId="0" applyNumberFormat="1" applyFont="1" applyFill="1" applyBorder="1" applyAlignment="1">
      <alignment horizontal="left" vertical="center" wrapText="1"/>
    </xf>
    <xf numFmtId="49" fontId="32" fillId="0" borderId="30" xfId="0" applyNumberFormat="1" applyFont="1" applyFill="1" applyBorder="1" applyAlignment="1">
      <alignment horizontal="left" vertical="center" wrapText="1"/>
    </xf>
    <xf numFmtId="49" fontId="32" fillId="0" borderId="8" xfId="0" applyNumberFormat="1" applyFont="1" applyFill="1" applyBorder="1" applyAlignment="1">
      <alignment horizontal="left" vertical="center" wrapText="1"/>
    </xf>
    <xf numFmtId="0" fontId="6" fillId="0" borderId="36" xfId="0" applyNumberFormat="1" applyFont="1" applyFill="1" applyBorder="1" applyAlignment="1">
      <alignment horizontal="center" vertical="top" wrapText="1"/>
    </xf>
    <xf numFmtId="0" fontId="6" fillId="0" borderId="33" xfId="0" applyNumberFormat="1" applyFont="1" applyFill="1" applyBorder="1" applyAlignment="1">
      <alignment horizontal="center" vertical="top" wrapText="1"/>
    </xf>
    <xf numFmtId="0" fontId="6" fillId="0" borderId="29" xfId="0" applyNumberFormat="1" applyFont="1" applyFill="1" applyBorder="1" applyAlignment="1">
      <alignment horizontal="center" vertical="top" wrapText="1"/>
    </xf>
    <xf numFmtId="0" fontId="6" fillId="0" borderId="6"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7" xfId="0" applyNumberFormat="1" applyFont="1" applyFill="1" applyBorder="1" applyAlignment="1">
      <alignment horizontal="center" vertical="center" wrapText="1"/>
    </xf>
    <xf numFmtId="0" fontId="6" fillId="0" borderId="38" xfId="0" applyNumberFormat="1" applyFont="1" applyFill="1" applyBorder="1" applyAlignment="1">
      <alignment horizontal="center" vertical="center" wrapText="1"/>
    </xf>
    <xf numFmtId="0" fontId="6" fillId="0" borderId="16"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49" fontId="6" fillId="7" borderId="27" xfId="0" applyNumberFormat="1" applyFont="1" applyFill="1" applyBorder="1" applyAlignment="1">
      <alignment horizontal="left" vertical="top" wrapText="1"/>
    </xf>
    <xf numFmtId="49" fontId="6" fillId="7" borderId="39" xfId="0" applyNumberFormat="1" applyFont="1" applyFill="1" applyBorder="1" applyAlignment="1">
      <alignment horizontal="left" vertical="top" wrapText="1"/>
    </xf>
    <xf numFmtId="49" fontId="6" fillId="7" borderId="17" xfId="0" applyNumberFormat="1" applyFont="1" applyFill="1" applyBorder="1" applyAlignment="1">
      <alignment horizontal="left" vertical="top" wrapText="1"/>
    </xf>
    <xf numFmtId="0" fontId="40" fillId="7"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17" fillId="0" borderId="36" xfId="0" applyNumberFormat="1" applyFont="1" applyFill="1" applyBorder="1" applyAlignment="1">
      <alignment horizontal="center" vertical="center" wrapText="1"/>
    </xf>
    <xf numFmtId="0" fontId="17" fillId="0" borderId="28"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xf>
    <xf numFmtId="0" fontId="8" fillId="0" borderId="0" xfId="0" applyFont="1" applyAlignment="1">
      <alignment horizontal="center"/>
    </xf>
    <xf numFmtId="0" fontId="7" fillId="0" borderId="0" xfId="0" applyNumberFormat="1" applyFont="1" applyBorder="1" applyAlignment="1">
      <alignment horizontal="center" vertical="center" wrapText="1"/>
    </xf>
    <xf numFmtId="0" fontId="42" fillId="9" borderId="0" xfId="0" applyNumberFormat="1" applyFont="1" applyFill="1" applyBorder="1" applyAlignment="1">
      <alignment horizontal="center" vertical="top" wrapText="1"/>
    </xf>
    <xf numFmtId="0" fontId="44" fillId="0" borderId="0" xfId="0" applyNumberFormat="1" applyFont="1" applyFill="1" applyBorder="1" applyAlignment="1">
      <alignment horizontal="center" vertical="center" wrapText="1"/>
    </xf>
    <xf numFmtId="0" fontId="5" fillId="0" borderId="0" xfId="0" applyNumberFormat="1" applyFont="1" applyAlignment="1">
      <alignment horizontal="justify" wrapText="1"/>
    </xf>
    <xf numFmtId="0" fontId="46" fillId="0" borderId="36" xfId="0" applyNumberFormat="1" applyFont="1" applyFill="1" applyBorder="1" applyAlignment="1">
      <alignment horizontal="justify" vertical="center" wrapText="1"/>
    </xf>
    <xf numFmtId="0" fontId="46" fillId="0" borderId="33" xfId="0" applyNumberFormat="1" applyFont="1" applyFill="1" applyBorder="1" applyAlignment="1">
      <alignment horizontal="justify" vertical="center" wrapText="1"/>
    </xf>
    <xf numFmtId="0" fontId="46" fillId="0" borderId="29" xfId="0" applyNumberFormat="1" applyFont="1" applyFill="1" applyBorder="1" applyAlignment="1">
      <alignment horizontal="justify" vertical="center" wrapText="1"/>
    </xf>
    <xf numFmtId="0" fontId="38" fillId="10" borderId="36" xfId="0" applyNumberFormat="1" applyFont="1" applyFill="1" applyBorder="1" applyAlignment="1">
      <alignment horizontal="center"/>
    </xf>
    <xf numFmtId="0" fontId="38" fillId="10" borderId="33" xfId="0" applyNumberFormat="1" applyFont="1" applyFill="1" applyBorder="1" applyAlignment="1">
      <alignment horizontal="center"/>
    </xf>
    <xf numFmtId="0" fontId="38" fillId="10" borderId="29" xfId="0" applyNumberFormat="1" applyFont="1" applyFill="1" applyBorder="1" applyAlignment="1">
      <alignment horizontal="center"/>
    </xf>
    <xf numFmtId="1" fontId="37" fillId="0" borderId="41" xfId="0" applyNumberFormat="1" applyFont="1" applyFill="1" applyBorder="1" applyAlignment="1">
      <alignment horizontal="justify" vertical="center" wrapText="1"/>
    </xf>
    <xf numFmtId="1" fontId="37" fillId="0" borderId="42" xfId="0" applyNumberFormat="1" applyFont="1" applyFill="1" applyBorder="1" applyAlignment="1">
      <alignment horizontal="justify" vertical="center" wrapText="1"/>
    </xf>
    <xf numFmtId="1" fontId="37" fillId="0" borderId="43" xfId="0" applyNumberFormat="1" applyFont="1" applyFill="1" applyBorder="1" applyAlignment="1">
      <alignment horizontal="justify" vertical="center" wrapText="1"/>
    </xf>
    <xf numFmtId="1" fontId="37" fillId="0" borderId="21" xfId="0" applyNumberFormat="1" applyFont="1" applyFill="1" applyBorder="1" applyAlignment="1">
      <alignment horizontal="justify" vertical="center" wrapText="1"/>
    </xf>
    <xf numFmtId="1" fontId="37" fillId="0" borderId="1" xfId="0" applyNumberFormat="1" applyFont="1" applyFill="1" applyBorder="1" applyAlignment="1">
      <alignment horizontal="justify" vertical="center" wrapText="1"/>
    </xf>
    <xf numFmtId="1" fontId="37" fillId="0" borderId="20" xfId="0" applyNumberFormat="1" applyFont="1" applyFill="1" applyBorder="1" applyAlignment="1">
      <alignment horizontal="justify" vertical="center" wrapText="1"/>
    </xf>
    <xf numFmtId="1" fontId="37" fillId="0" borderId="40" xfId="0" applyNumberFormat="1" applyFont="1" applyFill="1" applyBorder="1" applyAlignment="1">
      <alignment horizontal="justify" vertical="center" wrapText="1"/>
    </xf>
    <xf numFmtId="1" fontId="37" fillId="0" borderId="23" xfId="0" applyNumberFormat="1" applyFont="1" applyFill="1" applyBorder="1" applyAlignment="1">
      <alignment horizontal="justify" vertical="center" wrapText="1"/>
    </xf>
    <xf numFmtId="1" fontId="37" fillId="0" borderId="24" xfId="0" applyNumberFormat="1" applyFont="1" applyFill="1" applyBorder="1" applyAlignment="1">
      <alignment horizontal="justify" vertical="center" wrapText="1"/>
    </xf>
    <xf numFmtId="0" fontId="6" fillId="8" borderId="0" xfId="0" applyNumberFormat="1" applyFont="1" applyFill="1" applyBorder="1" applyAlignment="1">
      <alignment vertical="center" wrapText="1"/>
    </xf>
    <xf numFmtId="0" fontId="0" fillId="0" borderId="4" xfId="0" applyFont="1" applyBorder="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0" fillId="0" borderId="37" xfId="0" applyFont="1" applyBorder="1" applyAlignment="1">
      <alignment horizontal="center"/>
    </xf>
    <xf numFmtId="0" fontId="0" fillId="0" borderId="38" xfId="0" applyFont="1" applyBorder="1" applyAlignment="1">
      <alignment horizontal="center"/>
    </xf>
    <xf numFmtId="0" fontId="0" fillId="0" borderId="16" xfId="0" applyFont="1" applyBorder="1" applyAlignment="1">
      <alignment horizontal="center"/>
    </xf>
    <xf numFmtId="0" fontId="37" fillId="0" borderId="4" xfId="0" applyNumberFormat="1" applyFont="1" applyBorder="1" applyAlignment="1">
      <alignment horizontal="center"/>
    </xf>
    <xf numFmtId="0" fontId="37" fillId="0" borderId="0" xfId="0" applyNumberFormat="1" applyFont="1" applyBorder="1" applyAlignment="1">
      <alignment horizontal="center"/>
    </xf>
    <xf numFmtId="0" fontId="37" fillId="0" borderId="5" xfId="0" applyNumberFormat="1" applyFont="1" applyBorder="1" applyAlignment="1">
      <alignment horizontal="center"/>
    </xf>
    <xf numFmtId="0" fontId="37" fillId="0" borderId="42" xfId="0" applyNumberFormat="1" applyFont="1" applyFill="1" applyBorder="1" applyAlignment="1">
      <alignment horizontal="justify" vertical="center"/>
    </xf>
    <xf numFmtId="0" fontId="37" fillId="0" borderId="43" xfId="0" applyNumberFormat="1" applyFont="1" applyFill="1" applyBorder="1" applyAlignment="1">
      <alignment horizontal="justify" vertical="center"/>
    </xf>
    <xf numFmtId="0" fontId="37" fillId="0" borderId="21" xfId="0" applyNumberFormat="1" applyFont="1" applyFill="1" applyBorder="1" applyAlignment="1">
      <alignment horizontal="justify" vertical="center"/>
    </xf>
    <xf numFmtId="0" fontId="37" fillId="0" borderId="1" xfId="0" applyNumberFormat="1" applyFont="1" applyFill="1" applyBorder="1" applyAlignment="1">
      <alignment horizontal="justify" vertical="center"/>
    </xf>
    <xf numFmtId="0" fontId="37" fillId="0" borderId="20" xfId="0" applyNumberFormat="1" applyFont="1" applyFill="1" applyBorder="1" applyAlignment="1">
      <alignment horizontal="justify" vertical="center"/>
    </xf>
    <xf numFmtId="0" fontId="37" fillId="0" borderId="40" xfId="0" applyNumberFormat="1" applyFont="1" applyFill="1" applyBorder="1" applyAlignment="1">
      <alignment horizontal="justify" vertical="center"/>
    </xf>
    <xf numFmtId="0" fontId="37" fillId="0" borderId="23" xfId="0" applyNumberFormat="1" applyFont="1" applyFill="1" applyBorder="1" applyAlignment="1">
      <alignment horizontal="justify" vertical="center"/>
    </xf>
    <xf numFmtId="0" fontId="37" fillId="0" borderId="24" xfId="0" applyNumberFormat="1" applyFont="1" applyFill="1" applyBorder="1" applyAlignment="1">
      <alignment horizontal="justify" vertical="center"/>
    </xf>
    <xf numFmtId="0" fontId="38" fillId="11" borderId="36" xfId="0" applyNumberFormat="1" applyFont="1" applyFill="1" applyBorder="1" applyAlignment="1">
      <alignment horizontal="center"/>
    </xf>
    <xf numFmtId="0" fontId="38" fillId="11" borderId="33" xfId="0" applyNumberFormat="1" applyFont="1" applyFill="1" applyBorder="1" applyAlignment="1">
      <alignment horizontal="center"/>
    </xf>
    <xf numFmtId="0" fontId="38" fillId="11" borderId="29" xfId="0" applyNumberFormat="1" applyFont="1" applyFill="1" applyBorder="1" applyAlignment="1">
      <alignment horizontal="center"/>
    </xf>
    <xf numFmtId="1" fontId="37" fillId="0" borderId="30" xfId="0" applyNumberFormat="1" applyFont="1" applyFill="1" applyBorder="1" applyAlignment="1">
      <alignment horizontal="justify" vertical="center" wrapText="1"/>
    </xf>
    <xf numFmtId="0" fontId="37" fillId="0" borderId="8" xfId="0" applyNumberFormat="1" applyFont="1" applyFill="1" applyBorder="1" applyAlignment="1">
      <alignment horizontal="justify" vertical="center"/>
    </xf>
    <xf numFmtId="0" fontId="37" fillId="0" borderId="25" xfId="0" applyNumberFormat="1" applyFont="1" applyFill="1" applyBorder="1" applyAlignment="1">
      <alignment horizontal="justify" vertical="center"/>
    </xf>
    <xf numFmtId="1" fontId="37" fillId="0" borderId="46" xfId="0" applyNumberFormat="1" applyFont="1" applyFill="1" applyBorder="1" applyAlignment="1">
      <alignment horizontal="justify" vertical="center" wrapText="1"/>
    </xf>
    <xf numFmtId="0" fontId="37" fillId="0" borderId="47" xfId="0" applyNumberFormat="1" applyFont="1" applyFill="1" applyBorder="1" applyAlignment="1">
      <alignment horizontal="justify" vertical="center"/>
    </xf>
    <xf numFmtId="0" fontId="37" fillId="0" borderId="48" xfId="0" applyNumberFormat="1" applyFont="1" applyFill="1" applyBorder="1" applyAlignment="1">
      <alignment horizontal="justify" vertical="center"/>
    </xf>
    <xf numFmtId="0" fontId="5" fillId="0" borderId="0" xfId="0" applyFont="1" applyFill="1" applyBorder="1" applyAlignment="1">
      <alignment horizontal="justify" wrapText="1"/>
    </xf>
    <xf numFmtId="1" fontId="37" fillId="0" borderId="44" xfId="0" applyNumberFormat="1" applyFont="1" applyFill="1" applyBorder="1" applyAlignment="1">
      <alignment horizontal="justify" vertical="center" wrapText="1"/>
    </xf>
    <xf numFmtId="1" fontId="37" fillId="0" borderId="34" xfId="0" applyNumberFormat="1" applyFont="1" applyFill="1" applyBorder="1" applyAlignment="1">
      <alignment horizontal="justify" vertical="center" wrapText="1"/>
    </xf>
    <xf numFmtId="1" fontId="37" fillId="0" borderId="45" xfId="0" applyNumberFormat="1" applyFont="1" applyFill="1" applyBorder="1" applyAlignment="1">
      <alignment horizontal="justify" vertical="center" wrapText="1"/>
    </xf>
    <xf numFmtId="1" fontId="37" fillId="0" borderId="4" xfId="0" applyNumberFormat="1" applyFont="1" applyFill="1" applyBorder="1" applyAlignment="1">
      <alignment horizontal="justify" vertical="center" wrapText="1"/>
    </xf>
    <xf numFmtId="1" fontId="37" fillId="0" borderId="0" xfId="0" applyNumberFormat="1" applyFont="1" applyFill="1" applyBorder="1" applyAlignment="1">
      <alignment horizontal="justify" vertical="center" wrapText="1"/>
    </xf>
    <xf numFmtId="1" fontId="37" fillId="0" borderId="5" xfId="0" applyNumberFormat="1" applyFont="1" applyFill="1" applyBorder="1" applyAlignment="1">
      <alignment horizontal="justify" vertical="center" wrapText="1"/>
    </xf>
    <xf numFmtId="1" fontId="37" fillId="0" borderId="37" xfId="0" applyNumberFormat="1" applyFont="1" applyFill="1" applyBorder="1" applyAlignment="1">
      <alignment horizontal="justify" vertical="center" wrapText="1"/>
    </xf>
    <xf numFmtId="1" fontId="37" fillId="0" borderId="38" xfId="0" applyNumberFormat="1" applyFont="1" applyFill="1" applyBorder="1" applyAlignment="1">
      <alignment horizontal="justify" vertical="center" wrapText="1"/>
    </xf>
    <xf numFmtId="1" fontId="37" fillId="0" borderId="16" xfId="0" applyNumberFormat="1" applyFont="1" applyFill="1" applyBorder="1" applyAlignment="1">
      <alignment horizontal="justify" vertical="center" wrapText="1"/>
    </xf>
    <xf numFmtId="0" fontId="5" fillId="0" borderId="0" xfId="0" applyFont="1" applyAlignment="1">
      <alignment horizontal="justify" wrapText="1"/>
    </xf>
    <xf numFmtId="0" fontId="0" fillId="0" borderId="0" xfId="0" applyNumberFormat="1" applyFont="1" applyFill="1" applyBorder="1" applyAlignment="1"/>
    <xf numFmtId="0" fontId="0" fillId="0" borderId="0" xfId="0" applyFont="1" applyAlignment="1">
      <alignment horizontal="justify" wrapText="1"/>
    </xf>
    <xf numFmtId="0" fontId="0" fillId="0" borderId="0" xfId="0" applyFont="1" applyFill="1" applyAlignment="1">
      <alignment horizontal="justify" wrapText="1"/>
    </xf>
    <xf numFmtId="0" fontId="13" fillId="0" borderId="0" xfId="0" applyNumberFormat="1" applyFont="1" applyFill="1" applyBorder="1" applyAlignment="1">
      <alignment horizontal="justify" vertical="center" wrapText="1"/>
    </xf>
  </cellXfs>
  <cellStyles count="237">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6" xfId="152"/>
    <cellStyle name="Обычный 27" xfId="153"/>
    <cellStyle name="Обычный 28" xfId="154"/>
    <cellStyle name="Обычный 29" xfId="155"/>
    <cellStyle name="Обычный 3" xfId="156"/>
    <cellStyle name="Обычный 30" xfId="157"/>
    <cellStyle name="Обычный 31" xfId="158"/>
    <cellStyle name="Обычный 32" xfId="159"/>
    <cellStyle name="Обычный 33" xfId="160"/>
    <cellStyle name="Обычный 34" xfId="161"/>
    <cellStyle name="Обычный 35" xfId="162"/>
    <cellStyle name="Обычный 36" xfId="163"/>
    <cellStyle name="Обычный 37" xfId="164"/>
    <cellStyle name="Обычный 38" xfId="165"/>
    <cellStyle name="Обычный 39" xfId="166"/>
    <cellStyle name="Обычный 4" xfId="167"/>
    <cellStyle name="Обычный 40" xfId="168"/>
    <cellStyle name="Обычный 41" xfId="169"/>
    <cellStyle name="Обычный 42" xfId="170"/>
    <cellStyle name="Обычный 43" xfId="171"/>
    <cellStyle name="Обычный 44" xfId="172"/>
    <cellStyle name="Обычный 45" xfId="173"/>
    <cellStyle name="Обычный 46" xfId="174"/>
    <cellStyle name="Обычный 47" xfId="175"/>
    <cellStyle name="Обычный 48" xfId="176"/>
    <cellStyle name="Обычный 49" xfId="177"/>
    <cellStyle name="Обычный 5" xfId="178"/>
    <cellStyle name="Обычный 50" xfId="179"/>
    <cellStyle name="Обычный 51" xfId="180"/>
    <cellStyle name="Обычный 52" xfId="181"/>
    <cellStyle name="Обычный 53" xfId="182"/>
    <cellStyle name="Обычный 54" xfId="183"/>
    <cellStyle name="Обычный 55" xfId="184"/>
    <cellStyle name="Обычный 56" xfId="185"/>
    <cellStyle name="Обычный 57" xfId="186"/>
    <cellStyle name="Обычный 58" xfId="187"/>
    <cellStyle name="Обычный 59" xfId="188"/>
    <cellStyle name="Обычный 6" xfId="189"/>
    <cellStyle name="Обычный 60" xfId="190"/>
    <cellStyle name="Обычный 61" xfId="191"/>
    <cellStyle name="Обычный 62" xfId="192"/>
    <cellStyle name="Обычный 63" xfId="193"/>
    <cellStyle name="Обычный 64" xfId="194"/>
    <cellStyle name="Обычный 65" xfId="195"/>
    <cellStyle name="Обычный 66" xfId="196"/>
    <cellStyle name="Обычный 67" xfId="197"/>
    <cellStyle name="Обычный 68" xfId="198"/>
    <cellStyle name="Обычный 69" xfId="199"/>
    <cellStyle name="Обычный 7" xfId="200"/>
    <cellStyle name="Обычный 70" xfId="201"/>
    <cellStyle name="Обычный 71" xfId="202"/>
    <cellStyle name="Обычный 72" xfId="203"/>
    <cellStyle name="Обычный 73" xfId="204"/>
    <cellStyle name="Обычный 74" xfId="205"/>
    <cellStyle name="Обычный 75" xfId="206"/>
    <cellStyle name="Обычный 76" xfId="207"/>
    <cellStyle name="Обычный 77" xfId="208"/>
    <cellStyle name="Обычный 78" xfId="209"/>
    <cellStyle name="Обычный 79" xfId="210"/>
    <cellStyle name="Обычный 8" xfId="211"/>
    <cellStyle name="Обычный 80" xfId="212"/>
    <cellStyle name="Обычный 81" xfId="213"/>
    <cellStyle name="Обычный 82" xfId="214"/>
    <cellStyle name="Обычный 83" xfId="215"/>
    <cellStyle name="Обычный 84" xfId="216"/>
    <cellStyle name="Обычный 85" xfId="217"/>
    <cellStyle name="Обычный 86" xfId="218"/>
    <cellStyle name="Обычный 87" xfId="219"/>
    <cellStyle name="Обычный 88" xfId="220"/>
    <cellStyle name="Обычный 89" xfId="221"/>
    <cellStyle name="Обычный 9" xfId="222"/>
    <cellStyle name="Обычный 90" xfId="223"/>
    <cellStyle name="Обычный 91" xfId="224"/>
    <cellStyle name="Обычный 92" xfId="225"/>
    <cellStyle name="Обычный 93" xfId="226"/>
    <cellStyle name="Обычный 94" xfId="227"/>
    <cellStyle name="Обычный 95" xfId="228"/>
    <cellStyle name="Обычный 96" xfId="229"/>
    <cellStyle name="Обычный 97" xfId="230"/>
    <cellStyle name="Обычный 98" xfId="231"/>
    <cellStyle name="Обычный 99" xfId="232"/>
    <cellStyle name="Обычный_Monit_LK_апрель2005" xfId="233"/>
    <cellStyle name="Обычный_Sheet1" xfId="234"/>
    <cellStyle name="Обычный_КТЛ &lt;1" xfId="235"/>
    <cellStyle name="Обычный_РС-1.1" xfId="2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30.xml.rels><?xml version="1.0" encoding="UTF-8" standalone="yes"?>
<Relationships xmlns="http://schemas.openxmlformats.org/package/2006/relationships"><Relationship Id="rId1" Type="http://schemas.openxmlformats.org/officeDocument/2006/relationships/image" Target="../media/image1.jpeg"/></Relationships>
</file>

<file path=xl/charts/_rels/chart31.xml.rels><?xml version="1.0" encoding="UTF-8" standalone="yes"?>
<Relationships xmlns="http://schemas.openxmlformats.org/package/2006/relationships"><Relationship Id="rId1" Type="http://schemas.openxmlformats.org/officeDocument/2006/relationships/image" Target="../media/image1.jpeg"/></Relationships>
</file>

<file path=xl/charts/_rels/chart32.xml.rels><?xml version="1.0" encoding="UTF-8" standalone="yes"?>
<Relationships xmlns="http://schemas.openxmlformats.org/package/2006/relationships"><Relationship Id="rId1" Type="http://schemas.openxmlformats.org/officeDocument/2006/relationships/image" Target="../media/image1.jpeg"/></Relationships>
</file>

<file path=xl/charts/_rels/chart33.xml.rels><?xml version="1.0" encoding="UTF-8" standalone="yes"?>
<Relationships xmlns="http://schemas.openxmlformats.org/package/2006/relationships"><Relationship Id="rId1" Type="http://schemas.openxmlformats.org/officeDocument/2006/relationships/image" Target="../media/image1.jpeg"/></Relationships>
</file>

<file path=xl/charts/_rels/chart34.xml.rels><?xml version="1.0" encoding="UTF-8" standalone="yes"?>
<Relationships xmlns="http://schemas.openxmlformats.org/package/2006/relationships"><Relationship Id="rId1" Type="http://schemas.openxmlformats.org/officeDocument/2006/relationships/image" Target="../media/image1.jpeg"/></Relationships>
</file>

<file path=xl/charts/_rels/chart35.xml.rels><?xml version="1.0" encoding="UTF-8" standalone="yes"?>
<Relationships xmlns="http://schemas.openxmlformats.org/package/2006/relationships"><Relationship Id="rId1" Type="http://schemas.openxmlformats.org/officeDocument/2006/relationships/image" Target="../media/image1.jpeg"/></Relationships>
</file>

<file path=xl/charts/_rels/chart36.xml.rels><?xml version="1.0" encoding="UTF-8" standalone="yes"?>
<Relationships xmlns="http://schemas.openxmlformats.org/package/2006/relationships"><Relationship Id="rId1" Type="http://schemas.openxmlformats.org/officeDocument/2006/relationships/image" Target="../media/image2.jpeg"/></Relationships>
</file>

<file path=xl/charts/_rels/chart37.xml.rels><?xml version="1.0" encoding="UTF-8" standalone="yes"?>
<Relationships xmlns="http://schemas.openxmlformats.org/package/2006/relationships"><Relationship Id="rId1" Type="http://schemas.openxmlformats.org/officeDocument/2006/relationships/image" Target="../media/image2.jpeg"/></Relationships>
</file>

<file path=xl/charts/_rels/chart38.xml.rels><?xml version="1.0" encoding="UTF-8" standalone="yes"?>
<Relationships xmlns="http://schemas.openxmlformats.org/package/2006/relationships"><Relationship Id="rId1" Type="http://schemas.openxmlformats.org/officeDocument/2006/relationships/image" Target="../media/image2.jpeg"/></Relationships>
</file>

<file path=xl/charts/_rels/chart39.xml.rels><?xml version="1.0" encoding="UTF-8" standalone="yes"?>
<Relationships xmlns="http://schemas.openxmlformats.org/package/2006/relationships"><Relationship Id="rId1" Type="http://schemas.openxmlformats.org/officeDocument/2006/relationships/image" Target="../media/image2.jpeg"/></Relationships>
</file>

<file path=xl/charts/_rels/chart40.xml.rels><?xml version="1.0" encoding="UTF-8" standalone="yes"?>
<Relationships xmlns="http://schemas.openxmlformats.org/package/2006/relationships"><Relationship Id="rId1" Type="http://schemas.openxmlformats.org/officeDocument/2006/relationships/image" Target="../media/image2.jpeg"/></Relationships>
</file>

<file path=xl/charts/_rels/chart41.xml.rels><?xml version="1.0" encoding="UTF-8" standalone="yes"?>
<Relationships xmlns="http://schemas.openxmlformats.org/package/2006/relationships"><Relationship Id="rId1" Type="http://schemas.openxmlformats.org/officeDocument/2006/relationships/image" Target="../media/image2.jpeg"/></Relationships>
</file>

<file path=xl/charts/_rels/chart48.xml.rels><?xml version="1.0" encoding="UTF-8" standalone="yes"?>
<Relationships xmlns="http://schemas.openxmlformats.org/package/2006/relationships"><Relationship Id="rId1" Type="http://schemas.openxmlformats.org/officeDocument/2006/relationships/image" Target="../media/image2.jpeg"/></Relationships>
</file>

<file path=xl/charts/_rels/chart49.xml.rels><?xml version="1.0" encoding="UTF-8" standalone="yes"?>
<Relationships xmlns="http://schemas.openxmlformats.org/package/2006/relationships"><Relationship Id="rId1" Type="http://schemas.openxmlformats.org/officeDocument/2006/relationships/image" Target="../media/image2.jpeg"/></Relationships>
</file>

<file path=xl/charts/_rels/chart50.xml.rels><?xml version="1.0" encoding="UTF-8" standalone="yes"?>
<Relationships xmlns="http://schemas.openxmlformats.org/package/2006/relationships"><Relationship Id="rId1" Type="http://schemas.openxmlformats.org/officeDocument/2006/relationships/image" Target="../media/image2.jpeg"/></Relationships>
</file>

<file path=xl/charts/_rels/chart51.xml.rels><?xml version="1.0" encoding="UTF-8" standalone="yes"?>
<Relationships xmlns="http://schemas.openxmlformats.org/package/2006/relationships"><Relationship Id="rId1" Type="http://schemas.openxmlformats.org/officeDocument/2006/relationships/image" Target="../media/image2.jpeg"/></Relationships>
</file>

<file path=xl/charts/_rels/chart52.xml.rels><?xml version="1.0" encoding="UTF-8" standalone="yes"?>
<Relationships xmlns="http://schemas.openxmlformats.org/package/2006/relationships"><Relationship Id="rId1" Type="http://schemas.openxmlformats.org/officeDocument/2006/relationships/image" Target="../media/image2.jpeg"/></Relationships>
</file>

<file path=xl/charts/_rels/chart53.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285369340081389"/>
          <c:y val="5.7897004333424873E-2"/>
        </c:manualLayout>
      </c:layout>
      <c:overlay val="0"/>
      <c:spPr>
        <a:noFill/>
        <a:ln w="25400">
          <a:noFill/>
        </a:ln>
      </c:spPr>
    </c:title>
    <c:autoTitleDeleted val="0"/>
    <c:plotArea>
      <c:layout>
        <c:manualLayout>
          <c:layoutTarget val="inner"/>
          <c:xMode val="edge"/>
          <c:yMode val="edge"/>
          <c:x val="8.0908713894165443E-2"/>
          <c:y val="0.24211474539432223"/>
          <c:w val="0.88837767855793659"/>
          <c:h val="0.54212649512206934"/>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C012-41E3-B9B8-FC6732F80F74}"/>
              </c:ext>
            </c:extLst>
          </c:dPt>
          <c:dLbls>
            <c:dLbl>
              <c:idx val="0"/>
              <c:layout>
                <c:manualLayout>
                  <c:xMode val="edge"/>
                  <c:yMode val="edge"/>
                  <c:x val="0.13269029078643133"/>
                  <c:y val="0.37369884615210602"/>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12-41E3-B9B8-FC6732F80F74}"/>
                </c:ext>
              </c:extLst>
            </c:dLbl>
            <c:dLbl>
              <c:idx val="1"/>
              <c:layout>
                <c:manualLayout>
                  <c:xMode val="edge"/>
                  <c:yMode val="edge"/>
                  <c:x val="0.33010755268819497"/>
                  <c:y val="0.42633248645521965"/>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12-41E3-B9B8-FC6732F80F74}"/>
                </c:ext>
              </c:extLst>
            </c:dLbl>
            <c:dLbl>
              <c:idx val="2"/>
              <c:layout>
                <c:manualLayout>
                  <c:xMode val="edge"/>
                  <c:yMode val="edge"/>
                  <c:x val="0.50163402614382568"/>
                  <c:y val="0.67371059587985305"/>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12-41E3-B9B8-FC6732F80F74}"/>
                </c:ext>
              </c:extLst>
            </c:dLbl>
            <c:dLbl>
              <c:idx val="3"/>
              <c:layout>
                <c:manualLayout>
                  <c:xMode val="edge"/>
                  <c:yMode val="edge"/>
                  <c:x val="0.65697875682062334"/>
                  <c:y val="0.32632856987930386"/>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12-41E3-B9B8-FC6732F80F74}"/>
                </c:ext>
              </c:extLst>
            </c:dLbl>
            <c:dLbl>
              <c:idx val="4"/>
              <c:layout>
                <c:manualLayout>
                  <c:xMode val="edge"/>
                  <c:yMode val="edge"/>
                  <c:x val="0.87866863289063668"/>
                  <c:y val="0.3052751137580584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12-41E3-B9B8-FC6732F80F74}"/>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1-4)'!$B$11:$F$11</c:f>
              <c:numCache>
                <c:formatCode>0.0</c:formatCode>
                <c:ptCount val="5"/>
                <c:pt idx="0">
                  <c:v>55.15</c:v>
                </c:pt>
                <c:pt idx="1">
                  <c:v>50.875</c:v>
                </c:pt>
                <c:pt idx="2">
                  <c:v>49.64</c:v>
                </c:pt>
                <c:pt idx="3">
                  <c:v>56.73</c:v>
                </c:pt>
                <c:pt idx="4">
                  <c:v>58.015000000000001</c:v>
                </c:pt>
              </c:numCache>
            </c:numRef>
          </c:val>
          <c:smooth val="1"/>
          <c:extLst>
            <c:ext xmlns:c16="http://schemas.microsoft.com/office/drawing/2014/chart" uri="{C3380CC4-5D6E-409C-BE32-E72D297353CC}">
              <c16:uniqueId val="{00000006-C012-41E3-B9B8-FC6732F80F74}"/>
            </c:ext>
          </c:extLst>
        </c:ser>
        <c:dLbls>
          <c:showLegendKey val="0"/>
          <c:showVal val="0"/>
          <c:showCatName val="0"/>
          <c:showSerName val="0"/>
          <c:showPercent val="0"/>
          <c:showBubbleSize val="0"/>
        </c:dLbls>
        <c:marker val="1"/>
        <c:smooth val="0"/>
        <c:axId val="95815647"/>
        <c:axId val="1"/>
      </c:lineChart>
      <c:catAx>
        <c:axId val="958156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958156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2175701777613981"/>
          <c:y val="3.2111179583552543E-2"/>
        </c:manualLayout>
      </c:layout>
      <c:overlay val="0"/>
      <c:spPr>
        <a:noFill/>
        <a:ln w="25400">
          <a:noFill/>
        </a:ln>
      </c:spPr>
    </c:title>
    <c:autoTitleDeleted val="0"/>
    <c:plotArea>
      <c:layout>
        <c:manualLayout>
          <c:layoutTarget val="inner"/>
          <c:xMode val="edge"/>
          <c:yMode val="edge"/>
          <c:x val="8.766505279882067E-2"/>
          <c:y val="0.18349245476315737"/>
          <c:w val="0.88152080869925231"/>
          <c:h val="0.60552510071841936"/>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2863-49C4-8AEA-881AEE460101}"/>
              </c:ext>
            </c:extLst>
          </c:dPt>
          <c:dLbls>
            <c:dLbl>
              <c:idx val="0"/>
              <c:layout>
                <c:manualLayout>
                  <c:xMode val="edge"/>
                  <c:yMode val="edge"/>
                  <c:x val="0.13961471371664033"/>
                  <c:y val="0.27982599351381499"/>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63-49C4-8AEA-881AEE460101}"/>
                </c:ext>
              </c:extLst>
            </c:dLbl>
            <c:dLbl>
              <c:idx val="1"/>
              <c:layout>
                <c:manualLayout>
                  <c:xMode val="edge"/>
                  <c:yMode val="edge"/>
                  <c:x val="0.31819167312164537"/>
                  <c:y val="0.27065137077565715"/>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63-49C4-8AEA-881AEE460101}"/>
                </c:ext>
              </c:extLst>
            </c:dLbl>
            <c:dLbl>
              <c:idx val="2"/>
              <c:layout>
                <c:manualLayout>
                  <c:xMode val="edge"/>
                  <c:yMode val="edge"/>
                  <c:x val="0.50488576704505972"/>
                  <c:y val="0.22477825708486776"/>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63-49C4-8AEA-881AEE460101}"/>
                </c:ext>
              </c:extLst>
            </c:dLbl>
            <c:dLbl>
              <c:idx val="3"/>
              <c:layout>
                <c:manualLayout>
                  <c:xMode val="edge"/>
                  <c:yMode val="edge"/>
                  <c:x val="0.66073474979851876"/>
                  <c:y val="0.20642901160855201"/>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63-49C4-8AEA-881AEE460101}"/>
                </c:ext>
              </c:extLst>
            </c:dLbl>
            <c:dLbl>
              <c:idx val="4"/>
              <c:layout>
                <c:manualLayout>
                  <c:xMode val="edge"/>
                  <c:yMode val="edge"/>
                  <c:x val="0.87989738179557042"/>
                  <c:y val="0.24771481393026243"/>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63-49C4-8AEA-881AEE460101}"/>
                </c:ext>
              </c:extLst>
            </c:dLbl>
            <c:spPr>
              <a:noFill/>
              <a:ln w="25400">
                <a:noFill/>
              </a:ln>
            </c:spPr>
            <c:txPr>
              <a:bodyPr wrap="square" lIns="38100" tIns="19050" rIns="38100" bIns="19050" anchor="ctr">
                <a:spAutoFit/>
              </a:bodyPr>
              <a:lstStyle/>
              <a:p>
                <a:pPr>
                  <a:defRPr sz="11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1-4)'!$B$88:$F$88</c:f>
              <c:numCache>
                <c:formatCode>0.0</c:formatCode>
                <c:ptCount val="5"/>
                <c:pt idx="0">
                  <c:v>58.42</c:v>
                </c:pt>
                <c:pt idx="1">
                  <c:v>57.195</c:v>
                </c:pt>
                <c:pt idx="2">
                  <c:v>59.994999999999997</c:v>
                </c:pt>
                <c:pt idx="3">
                  <c:v>61.01</c:v>
                </c:pt>
                <c:pt idx="4">
                  <c:v>59.265000000000001</c:v>
                </c:pt>
              </c:numCache>
            </c:numRef>
          </c:val>
          <c:smooth val="1"/>
          <c:extLst>
            <c:ext xmlns:c16="http://schemas.microsoft.com/office/drawing/2014/chart" uri="{C3380CC4-5D6E-409C-BE32-E72D297353CC}">
              <c16:uniqueId val="{00000006-2863-49C4-8AEA-881AEE460101}"/>
            </c:ext>
          </c:extLst>
        </c:ser>
        <c:dLbls>
          <c:showLegendKey val="0"/>
          <c:showVal val="0"/>
          <c:showCatName val="0"/>
          <c:showSerName val="0"/>
          <c:showPercent val="0"/>
          <c:showBubbleSize val="0"/>
        </c:dLbls>
        <c:marker val="1"/>
        <c:smooth val="0"/>
        <c:axId val="95819647"/>
        <c:axId val="1"/>
      </c:lineChart>
      <c:catAx>
        <c:axId val="958196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ru-KZ"/>
          </a:p>
        </c:txPr>
        <c:crossAx val="958196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2175701777613981"/>
          <c:y val="3.1964583883203071E-2"/>
        </c:manualLayout>
      </c:layout>
      <c:overlay val="0"/>
      <c:spPr>
        <a:noFill/>
        <a:ln w="25400">
          <a:noFill/>
        </a:ln>
      </c:spPr>
    </c:title>
    <c:autoTitleDeleted val="0"/>
    <c:plotArea>
      <c:layout>
        <c:manualLayout>
          <c:layoutTarget val="inner"/>
          <c:xMode val="edge"/>
          <c:yMode val="edge"/>
          <c:x val="8.766505279882067E-2"/>
          <c:y val="0.2511503019394527"/>
          <c:w val="0.88152080869925231"/>
          <c:h val="0.55709703339296768"/>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BC37-4965-99B4-E4C021C2F9FD}"/>
              </c:ext>
            </c:extLst>
          </c:dPt>
          <c:dLbls>
            <c:dLbl>
              <c:idx val="0"/>
              <c:layout>
                <c:manualLayout>
                  <c:xMode val="edge"/>
                  <c:yMode val="edge"/>
                  <c:x val="0.13961471371664033"/>
                  <c:y val="0.23745119456093708"/>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37-4965-99B4-E4C021C2F9FD}"/>
                </c:ext>
              </c:extLst>
            </c:dLbl>
            <c:dLbl>
              <c:idx val="1"/>
              <c:layout>
                <c:manualLayout>
                  <c:xMode val="edge"/>
                  <c:yMode val="edge"/>
                  <c:x val="0.31819167312164537"/>
                  <c:y val="0.19635387242539026"/>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37-4965-99B4-E4C021C2F9FD}"/>
                </c:ext>
              </c:extLst>
            </c:dLbl>
            <c:dLbl>
              <c:idx val="2"/>
              <c:layout>
                <c:manualLayout>
                  <c:xMode val="edge"/>
                  <c:yMode val="edge"/>
                  <c:x val="0.50488576704505972"/>
                  <c:y val="0.18722113417304653"/>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37-4965-99B4-E4C021C2F9FD}"/>
                </c:ext>
              </c:extLst>
            </c:dLbl>
            <c:dLbl>
              <c:idx val="3"/>
              <c:layout>
                <c:manualLayout>
                  <c:xMode val="edge"/>
                  <c:yMode val="edge"/>
                  <c:x val="0.66073474979851876"/>
                  <c:y val="0.15982291941601534"/>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37-4965-99B4-E4C021C2F9FD}"/>
                </c:ext>
              </c:extLst>
            </c:dLbl>
            <c:dLbl>
              <c:idx val="4"/>
              <c:layout>
                <c:manualLayout>
                  <c:xMode val="edge"/>
                  <c:yMode val="edge"/>
                  <c:x val="0.87989738179557042"/>
                  <c:y val="0.26941577844414016"/>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37-4965-99B4-E4C021C2F9FD}"/>
                </c:ext>
              </c:extLst>
            </c:dLbl>
            <c:spPr>
              <a:noFill/>
              <a:ln w="25400">
                <a:noFill/>
              </a:ln>
            </c:spPr>
            <c:txPr>
              <a:bodyPr wrap="square" lIns="38100" tIns="19050" rIns="38100" bIns="19050" anchor="ctr">
                <a:spAutoFit/>
              </a:bodyPr>
              <a:lstStyle/>
              <a:p>
                <a:pPr>
                  <a:defRPr sz="11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1-4)'!$I$88:$M$88</c:f>
              <c:numCache>
                <c:formatCode>0.0</c:formatCode>
                <c:ptCount val="5"/>
                <c:pt idx="0">
                  <c:v>63.61</c:v>
                </c:pt>
                <c:pt idx="1">
                  <c:v>64.254999999999995</c:v>
                </c:pt>
                <c:pt idx="2">
                  <c:v>65.194999999999993</c:v>
                </c:pt>
                <c:pt idx="3">
                  <c:v>66.63</c:v>
                </c:pt>
                <c:pt idx="4">
                  <c:v>61.094999999999999</c:v>
                </c:pt>
              </c:numCache>
            </c:numRef>
          </c:val>
          <c:smooth val="1"/>
          <c:extLst>
            <c:ext xmlns:c16="http://schemas.microsoft.com/office/drawing/2014/chart" uri="{C3380CC4-5D6E-409C-BE32-E72D297353CC}">
              <c16:uniqueId val="{00000006-BC37-4965-99B4-E4C021C2F9FD}"/>
            </c:ext>
          </c:extLst>
        </c:ser>
        <c:dLbls>
          <c:showLegendKey val="0"/>
          <c:showVal val="0"/>
          <c:showCatName val="0"/>
          <c:showSerName val="0"/>
          <c:showPercent val="0"/>
          <c:showBubbleSize val="0"/>
        </c:dLbls>
        <c:marker val="1"/>
        <c:smooth val="0"/>
        <c:axId val="95820047"/>
        <c:axId val="1"/>
      </c:lineChart>
      <c:catAx>
        <c:axId val="958200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KZ"/>
          </a:p>
        </c:txPr>
        <c:crossAx val="958200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7014966733720036"/>
          <c:y val="3.1819324271707104E-2"/>
        </c:manualLayout>
      </c:layout>
      <c:overlay val="0"/>
      <c:spPr>
        <a:noFill/>
        <a:ln w="25400">
          <a:noFill/>
        </a:ln>
      </c:spPr>
    </c:title>
    <c:autoTitleDeleted val="0"/>
    <c:plotArea>
      <c:layout>
        <c:manualLayout>
          <c:layoutTarget val="inner"/>
          <c:xMode val="edge"/>
          <c:yMode val="edge"/>
          <c:x val="8.6680019209517151E-2"/>
          <c:y val="0.20455279888954564"/>
          <c:w val="0.88285204750434143"/>
          <c:h val="0.58638469015003092"/>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DA56-46EC-ACA1-79FC1C52598D}"/>
              </c:ext>
            </c:extLst>
          </c:dPt>
          <c:dLbls>
            <c:dLbl>
              <c:idx val="0"/>
              <c:layout>
                <c:manualLayout>
                  <c:xMode val="edge"/>
                  <c:yMode val="edge"/>
                  <c:x val="0.13804595651886067"/>
                  <c:y val="0.37274065575428322"/>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56-46EC-ACA1-79FC1C52598D}"/>
                </c:ext>
              </c:extLst>
            </c:dLbl>
            <c:dLbl>
              <c:idx val="1"/>
              <c:layout>
                <c:manualLayout>
                  <c:xMode val="edge"/>
                  <c:yMode val="edge"/>
                  <c:x val="0.31622155156064591"/>
                  <c:y val="0.32273886047017208"/>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56-46EC-ACA1-79FC1C52598D}"/>
                </c:ext>
              </c:extLst>
            </c:dLbl>
            <c:dLbl>
              <c:idx val="2"/>
              <c:layout>
                <c:manualLayout>
                  <c:xMode val="edge"/>
                  <c:yMode val="edge"/>
                  <c:x val="0.50242307430701605"/>
                  <c:y val="0.33183009597637414"/>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56-46EC-ACA1-79FC1C52598D}"/>
                </c:ext>
              </c:extLst>
            </c:dLbl>
            <c:dLbl>
              <c:idx val="3"/>
              <c:layout>
                <c:manualLayout>
                  <c:xMode val="edge"/>
                  <c:yMode val="edge"/>
                  <c:x val="0.65973125731688054"/>
                  <c:y val="0.26819144743295992"/>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56-46EC-ACA1-79FC1C52598D}"/>
                </c:ext>
              </c:extLst>
            </c:dLbl>
            <c:dLbl>
              <c:idx val="4"/>
              <c:layout>
                <c:manualLayout>
                  <c:xMode val="edge"/>
                  <c:yMode val="edge"/>
                  <c:x val="0.87964167642250746"/>
                  <c:y val="0.26819144743295992"/>
                </c:manualLayout>
              </c:layout>
              <c:spPr>
                <a:noFill/>
                <a:ln w="25400">
                  <a:noFill/>
                </a:ln>
              </c:spPr>
              <c:txPr>
                <a:bodyPr/>
                <a:lstStyle/>
                <a:p>
                  <a:pPr>
                    <a:defRPr sz="11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56-46EC-ACA1-79FC1C52598D}"/>
                </c:ext>
              </c:extLst>
            </c:dLbl>
            <c:spPr>
              <a:noFill/>
              <a:ln w="25400">
                <a:noFill/>
              </a:ln>
            </c:spPr>
            <c:txPr>
              <a:bodyPr wrap="square" lIns="38100" tIns="19050" rIns="38100" bIns="19050" anchor="ctr">
                <a:spAutoFit/>
              </a:bodyPr>
              <a:lstStyle/>
              <a:p>
                <a:pPr>
                  <a:defRPr sz="11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1-4)'!$P$88:$T$88</c:f>
              <c:numCache>
                <c:formatCode>0.0</c:formatCode>
                <c:ptCount val="5"/>
                <c:pt idx="0">
                  <c:v>54.445</c:v>
                </c:pt>
                <c:pt idx="1">
                  <c:v>55.695</c:v>
                </c:pt>
                <c:pt idx="2">
                  <c:v>55.42</c:v>
                </c:pt>
                <c:pt idx="3">
                  <c:v>58.49</c:v>
                </c:pt>
                <c:pt idx="4">
                  <c:v>58.984999999999999</c:v>
                </c:pt>
              </c:numCache>
            </c:numRef>
          </c:val>
          <c:smooth val="1"/>
          <c:extLst>
            <c:ext xmlns:c16="http://schemas.microsoft.com/office/drawing/2014/chart" uri="{C3380CC4-5D6E-409C-BE32-E72D297353CC}">
              <c16:uniqueId val="{00000006-DA56-46EC-ACA1-79FC1C52598D}"/>
            </c:ext>
          </c:extLst>
        </c:ser>
        <c:dLbls>
          <c:showLegendKey val="0"/>
          <c:showVal val="0"/>
          <c:showCatName val="0"/>
          <c:showSerName val="0"/>
          <c:showPercent val="0"/>
          <c:showBubbleSize val="0"/>
        </c:dLbls>
        <c:marker val="1"/>
        <c:smooth val="0"/>
        <c:axId val="95824447"/>
        <c:axId val="1"/>
      </c:lineChart>
      <c:catAx>
        <c:axId val="958244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ru-KZ"/>
          </a:p>
        </c:txPr>
        <c:crossAx val="958244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507066701973254"/>
          <c:y val="3.7038442465804081E-2"/>
        </c:manualLayout>
      </c:layout>
      <c:overlay val="0"/>
      <c:spPr>
        <a:noFill/>
        <a:ln w="25400">
          <a:noFill/>
        </a:ln>
      </c:spPr>
    </c:title>
    <c:autoTitleDeleted val="0"/>
    <c:plotArea>
      <c:layout>
        <c:manualLayout>
          <c:layoutTarget val="inner"/>
          <c:xMode val="edge"/>
          <c:yMode val="edge"/>
          <c:x val="7.7924491376729479E-2"/>
          <c:y val="0.23281306692791137"/>
          <c:w val="0.91236591986920779"/>
          <c:h val="0.56615904912014803"/>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BAB5-4A08-A853-E6ECDC2825DF}"/>
              </c:ext>
            </c:extLst>
          </c:dPt>
          <c:dLbls>
            <c:dLbl>
              <c:idx val="0"/>
              <c:layout>
                <c:manualLayout>
                  <c:xMode val="edge"/>
                  <c:yMode val="edge"/>
                  <c:x val="0.13149757919823102"/>
                  <c:y val="0.22752186086136789"/>
                </c:manualLayout>
              </c:layout>
              <c:spPr>
                <a:noFill/>
                <a:ln w="25400">
                  <a:noFill/>
                </a:ln>
              </c:spPr>
              <c:txPr>
                <a:bodyPr/>
                <a:lstStyle/>
                <a:p>
                  <a:pPr>
                    <a:defRPr sz="10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B5-4A08-A853-E6ECDC2825DF}"/>
                </c:ext>
              </c:extLst>
            </c:dLbl>
            <c:dLbl>
              <c:idx val="1"/>
              <c:layout>
                <c:manualLayout>
                  <c:xMode val="edge"/>
                  <c:yMode val="edge"/>
                  <c:x val="0.31656824621796353"/>
                  <c:y val="0.19577462446210725"/>
                </c:manualLayout>
              </c:layout>
              <c:spPr>
                <a:noFill/>
                <a:ln w="25400">
                  <a:noFill/>
                </a:ln>
              </c:spPr>
              <c:txPr>
                <a:bodyPr/>
                <a:lstStyle/>
                <a:p>
                  <a:pPr>
                    <a:defRPr sz="10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B5-4A08-A853-E6ECDC2825DF}"/>
                </c:ext>
              </c:extLst>
            </c:dLbl>
            <c:dLbl>
              <c:idx val="2"/>
              <c:layout>
                <c:manualLayout>
                  <c:xMode val="edge"/>
                  <c:yMode val="edge"/>
                  <c:x val="0.5081326208524235"/>
                  <c:y val="0.15873618199630318"/>
                </c:manualLayout>
              </c:layout>
              <c:spPr>
                <a:noFill/>
                <a:ln w="25400">
                  <a:noFill/>
                </a:ln>
              </c:spPr>
              <c:txPr>
                <a:bodyPr/>
                <a:lstStyle/>
                <a:p>
                  <a:pPr>
                    <a:defRPr sz="10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B5-4A08-A853-E6ECDC2825DF}"/>
                </c:ext>
              </c:extLst>
            </c:dLbl>
            <c:dLbl>
              <c:idx val="3"/>
              <c:layout>
                <c:manualLayout>
                  <c:xMode val="edge"/>
                  <c:yMode val="edge"/>
                  <c:x val="0.66885188431692799"/>
                  <c:y val="0.15873618199630318"/>
                </c:manualLayout>
              </c:layout>
              <c:spPr>
                <a:noFill/>
                <a:ln w="25400">
                  <a:noFill/>
                </a:ln>
              </c:spPr>
              <c:txPr>
                <a:bodyPr/>
                <a:lstStyle/>
                <a:p>
                  <a:pPr>
                    <a:defRPr sz="10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B5-4A08-A853-E6ECDC2825DF}"/>
                </c:ext>
              </c:extLst>
            </c:dLbl>
            <c:dLbl>
              <c:idx val="4"/>
              <c:layout>
                <c:manualLayout>
                  <c:xMode val="edge"/>
                  <c:yMode val="edge"/>
                  <c:x val="0.89613165083238899"/>
                  <c:y val="0.26456030332717195"/>
                </c:manualLayout>
              </c:layout>
              <c:spPr>
                <a:noFill/>
                <a:ln w="25400">
                  <a:noFill/>
                </a:ln>
              </c:spPr>
              <c:txPr>
                <a:bodyPr/>
                <a:lstStyle/>
                <a:p>
                  <a:pPr>
                    <a:defRPr sz="10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B5-4A08-A853-E6ECDC2825DF}"/>
                </c:ext>
              </c:extLst>
            </c:dLbl>
            <c:spPr>
              <a:noFill/>
              <a:ln w="25400">
                <a:noFill/>
              </a:ln>
            </c:spPr>
            <c:txPr>
              <a:bodyPr wrap="square" lIns="38100" tIns="19050" rIns="38100" bIns="19050" anchor="ctr">
                <a:spAutoFit/>
              </a:bodyPr>
              <a:lstStyle/>
              <a:p>
                <a:pPr>
                  <a:defRPr sz="10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1-4)'!$B$117:$F$117</c:f>
              <c:numCache>
                <c:formatCode>0.0</c:formatCode>
                <c:ptCount val="5"/>
                <c:pt idx="0">
                  <c:v>70.525000000000006</c:v>
                </c:pt>
                <c:pt idx="1">
                  <c:v>70.795000000000002</c:v>
                </c:pt>
                <c:pt idx="2">
                  <c:v>73.73</c:v>
                </c:pt>
                <c:pt idx="3">
                  <c:v>73.575000000000003</c:v>
                </c:pt>
                <c:pt idx="4">
                  <c:v>67.09</c:v>
                </c:pt>
              </c:numCache>
            </c:numRef>
          </c:val>
          <c:smooth val="1"/>
          <c:extLst>
            <c:ext xmlns:c16="http://schemas.microsoft.com/office/drawing/2014/chart" uri="{C3380CC4-5D6E-409C-BE32-E72D297353CC}">
              <c16:uniqueId val="{00000006-BAB5-4A08-A853-E6ECDC2825DF}"/>
            </c:ext>
          </c:extLst>
        </c:ser>
        <c:dLbls>
          <c:showLegendKey val="0"/>
          <c:showVal val="0"/>
          <c:showCatName val="0"/>
          <c:showSerName val="0"/>
          <c:showPercent val="0"/>
          <c:showBubbleSize val="0"/>
        </c:dLbls>
        <c:marker val="1"/>
        <c:smooth val="0"/>
        <c:axId val="356572015"/>
        <c:axId val="1"/>
      </c:lineChart>
      <c:catAx>
        <c:axId val="35657201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356572015"/>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639157470169185"/>
          <c:y val="3.7038442465804081E-2"/>
        </c:manualLayout>
      </c:layout>
      <c:overlay val="0"/>
      <c:spPr>
        <a:noFill/>
        <a:ln w="25400">
          <a:noFill/>
        </a:ln>
      </c:spPr>
    </c:title>
    <c:autoTitleDeleted val="0"/>
    <c:plotArea>
      <c:layout>
        <c:manualLayout>
          <c:layoutTarget val="inner"/>
          <c:xMode val="edge"/>
          <c:yMode val="edge"/>
          <c:x val="7.7798222484184429E-2"/>
          <c:y val="0.25397789119408509"/>
          <c:w val="0.91250831788741305"/>
          <c:h val="0.54499422485397431"/>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022C-431C-AC35-B86BA1A8476C}"/>
              </c:ext>
            </c:extLst>
          </c:dPt>
          <c:dLbls>
            <c:dLbl>
              <c:idx val="0"/>
              <c:layout>
                <c:manualLayout>
                  <c:xMode val="edge"/>
                  <c:yMode val="edge"/>
                  <c:x val="0.12966370414030737"/>
                  <c:y val="0.2857251275933457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2C-431C-AC35-B86BA1A8476C}"/>
                </c:ext>
              </c:extLst>
            </c:dLbl>
            <c:dLbl>
              <c:idx val="1"/>
              <c:layout>
                <c:manualLayout>
                  <c:xMode val="edge"/>
                  <c:yMode val="edge"/>
                  <c:x val="0.31605527884199924"/>
                  <c:y val="0.18519221232902039"/>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2C-431C-AC35-B86BA1A8476C}"/>
                </c:ext>
              </c:extLst>
            </c:dLbl>
            <c:dLbl>
              <c:idx val="2"/>
              <c:layout>
                <c:manualLayout>
                  <c:xMode val="edge"/>
                  <c:yMode val="edge"/>
                  <c:x val="0.50893003875070641"/>
                  <c:y val="0.13228015166358598"/>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2C-431C-AC35-B86BA1A8476C}"/>
                </c:ext>
              </c:extLst>
            </c:dLbl>
            <c:dLbl>
              <c:idx val="3"/>
              <c:layout>
                <c:manualLayout>
                  <c:xMode val="edge"/>
                  <c:yMode val="edge"/>
                  <c:x val="0.66938887262433677"/>
                  <c:y val="0.15344497592975972"/>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2C-431C-AC35-B86BA1A8476C}"/>
                </c:ext>
              </c:extLst>
            </c:dLbl>
            <c:dLbl>
              <c:idx val="4"/>
              <c:layout>
                <c:manualLayout>
                  <c:xMode val="edge"/>
                  <c:yMode val="edge"/>
                  <c:x val="0.89630035486987458"/>
                  <c:y val="0.1799010062624769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2C-431C-AC35-B86BA1A8476C}"/>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1-4)'!$I$117:$M$117</c:f>
              <c:numCache>
                <c:formatCode>0.0</c:formatCode>
                <c:ptCount val="5"/>
                <c:pt idx="0">
                  <c:v>67.625</c:v>
                </c:pt>
                <c:pt idx="1">
                  <c:v>72.95</c:v>
                </c:pt>
                <c:pt idx="2">
                  <c:v>77.305000000000007</c:v>
                </c:pt>
                <c:pt idx="3">
                  <c:v>75.575000000000003</c:v>
                </c:pt>
                <c:pt idx="4">
                  <c:v>74.045000000000002</c:v>
                </c:pt>
              </c:numCache>
            </c:numRef>
          </c:val>
          <c:smooth val="1"/>
          <c:extLst>
            <c:ext xmlns:c16="http://schemas.microsoft.com/office/drawing/2014/chart" uri="{C3380CC4-5D6E-409C-BE32-E72D297353CC}">
              <c16:uniqueId val="{00000006-022C-431C-AC35-B86BA1A8476C}"/>
            </c:ext>
          </c:extLst>
        </c:ser>
        <c:dLbls>
          <c:showLegendKey val="0"/>
          <c:showVal val="0"/>
          <c:showCatName val="0"/>
          <c:showSerName val="0"/>
          <c:showPercent val="0"/>
          <c:showBubbleSize val="0"/>
        </c:dLbls>
        <c:marker val="1"/>
        <c:smooth val="0"/>
        <c:axId val="356576415"/>
        <c:axId val="1"/>
      </c:lineChart>
      <c:catAx>
        <c:axId val="35657641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KZ"/>
          </a:p>
        </c:txPr>
        <c:crossAx val="356576415"/>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94118938282042"/>
          <c:y val="3.6843548212179472E-2"/>
        </c:manualLayout>
      </c:layout>
      <c:overlay val="0"/>
      <c:spPr>
        <a:noFill/>
        <a:ln w="25400">
          <a:noFill/>
        </a:ln>
      </c:spPr>
    </c:title>
    <c:autoTitleDeleted val="0"/>
    <c:plotArea>
      <c:layout>
        <c:manualLayout>
          <c:layoutTarget val="inner"/>
          <c:xMode val="edge"/>
          <c:yMode val="edge"/>
          <c:x val="8.0259277045849217E-2"/>
          <c:y val="0.25264147345494492"/>
          <c:w val="0.91014020169993015"/>
          <c:h val="0.53159976706144663"/>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371E-446D-AAB7-D63DD0E7095D}"/>
              </c:ext>
            </c:extLst>
          </c:dPt>
          <c:dLbls>
            <c:dLbl>
              <c:idx val="0"/>
              <c:layout>
                <c:manualLayout>
                  <c:xMode val="edge"/>
                  <c:yMode val="edge"/>
                  <c:x val="0.13323039989610969"/>
                  <c:y val="0.2263246533033881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1E-446D-AAB7-D63DD0E7095D}"/>
                </c:ext>
              </c:extLst>
            </c:dLbl>
            <c:dLbl>
              <c:idx val="1"/>
              <c:layout>
                <c:manualLayout>
                  <c:xMode val="edge"/>
                  <c:yMode val="edge"/>
                  <c:x val="0.31622155156064591"/>
                  <c:y val="0.200007833151831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1E-446D-AAB7-D63DD0E7095D}"/>
                </c:ext>
              </c:extLst>
            </c:dLbl>
            <c:dLbl>
              <c:idx val="2"/>
              <c:layout>
                <c:manualLayout>
                  <c:xMode val="edge"/>
                  <c:yMode val="edge"/>
                  <c:x val="0.51044900201160104"/>
                  <c:y val="0.17369101300027465"/>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1E-446D-AAB7-D63DD0E7095D}"/>
                </c:ext>
              </c:extLst>
            </c:dLbl>
            <c:dLbl>
              <c:idx val="3"/>
              <c:layout>
                <c:manualLayout>
                  <c:xMode val="edge"/>
                  <c:yMode val="edge"/>
                  <c:x val="0.67096755610329939"/>
                  <c:y val="0.21053456121245409"/>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1E-446D-AAB7-D63DD0E7095D}"/>
                </c:ext>
              </c:extLst>
            </c:dLbl>
            <c:dLbl>
              <c:idx val="4"/>
              <c:layout>
                <c:manualLayout>
                  <c:xMode val="edge"/>
                  <c:yMode val="edge"/>
                  <c:x val="0.89569353183167733"/>
                  <c:y val="0.31580184181868115"/>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1E-446D-AAB7-D63DD0E7095D}"/>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1-4)'!$P$117:$T$117</c:f>
              <c:numCache>
                <c:formatCode>0.0</c:formatCode>
                <c:ptCount val="5"/>
                <c:pt idx="0">
                  <c:v>79.59</c:v>
                </c:pt>
                <c:pt idx="1">
                  <c:v>79.644999999999996</c:v>
                </c:pt>
                <c:pt idx="2">
                  <c:v>82.555000000000007</c:v>
                </c:pt>
                <c:pt idx="3">
                  <c:v>79.204999999999998</c:v>
                </c:pt>
                <c:pt idx="4">
                  <c:v>70.284999999999997</c:v>
                </c:pt>
              </c:numCache>
            </c:numRef>
          </c:val>
          <c:smooth val="1"/>
          <c:extLst>
            <c:ext xmlns:c16="http://schemas.microsoft.com/office/drawing/2014/chart" uri="{C3380CC4-5D6E-409C-BE32-E72D297353CC}">
              <c16:uniqueId val="{00000006-371E-446D-AAB7-D63DD0E7095D}"/>
            </c:ext>
          </c:extLst>
        </c:ser>
        <c:dLbls>
          <c:showLegendKey val="0"/>
          <c:showVal val="0"/>
          <c:showCatName val="0"/>
          <c:showSerName val="0"/>
          <c:showPercent val="0"/>
          <c:showBubbleSize val="0"/>
        </c:dLbls>
        <c:marker val="1"/>
        <c:smooth val="0"/>
        <c:axId val="356580015"/>
        <c:axId val="1"/>
      </c:lineChart>
      <c:catAx>
        <c:axId val="35658001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356580015"/>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639157470169185"/>
          <c:y val="3.6843548212179472E-2"/>
        </c:manualLayout>
      </c:layout>
      <c:overlay val="0"/>
      <c:spPr>
        <a:noFill/>
        <a:ln w="25400">
          <a:noFill/>
        </a:ln>
      </c:spPr>
    </c:title>
    <c:autoTitleDeleted val="0"/>
    <c:plotArea>
      <c:layout>
        <c:manualLayout>
          <c:layoutTarget val="inner"/>
          <c:xMode val="edge"/>
          <c:yMode val="edge"/>
          <c:x val="7.7798222484184429E-2"/>
          <c:y val="0.28422165763681301"/>
          <c:w val="0.91250831788741305"/>
          <c:h val="0.51580967497051255"/>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46F9-4C8B-9002-7573A55B05D7}"/>
              </c:ext>
            </c:extLst>
          </c:dPt>
          <c:dLbls>
            <c:dLbl>
              <c:idx val="0"/>
              <c:layout>
                <c:manualLayout>
                  <c:xMode val="edge"/>
                  <c:yMode val="edge"/>
                  <c:x val="0.12966370414030737"/>
                  <c:y val="0.29474838569743578"/>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F9-4C8B-9002-7573A55B05D7}"/>
                </c:ext>
              </c:extLst>
            </c:dLbl>
            <c:dLbl>
              <c:idx val="1"/>
              <c:layout>
                <c:manualLayout>
                  <c:xMode val="edge"/>
                  <c:yMode val="edge"/>
                  <c:x val="0.31605527884199924"/>
                  <c:y val="0.29474838569743578"/>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9-4C8B-9002-7573A55B05D7}"/>
                </c:ext>
              </c:extLst>
            </c:dLbl>
            <c:dLbl>
              <c:idx val="2"/>
              <c:layout>
                <c:manualLayout>
                  <c:xMode val="edge"/>
                  <c:yMode val="edge"/>
                  <c:x val="0.50893003875070641"/>
                  <c:y val="0.23685138136401082"/>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9-4C8B-9002-7573A55B05D7}"/>
                </c:ext>
              </c:extLst>
            </c:dLbl>
            <c:dLbl>
              <c:idx val="3"/>
              <c:layout>
                <c:manualLayout>
                  <c:xMode val="edge"/>
                  <c:yMode val="edge"/>
                  <c:x val="0.66938887262433677"/>
                  <c:y val="0.200007833151831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9-4C8B-9002-7573A55B05D7}"/>
                </c:ext>
              </c:extLst>
            </c:dLbl>
            <c:dLbl>
              <c:idx val="4"/>
              <c:layout>
                <c:manualLayout>
                  <c:xMode val="edge"/>
                  <c:yMode val="edge"/>
                  <c:x val="0.89630035486987458"/>
                  <c:y val="0.3052751137580584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9-4C8B-9002-7573A55B05D7}"/>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1-4)'!$B$136:$F$136</c:f>
              <c:numCache>
                <c:formatCode>0.0</c:formatCode>
                <c:ptCount val="5"/>
                <c:pt idx="0">
                  <c:v>76.31</c:v>
                </c:pt>
                <c:pt idx="1">
                  <c:v>73.855000000000004</c:v>
                </c:pt>
                <c:pt idx="2">
                  <c:v>79.644999999999996</c:v>
                </c:pt>
                <c:pt idx="3">
                  <c:v>83.39</c:v>
                </c:pt>
                <c:pt idx="4">
                  <c:v>73.599999999999994</c:v>
                </c:pt>
              </c:numCache>
            </c:numRef>
          </c:val>
          <c:smooth val="1"/>
          <c:extLst>
            <c:ext xmlns:c16="http://schemas.microsoft.com/office/drawing/2014/chart" uri="{C3380CC4-5D6E-409C-BE32-E72D297353CC}">
              <c16:uniqueId val="{00000006-46F9-4C8B-9002-7573A55B05D7}"/>
            </c:ext>
          </c:extLst>
        </c:ser>
        <c:dLbls>
          <c:showLegendKey val="0"/>
          <c:showVal val="0"/>
          <c:showCatName val="0"/>
          <c:showSerName val="0"/>
          <c:showPercent val="0"/>
          <c:showBubbleSize val="0"/>
        </c:dLbls>
        <c:marker val="1"/>
        <c:smooth val="0"/>
        <c:axId val="356580815"/>
        <c:axId val="1"/>
      </c:lineChart>
      <c:catAx>
        <c:axId val="35658081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356580815"/>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94118938282042"/>
          <c:y val="3.6459496212891483E-2"/>
        </c:manualLayout>
      </c:layout>
      <c:overlay val="0"/>
      <c:spPr>
        <a:noFill/>
        <a:ln w="25400">
          <a:noFill/>
        </a:ln>
      </c:spPr>
    </c:title>
    <c:autoTitleDeleted val="0"/>
    <c:plotArea>
      <c:layout>
        <c:manualLayout>
          <c:layoutTarget val="inner"/>
          <c:xMode val="edge"/>
          <c:yMode val="edge"/>
          <c:x val="8.0259277045849217E-2"/>
          <c:y val="0.28125897078516282"/>
          <c:w val="0.91014020169993015"/>
          <c:h val="0.5052244475214962"/>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EEE1-4E32-9C8E-EEF9F84A14A9}"/>
              </c:ext>
            </c:extLst>
          </c:dPt>
          <c:dLbls>
            <c:dLbl>
              <c:idx val="0"/>
              <c:layout>
                <c:manualLayout>
                  <c:xMode val="edge"/>
                  <c:yMode val="edge"/>
                  <c:x val="0.13323039989610969"/>
                  <c:y val="0.2760504713261783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E1-4E32-9C8E-EEF9F84A14A9}"/>
                </c:ext>
              </c:extLst>
            </c:dLbl>
            <c:dLbl>
              <c:idx val="1"/>
              <c:layout>
                <c:manualLayout>
                  <c:xMode val="edge"/>
                  <c:yMode val="edge"/>
                  <c:x val="0.31622155156064591"/>
                  <c:y val="0.2291739761953179"/>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E1-4E32-9C8E-EEF9F84A14A9}"/>
                </c:ext>
              </c:extLst>
            </c:dLbl>
            <c:dLbl>
              <c:idx val="2"/>
              <c:layout>
                <c:manualLayout>
                  <c:xMode val="edge"/>
                  <c:yMode val="edge"/>
                  <c:x val="0.51044900201160104"/>
                  <c:y val="0.2604249729492248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E1-4E32-9C8E-EEF9F84A14A9}"/>
                </c:ext>
              </c:extLst>
            </c:dLbl>
            <c:dLbl>
              <c:idx val="3"/>
              <c:layout>
                <c:manualLayout>
                  <c:xMode val="edge"/>
                  <c:yMode val="edge"/>
                  <c:x val="0.67096755610329939"/>
                  <c:y val="0.21875697727734886"/>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E1-4E32-9C8E-EEF9F84A14A9}"/>
                </c:ext>
              </c:extLst>
            </c:dLbl>
            <c:dLbl>
              <c:idx val="4"/>
              <c:layout>
                <c:manualLayout>
                  <c:xMode val="edge"/>
                  <c:yMode val="edge"/>
                  <c:x val="0.89569353183167733"/>
                  <c:y val="0.2604249729492248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E1-4E32-9C8E-EEF9F84A14A9}"/>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1-4)'!$P$136:$T$136</c:f>
              <c:numCache>
                <c:formatCode>0.0</c:formatCode>
                <c:ptCount val="5"/>
                <c:pt idx="0">
                  <c:v>77.489999999999995</c:v>
                </c:pt>
                <c:pt idx="1">
                  <c:v>79.53</c:v>
                </c:pt>
                <c:pt idx="2">
                  <c:v>77.34</c:v>
                </c:pt>
                <c:pt idx="3">
                  <c:v>81.31</c:v>
                </c:pt>
                <c:pt idx="4">
                  <c:v>77.67</c:v>
                </c:pt>
              </c:numCache>
            </c:numRef>
          </c:val>
          <c:smooth val="1"/>
          <c:extLst>
            <c:ext xmlns:c16="http://schemas.microsoft.com/office/drawing/2014/chart" uri="{C3380CC4-5D6E-409C-BE32-E72D297353CC}">
              <c16:uniqueId val="{00000006-EEE1-4E32-9C8E-EEF9F84A14A9}"/>
            </c:ext>
          </c:extLst>
        </c:ser>
        <c:dLbls>
          <c:showLegendKey val="0"/>
          <c:showVal val="0"/>
          <c:showCatName val="0"/>
          <c:showSerName val="0"/>
          <c:showPercent val="0"/>
          <c:showBubbleSize val="0"/>
        </c:dLbls>
        <c:marker val="1"/>
        <c:smooth val="0"/>
        <c:axId val="356572415"/>
        <c:axId val="1"/>
      </c:lineChart>
      <c:catAx>
        <c:axId val="356572415"/>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356572415"/>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Теңгемен несиелеу шарттары</a:t>
            </a:r>
          </a:p>
        </c:rich>
      </c:tx>
      <c:layout>
        <c:manualLayout>
          <c:xMode val="edge"/>
          <c:yMode val="edge"/>
          <c:x val="0.2314823828839577"/>
          <c:y val="2.9239755435194876E-2"/>
        </c:manualLayout>
      </c:layout>
      <c:overlay val="0"/>
      <c:spPr>
        <a:noFill/>
        <a:ln w="25400">
          <a:noFill/>
        </a:ln>
      </c:spPr>
    </c:title>
    <c:autoTitleDeleted val="0"/>
    <c:plotArea>
      <c:layout>
        <c:manualLayout>
          <c:layoutTarget val="inner"/>
          <c:xMode val="edge"/>
          <c:yMode val="edge"/>
          <c:x val="0.12825072539086727"/>
          <c:y val="0.22396547673633335"/>
          <c:w val="0.80684317112988646"/>
          <c:h val="0.39063745942383726"/>
        </c:manualLayout>
      </c:layout>
      <c:barChart>
        <c:barDir val="col"/>
        <c:grouping val="clustered"/>
        <c:varyColors val="0"/>
        <c:ser>
          <c:idx val="1"/>
          <c:order val="0"/>
          <c:tx>
            <c:v>нақты несие мерзімі.</c:v>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1-4)'!$B$132:$E$132</c:f>
              <c:strCache>
                <c:ptCount val="4"/>
                <c:pt idx="0">
                  <c:v>2010-3</c:v>
                </c:pt>
                <c:pt idx="1">
                  <c:v>2010-4</c:v>
                </c:pt>
                <c:pt idx="2">
                  <c:v>2011-1</c:v>
                </c:pt>
                <c:pt idx="3">
                  <c:v>2011-2</c:v>
                </c:pt>
              </c:strCache>
            </c:strRef>
          </c:cat>
          <c:val>
            <c:numRef>
              <c:f>'РС-1 по эк'!$D$127:$G$127</c:f>
              <c:numCache>
                <c:formatCode>#,##0.00</c:formatCode>
                <c:ptCount val="4"/>
                <c:pt idx="0">
                  <c:v>16.95</c:v>
                </c:pt>
                <c:pt idx="1">
                  <c:v>17.88</c:v>
                </c:pt>
                <c:pt idx="2">
                  <c:v>17.32</c:v>
                </c:pt>
                <c:pt idx="3">
                  <c:v>17.809999999999999</c:v>
                </c:pt>
              </c:numCache>
            </c:numRef>
          </c:val>
          <c:extLst>
            <c:ext xmlns:c16="http://schemas.microsoft.com/office/drawing/2014/chart" uri="{C3380CC4-5D6E-409C-BE32-E72D297353CC}">
              <c16:uniqueId val="{00000000-0529-49D7-8E0F-9B30AB4E2D11}"/>
            </c:ext>
          </c:extLst>
        </c:ser>
        <c:ser>
          <c:idx val="0"/>
          <c:order val="1"/>
          <c:tx>
            <c:v>қалаулы несие мерзімі</c:v>
          </c:tx>
          <c:spPr>
            <a:solidFill>
              <a:srgbClr val="CCFFFF"/>
            </a:solidFill>
            <a:ln w="12700">
              <a:solidFill>
                <a:srgbClr val="000000"/>
              </a:solidFill>
              <a:prstDash val="solid"/>
            </a:ln>
          </c:spPr>
          <c:invertIfNegative val="0"/>
          <c:dLbls>
            <c:delete val="1"/>
          </c:dLbls>
          <c:cat>
            <c:strRef>
              <c:f>'Раздел 1 (стр 1-4)'!$B$132:$E$132</c:f>
              <c:strCache>
                <c:ptCount val="4"/>
                <c:pt idx="0">
                  <c:v>2010-3</c:v>
                </c:pt>
                <c:pt idx="1">
                  <c:v>2010-4</c:v>
                </c:pt>
                <c:pt idx="2">
                  <c:v>2011-1</c:v>
                </c:pt>
                <c:pt idx="3">
                  <c:v>2011-2</c:v>
                </c:pt>
              </c:strCache>
            </c:strRef>
          </c:cat>
          <c:val>
            <c:numRef>
              <c:f>'РС-1 по эк'!$E$203:$H$203</c:f>
              <c:numCache>
                <c:formatCode>#,##0.00</c:formatCode>
                <c:ptCount val="4"/>
                <c:pt idx="0">
                  <c:v>30.95</c:v>
                </c:pt>
                <c:pt idx="1">
                  <c:v>31.51</c:v>
                </c:pt>
                <c:pt idx="2">
                  <c:v>29.36</c:v>
                </c:pt>
                <c:pt idx="3">
                  <c:v>30.69</c:v>
                </c:pt>
              </c:numCache>
            </c:numRef>
          </c:val>
          <c:extLst>
            <c:ext xmlns:c16="http://schemas.microsoft.com/office/drawing/2014/chart" uri="{C3380CC4-5D6E-409C-BE32-E72D297353CC}">
              <c16:uniqueId val="{00000001-0529-49D7-8E0F-9B30AB4E2D11}"/>
            </c:ext>
          </c:extLst>
        </c:ser>
        <c:dLbls>
          <c:showLegendKey val="0"/>
          <c:showVal val="1"/>
          <c:showCatName val="0"/>
          <c:showSerName val="0"/>
          <c:showPercent val="0"/>
          <c:showBubbleSize val="0"/>
        </c:dLbls>
        <c:gapWidth val="40"/>
        <c:axId val="356581615"/>
        <c:axId val="1"/>
      </c:barChart>
      <c:lineChart>
        <c:grouping val="standard"/>
        <c:varyColors val="0"/>
        <c:ser>
          <c:idx val="3"/>
          <c:order val="2"/>
          <c:tx>
            <c:v>нақты несие %.</c:v>
          </c:tx>
          <c:spPr>
            <a:ln w="2222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6234269036818644"/>
                  <c:y val="0.177088981605472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29-49D7-8E0F-9B30AB4E2D11}"/>
                </c:ext>
              </c:extLst>
            </c:dLbl>
            <c:dLbl>
              <c:idx val="1"/>
              <c:layout>
                <c:manualLayout>
                  <c:xMode val="edge"/>
                  <c:yMode val="edge"/>
                  <c:x val="0.35877734571369196"/>
                  <c:y val="0.1875059805234418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529-49D7-8E0F-9B30AB4E2D11}"/>
                </c:ext>
              </c:extLst>
            </c:dLbl>
            <c:dLbl>
              <c:idx val="2"/>
              <c:layout>
                <c:manualLayout>
                  <c:xMode val="edge"/>
                  <c:yMode val="edge"/>
                  <c:x val="0.56982284319233434"/>
                  <c:y val="0.1979229794414109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29-49D7-8E0F-9B30AB4E2D11}"/>
                </c:ext>
              </c:extLst>
            </c:dLbl>
            <c:dLbl>
              <c:idx val="3"/>
              <c:layout>
                <c:manualLayout>
                  <c:xMode val="edge"/>
                  <c:yMode val="edge"/>
                  <c:x val="0.78898547518938589"/>
                  <c:y val="0.2187569772773488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29-49D7-8E0F-9B30AB4E2D11}"/>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29-49D7-8E0F-9B30AB4E2D1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'РС-1 по эк'!$D$108:$G$108</c:f>
              <c:numCache>
                <c:formatCode>#,##0.00</c:formatCode>
                <c:ptCount val="4"/>
                <c:pt idx="0">
                  <c:v>14.57</c:v>
                </c:pt>
                <c:pt idx="1">
                  <c:v>14.08</c:v>
                </c:pt>
                <c:pt idx="2">
                  <c:v>13.84</c:v>
                </c:pt>
                <c:pt idx="3">
                  <c:v>13.43</c:v>
                </c:pt>
              </c:numCache>
            </c:numRef>
          </c:val>
          <c:smooth val="0"/>
          <c:extLst>
            <c:ext xmlns:c16="http://schemas.microsoft.com/office/drawing/2014/chart" uri="{C3380CC4-5D6E-409C-BE32-E72D297353CC}">
              <c16:uniqueId val="{00000007-0529-49D7-8E0F-9B30AB4E2D11}"/>
            </c:ext>
          </c:extLst>
        </c:ser>
        <c:ser>
          <c:idx val="2"/>
          <c:order val="3"/>
          <c:tx>
            <c:v>қалаулы несие %</c:v>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4935527513873151"/>
                  <c:y val="0.3177184669980543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529-49D7-8E0F-9B30AB4E2D11}"/>
                </c:ext>
              </c:extLst>
            </c:dLbl>
            <c:dLbl>
              <c:idx val="1"/>
              <c:layout>
                <c:manualLayout>
                  <c:xMode val="edge"/>
                  <c:yMode val="edge"/>
                  <c:x val="0.36689448023210131"/>
                  <c:y val="0.3177184669980543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29-49D7-8E0F-9B30AB4E2D11}"/>
                </c:ext>
              </c:extLst>
            </c:dLbl>
            <c:dLbl>
              <c:idx val="2"/>
              <c:layout>
                <c:manualLayout>
                  <c:xMode val="edge"/>
                  <c:yMode val="edge"/>
                  <c:x val="0.56008228177024322"/>
                  <c:y val="0.3125099675390698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29-49D7-8E0F-9B30AB4E2D11}"/>
                </c:ext>
              </c:extLst>
            </c:dLbl>
            <c:dLbl>
              <c:idx val="3"/>
              <c:layout>
                <c:manualLayout>
                  <c:xMode val="edge"/>
                  <c:yMode val="edge"/>
                  <c:x val="0.82794772087775059"/>
                  <c:y val="0.3073014680800853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529-49D7-8E0F-9B30AB4E2D11}"/>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29-49D7-8E0F-9B30AB4E2D1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'РС-1 по эк'!$E$184:$H$184</c:f>
              <c:numCache>
                <c:formatCode>#,##0.00</c:formatCode>
                <c:ptCount val="4"/>
                <c:pt idx="0">
                  <c:v>10.35</c:v>
                </c:pt>
                <c:pt idx="1">
                  <c:v>10.34</c:v>
                </c:pt>
                <c:pt idx="2">
                  <c:v>10.039999999999999</c:v>
                </c:pt>
                <c:pt idx="3">
                  <c:v>9.84</c:v>
                </c:pt>
              </c:numCache>
            </c:numRef>
          </c:val>
          <c:smooth val="0"/>
          <c:extLst>
            <c:ext xmlns:c16="http://schemas.microsoft.com/office/drawing/2014/chart" uri="{C3380CC4-5D6E-409C-BE32-E72D297353CC}">
              <c16:uniqueId val="{0000000D-0529-49D7-8E0F-9B30AB4E2D11}"/>
            </c:ext>
          </c:extLst>
        </c:ser>
        <c:dLbls>
          <c:showLegendKey val="0"/>
          <c:showVal val="1"/>
          <c:showCatName val="0"/>
          <c:showSerName val="0"/>
          <c:showPercent val="0"/>
          <c:showBubbleSize val="0"/>
        </c:dLbls>
        <c:marker val="1"/>
        <c:smooth val="0"/>
        <c:axId val="3"/>
        <c:axId val="4"/>
      </c:lineChart>
      <c:catAx>
        <c:axId val="356581615"/>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7857695940500507E-2"/>
              <c:y val="0.2916759697031318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56581615"/>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8.9288479702502532E-2"/>
          <c:y val="0.77606641938869014"/>
          <c:w val="0.80846659803356846"/>
          <c:h val="0.1979229794414108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Шетел валютасымен несиелеу шарттары</a:t>
            </a:r>
          </a:p>
        </c:rich>
      </c:tx>
      <c:layout>
        <c:manualLayout>
          <c:xMode val="edge"/>
          <c:yMode val="edge"/>
          <c:x val="0.25650145078173453"/>
          <c:y val="3.5176958307108881E-2"/>
        </c:manualLayout>
      </c:layout>
      <c:overlay val="0"/>
      <c:spPr>
        <a:noFill/>
        <a:ln w="25400">
          <a:noFill/>
        </a:ln>
      </c:spPr>
    </c:title>
    <c:autoTitleDeleted val="0"/>
    <c:plotArea>
      <c:layout>
        <c:manualLayout>
          <c:layoutTarget val="inner"/>
          <c:xMode val="edge"/>
          <c:yMode val="edge"/>
          <c:x val="0.11688673706509424"/>
          <c:y val="0.23116286887528695"/>
          <c:w val="0.79710260970779545"/>
          <c:h val="0.39197182113635615"/>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1-4)'!$B$132:$E$132</c:f>
              <c:strCache>
                <c:ptCount val="4"/>
                <c:pt idx="0">
                  <c:v>2010-3</c:v>
                </c:pt>
                <c:pt idx="1">
                  <c:v>2010-4</c:v>
                </c:pt>
                <c:pt idx="2">
                  <c:v>2011-1</c:v>
                </c:pt>
                <c:pt idx="3">
                  <c:v>2011-2</c:v>
                </c:pt>
              </c:strCache>
            </c:strRef>
          </c:cat>
          <c:val>
            <c:numRef>
              <c:f>'РС-1 по эк'!$D$165:$G$165</c:f>
              <c:numCache>
                <c:formatCode>#,##0.00</c:formatCode>
                <c:ptCount val="4"/>
                <c:pt idx="0">
                  <c:v>26</c:v>
                </c:pt>
                <c:pt idx="1">
                  <c:v>26.2</c:v>
                </c:pt>
                <c:pt idx="2">
                  <c:v>30.46</c:v>
                </c:pt>
                <c:pt idx="3">
                  <c:v>33.880000000000003</c:v>
                </c:pt>
              </c:numCache>
            </c:numRef>
          </c:val>
          <c:extLst>
            <c:ext xmlns:c16="http://schemas.microsoft.com/office/drawing/2014/chart" uri="{C3380CC4-5D6E-409C-BE32-E72D297353CC}">
              <c16:uniqueId val="{00000000-B22B-495A-8175-CEF17B2B7E71}"/>
            </c:ext>
          </c:extLst>
        </c:ser>
        <c:ser>
          <c:idx val="0"/>
          <c:order val="1"/>
          <c:tx>
            <c:strRef>
              <c:f>РАСЧ!$J$3</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1-4)'!$B$132:$E$132</c:f>
              <c:strCache>
                <c:ptCount val="4"/>
                <c:pt idx="0">
                  <c:v>2010-3</c:v>
                </c:pt>
                <c:pt idx="1">
                  <c:v>2010-4</c:v>
                </c:pt>
                <c:pt idx="2">
                  <c:v>2011-1</c:v>
                </c:pt>
                <c:pt idx="3">
                  <c:v>2011-2</c:v>
                </c:pt>
              </c:strCache>
            </c:strRef>
          </c:cat>
          <c:val>
            <c:numRef>
              <c:f>'РС-1 по эк'!$E$241:$H$241</c:f>
              <c:numCache>
                <c:formatCode>#,##0.00</c:formatCode>
                <c:ptCount val="4"/>
                <c:pt idx="0">
                  <c:v>36.22</c:v>
                </c:pt>
                <c:pt idx="1">
                  <c:v>35.32</c:v>
                </c:pt>
                <c:pt idx="2">
                  <c:v>34.090000000000003</c:v>
                </c:pt>
                <c:pt idx="3">
                  <c:v>36.76</c:v>
                </c:pt>
              </c:numCache>
            </c:numRef>
          </c:val>
          <c:extLst>
            <c:ext xmlns:c16="http://schemas.microsoft.com/office/drawing/2014/chart" uri="{C3380CC4-5D6E-409C-BE32-E72D297353CC}">
              <c16:uniqueId val="{00000001-B22B-495A-8175-CEF17B2B7E71}"/>
            </c:ext>
          </c:extLst>
        </c:ser>
        <c:dLbls>
          <c:showLegendKey val="0"/>
          <c:showVal val="0"/>
          <c:showCatName val="0"/>
          <c:showSerName val="0"/>
          <c:showPercent val="0"/>
          <c:showBubbleSize val="0"/>
        </c:dLbls>
        <c:gapWidth val="40"/>
        <c:axId val="360033455"/>
        <c:axId val="1"/>
      </c:barChart>
      <c:lineChart>
        <c:grouping val="standard"/>
        <c:varyColors val="0"/>
        <c:ser>
          <c:idx val="3"/>
          <c:order val="2"/>
          <c:tx>
            <c:strRef>
              <c:f>РАСЧ!$J$4</c:f>
              <c:strCache>
                <c:ptCount val="1"/>
                <c:pt idx="0">
                  <c:v>нақты несие %</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1363988325773051"/>
                  <c:y val="0.2713651069405542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2B-495A-8175-CEF17B2B7E71}"/>
                </c:ext>
              </c:extLst>
            </c:dLbl>
            <c:dLbl>
              <c:idx val="1"/>
              <c:layout>
                <c:manualLayout>
                  <c:x val="-0.11196323863772348"/>
                  <c:y val="-5.4420827454371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2B-495A-8175-CEF17B2B7E71}"/>
                </c:ext>
              </c:extLst>
            </c:dLbl>
            <c:dLbl>
              <c:idx val="2"/>
              <c:layout>
                <c:manualLayout>
                  <c:x val="-0.12062800660555728"/>
                  <c:y val="-5.51411709374478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2B-495A-8175-CEF17B2B7E71}"/>
                </c:ext>
              </c:extLst>
            </c:dLbl>
            <c:dLbl>
              <c:idx val="3"/>
              <c:layout>
                <c:manualLayout>
                  <c:x val="-0.11204556877198862"/>
                  <c:y val="-5.403850530244412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2B-495A-8175-CEF17B2B7E71}"/>
                </c:ext>
              </c:extLst>
            </c:dLbl>
            <c:dLbl>
              <c:idx val="4"/>
              <c:layout>
                <c:manualLayout>
                  <c:xMode val="edge"/>
                  <c:yMode val="edge"/>
                  <c:x val="0.7723088526274930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2B-495A-8175-CEF17B2B7E7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'РС-1 по эк'!$D$146:$G$146</c:f>
              <c:numCache>
                <c:formatCode>#,##0.00</c:formatCode>
                <c:ptCount val="4"/>
                <c:pt idx="0">
                  <c:v>12.29</c:v>
                </c:pt>
                <c:pt idx="1">
                  <c:v>12.05</c:v>
                </c:pt>
                <c:pt idx="2">
                  <c:v>11.24</c:v>
                </c:pt>
                <c:pt idx="3">
                  <c:v>11.34</c:v>
                </c:pt>
              </c:numCache>
            </c:numRef>
          </c:val>
          <c:smooth val="0"/>
          <c:extLst>
            <c:ext xmlns:c16="http://schemas.microsoft.com/office/drawing/2014/chart" uri="{C3380CC4-5D6E-409C-BE32-E72D297353CC}">
              <c16:uniqueId val="{00000007-B22B-495A-8175-CEF17B2B7E71}"/>
            </c:ext>
          </c:extLst>
        </c:ser>
        <c:ser>
          <c:idx val="2"/>
          <c:order val="3"/>
          <c:tx>
            <c:strRef>
              <c:f>РАСЧ!$J$5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3799128681295847"/>
                  <c:y val="0.412072940168989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22B-495A-8175-CEF17B2B7E71}"/>
                </c:ext>
              </c:extLst>
            </c:dLbl>
            <c:dLbl>
              <c:idx val="1"/>
              <c:layout>
                <c:manualLayout>
                  <c:xMode val="edge"/>
                  <c:yMode val="edge"/>
                  <c:x val="0.3409196497731915"/>
                  <c:y val="0.4170982199271481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22B-495A-8175-CEF17B2B7E71}"/>
                </c:ext>
              </c:extLst>
            </c:dLbl>
            <c:dLbl>
              <c:idx val="2"/>
              <c:layout>
                <c:manualLayout>
                  <c:xMode val="edge"/>
                  <c:yMode val="edge"/>
                  <c:x val="0.5341074513113333"/>
                  <c:y val="0.4170982199271481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22B-495A-8175-CEF17B2B7E71}"/>
                </c:ext>
              </c:extLst>
            </c:dLbl>
            <c:dLbl>
              <c:idx val="3"/>
              <c:layout>
                <c:manualLayout>
                  <c:x val="-9.3520048455482702E-2"/>
                  <c:y val="5.9408007525070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2B-495A-8175-CEF17B2B7E71}"/>
                </c:ext>
              </c:extLst>
            </c:dLbl>
            <c:dLbl>
              <c:idx val="4"/>
              <c:layout>
                <c:manualLayout>
                  <c:xMode val="edge"/>
                  <c:yMode val="edge"/>
                  <c:x val="0.80000120192488711"/>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22B-495A-8175-CEF17B2B7E7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'РС-1 по эк'!$E$222:$H$222</c:f>
              <c:numCache>
                <c:formatCode>#,##0.00</c:formatCode>
                <c:ptCount val="4"/>
                <c:pt idx="0">
                  <c:v>8.73</c:v>
                </c:pt>
                <c:pt idx="1">
                  <c:v>8.76</c:v>
                </c:pt>
                <c:pt idx="2">
                  <c:v>8.4</c:v>
                </c:pt>
                <c:pt idx="3">
                  <c:v>8.2100000000000009</c:v>
                </c:pt>
              </c:numCache>
            </c:numRef>
          </c:val>
          <c:smooth val="0"/>
          <c:extLst>
            <c:ext xmlns:c16="http://schemas.microsoft.com/office/drawing/2014/chart" uri="{C3380CC4-5D6E-409C-BE32-E72D297353CC}">
              <c16:uniqueId val="{0000000D-B22B-495A-8175-CEF17B2B7E71}"/>
            </c:ext>
          </c:extLst>
        </c:ser>
        <c:dLbls>
          <c:showLegendKey val="0"/>
          <c:showVal val="0"/>
          <c:showCatName val="0"/>
          <c:showSerName val="0"/>
          <c:showPercent val="0"/>
          <c:showBubbleSize val="0"/>
        </c:dLbls>
        <c:marker val="1"/>
        <c:smooth val="0"/>
        <c:axId val="3"/>
        <c:axId val="4"/>
      </c:lineChart>
      <c:catAx>
        <c:axId val="360033455"/>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873800349424407E-3"/>
              <c:y val="0.2947979328670872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60033455"/>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9.2535333509866272E-2"/>
          <c:y val="0.78394364227271229"/>
          <c:w val="0.80846659803356846"/>
          <c:h val="0.190960630810019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182381321236879"/>
          <c:y val="5.7593395984530033E-2"/>
        </c:manualLayout>
      </c:layout>
      <c:overlay val="0"/>
      <c:spPr>
        <a:noFill/>
        <a:ln w="25400">
          <a:noFill/>
        </a:ln>
      </c:spPr>
    </c:title>
    <c:autoTitleDeleted val="0"/>
    <c:plotArea>
      <c:layout>
        <c:manualLayout>
          <c:layoutTarget val="inner"/>
          <c:xMode val="edge"/>
          <c:yMode val="edge"/>
          <c:x val="8.1171345184093219E-2"/>
          <c:y val="0.24084511048076199"/>
          <c:w val="0.88801451631397987"/>
          <c:h val="0.544519380217375"/>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BA56-4CDA-9B86-59BF46227867}"/>
              </c:ext>
            </c:extLst>
          </c:dPt>
          <c:dLbls>
            <c:dLbl>
              <c:idx val="0"/>
              <c:layout>
                <c:manualLayout>
                  <c:xMode val="edge"/>
                  <c:yMode val="edge"/>
                  <c:x val="0.13312100610191288"/>
                  <c:y val="0.42409682497699397"/>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56-4CDA-9B86-59BF46227867}"/>
                </c:ext>
              </c:extLst>
            </c:dLbl>
            <c:dLbl>
              <c:idx val="1"/>
              <c:layout>
                <c:manualLayout>
                  <c:xMode val="edge"/>
                  <c:yMode val="edge"/>
                  <c:x val="0.32955566144741844"/>
                  <c:y val="0.38221071880642665"/>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56-4CDA-9B86-59BF46227867}"/>
                </c:ext>
              </c:extLst>
            </c:dLbl>
            <c:dLbl>
              <c:idx val="2"/>
              <c:layout>
                <c:manualLayout>
                  <c:xMode val="edge"/>
                  <c:yMode val="edge"/>
                  <c:x val="0.50163891323769594"/>
                  <c:y val="0.6282915925585095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56-4CDA-9B86-59BF46227867}"/>
                </c:ext>
              </c:extLst>
            </c:dLbl>
            <c:dLbl>
              <c:idx val="3"/>
              <c:layout>
                <c:manualLayout>
                  <c:xMode val="edge"/>
                  <c:yMode val="edge"/>
                  <c:x val="0.65748789599115498"/>
                  <c:y val="0.31414579627925476"/>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56-4CDA-9B86-59BF46227867}"/>
                </c:ext>
              </c:extLst>
            </c:dLbl>
            <c:dLbl>
              <c:idx val="4"/>
              <c:layout>
                <c:manualLayout>
                  <c:xMode val="edge"/>
                  <c:yMode val="edge"/>
                  <c:x val="0.87827395489188864"/>
                  <c:y val="0.2670239268373665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56-4CDA-9B86-59BF46227867}"/>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1-4)'!$I$11:$M$11</c:f>
              <c:numCache>
                <c:formatCode>0.0</c:formatCode>
                <c:ptCount val="5"/>
                <c:pt idx="0">
                  <c:v>52.454999999999998</c:v>
                </c:pt>
                <c:pt idx="1">
                  <c:v>53.274999999999999</c:v>
                </c:pt>
                <c:pt idx="2">
                  <c:v>52.305</c:v>
                </c:pt>
                <c:pt idx="3">
                  <c:v>57.255000000000003</c:v>
                </c:pt>
                <c:pt idx="4">
                  <c:v>60.3</c:v>
                </c:pt>
              </c:numCache>
            </c:numRef>
          </c:val>
          <c:smooth val="1"/>
          <c:extLst>
            <c:ext xmlns:c16="http://schemas.microsoft.com/office/drawing/2014/chart" uri="{C3380CC4-5D6E-409C-BE32-E72D297353CC}">
              <c16:uniqueId val="{00000006-BA56-4CDA-9B86-59BF46227867}"/>
            </c:ext>
          </c:extLst>
        </c:ser>
        <c:dLbls>
          <c:showLegendKey val="0"/>
          <c:showVal val="0"/>
          <c:showCatName val="0"/>
          <c:showSerName val="0"/>
          <c:showPercent val="0"/>
          <c:showBubbleSize val="0"/>
        </c:dLbls>
        <c:marker val="1"/>
        <c:smooth val="0"/>
        <c:axId val="95816447"/>
        <c:axId val="1"/>
      </c:lineChart>
      <c:catAx>
        <c:axId val="958164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958164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Теңгемен несиелеу шарттары</a:t>
            </a:r>
          </a:p>
        </c:rich>
      </c:tx>
      <c:layout>
        <c:manualLayout>
          <c:xMode val="edge"/>
          <c:yMode val="edge"/>
          <c:x val="0.23564995992267435"/>
          <c:y val="2.9069900745165474E-2"/>
        </c:manualLayout>
      </c:layout>
      <c:overlay val="0"/>
      <c:spPr>
        <a:noFill/>
        <a:ln w="25400">
          <a:noFill/>
        </a:ln>
      </c:spPr>
    </c:title>
    <c:autoTitleDeleted val="0"/>
    <c:plotArea>
      <c:layout>
        <c:manualLayout>
          <c:layoutTarget val="inner"/>
          <c:xMode val="edge"/>
          <c:yMode val="edge"/>
          <c:x val="0.11688673706509424"/>
          <c:y val="0.2153922448487503"/>
          <c:w val="0.81820715945565969"/>
          <c:h val="0.39488578222270893"/>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1-4)'!$B$132:$E$132</c:f>
              <c:strCache>
                <c:ptCount val="4"/>
                <c:pt idx="0">
                  <c:v>2010-3</c:v>
                </c:pt>
                <c:pt idx="1">
                  <c:v>2010-4</c:v>
                </c:pt>
                <c:pt idx="2">
                  <c:v>2011-1</c:v>
                </c:pt>
                <c:pt idx="3">
                  <c:v>2011-2</c:v>
                </c:pt>
              </c:strCache>
            </c:strRef>
          </c:cat>
          <c:val>
            <c:numRef>
              <c:f>'РС-П3.2 (РС-1)'!$D$108:$G$108</c:f>
              <c:numCache>
                <c:formatCode>#,##0.00</c:formatCode>
                <c:ptCount val="4"/>
                <c:pt idx="0">
                  <c:v>13.33</c:v>
                </c:pt>
                <c:pt idx="1">
                  <c:v>13.4</c:v>
                </c:pt>
                <c:pt idx="2">
                  <c:v>22.92</c:v>
                </c:pt>
                <c:pt idx="3">
                  <c:v>28.42</c:v>
                </c:pt>
              </c:numCache>
            </c:numRef>
          </c:val>
          <c:extLst>
            <c:ext xmlns:c16="http://schemas.microsoft.com/office/drawing/2014/chart" uri="{C3380CC4-5D6E-409C-BE32-E72D297353CC}">
              <c16:uniqueId val="{00000000-0F8B-4CAD-A108-11F6C0F7604B}"/>
            </c:ext>
          </c:extLst>
        </c:ser>
        <c:ser>
          <c:idx val="0"/>
          <c:order val="1"/>
          <c:tx>
            <c:strRef>
              <c:f>РАСЧ!$J$3</c:f>
              <c:strCache>
                <c:ptCount val="1"/>
                <c:pt idx="0">
                  <c:v>қалаулы несие мерзімі</c:v>
                </c:pt>
              </c:strCache>
            </c:strRef>
          </c:tx>
          <c:spPr>
            <a:solidFill>
              <a:srgbClr val="CCFFFF"/>
            </a:solidFill>
            <a:ln w="12700">
              <a:solidFill>
                <a:srgbClr val="000000"/>
              </a:solidFill>
              <a:prstDash val="solid"/>
            </a:ln>
          </c:spPr>
          <c:invertIfNegative val="0"/>
          <c:dLbls>
            <c:delete val="1"/>
          </c:dLbls>
          <c:cat>
            <c:strRef>
              <c:f>'Раздел 1 (стр 1-4)'!$B$132:$E$132</c:f>
              <c:strCache>
                <c:ptCount val="4"/>
                <c:pt idx="0">
                  <c:v>2010-3</c:v>
                </c:pt>
                <c:pt idx="1">
                  <c:v>2010-4</c:v>
                </c:pt>
                <c:pt idx="2">
                  <c:v>2011-1</c:v>
                </c:pt>
                <c:pt idx="3">
                  <c:v>2011-2</c:v>
                </c:pt>
              </c:strCache>
            </c:strRef>
          </c:cat>
          <c:val>
            <c:numRef>
              <c:f>'РС-П3.2 (РС-1)'!$E$143:$H$143</c:f>
              <c:numCache>
                <c:formatCode>#,##0.00</c:formatCode>
                <c:ptCount val="4"/>
                <c:pt idx="0">
                  <c:v>29.51</c:v>
                </c:pt>
                <c:pt idx="1">
                  <c:v>32.5</c:v>
                </c:pt>
                <c:pt idx="2">
                  <c:v>32.520000000000003</c:v>
                </c:pt>
                <c:pt idx="3">
                  <c:v>29.95</c:v>
                </c:pt>
              </c:numCache>
            </c:numRef>
          </c:val>
          <c:extLst>
            <c:ext xmlns:c16="http://schemas.microsoft.com/office/drawing/2014/chart" uri="{C3380CC4-5D6E-409C-BE32-E72D297353CC}">
              <c16:uniqueId val="{00000001-0F8B-4CAD-A108-11F6C0F7604B}"/>
            </c:ext>
          </c:extLst>
        </c:ser>
        <c:dLbls>
          <c:showLegendKey val="0"/>
          <c:showVal val="1"/>
          <c:showCatName val="0"/>
          <c:showSerName val="0"/>
          <c:showPercent val="0"/>
          <c:showBubbleSize val="0"/>
        </c:dLbls>
        <c:gapWidth val="40"/>
        <c:axId val="360036655"/>
        <c:axId val="1"/>
      </c:barChart>
      <c:lineChart>
        <c:grouping val="standard"/>
        <c:varyColors val="0"/>
        <c:ser>
          <c:idx val="3"/>
          <c:order val="2"/>
          <c:tx>
            <c:strRef>
              <c:f>РАСЧ!$J$4</c:f>
              <c:strCache>
                <c:ptCount val="1"/>
                <c:pt idx="0">
                  <c:v>нақты несие %</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4123814062032219"/>
                  <c:y val="0.2256490184129765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F8B-4CAD-A108-11F6C0F7604B}"/>
                </c:ext>
              </c:extLst>
            </c:dLbl>
            <c:dLbl>
              <c:idx val="1"/>
              <c:layout>
                <c:manualLayout>
                  <c:xMode val="edge"/>
                  <c:yMode val="edge"/>
                  <c:x val="0.37014133403946498"/>
                  <c:y val="0.1794935373739585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F8B-4CAD-A108-11F6C0F7604B}"/>
                </c:ext>
              </c:extLst>
            </c:dLbl>
            <c:dLbl>
              <c:idx val="2"/>
              <c:layout>
                <c:manualLayout>
                  <c:xMode val="edge"/>
                  <c:yMode val="edge"/>
                  <c:x val="0.58281025842178924"/>
                  <c:y val="0.2307774051950895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F8B-4CAD-A108-11F6C0F7604B}"/>
                </c:ext>
              </c:extLst>
            </c:dLbl>
            <c:dLbl>
              <c:idx val="3"/>
              <c:layout>
                <c:manualLayout>
                  <c:x val="-4.4152325270718405E-2"/>
                  <c:y val="-6.638428817087518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F8B-4CAD-A108-11F6C0F7604B}"/>
                </c:ext>
              </c:extLst>
            </c:dLbl>
            <c:dLbl>
              <c:idx val="4"/>
              <c:layout>
                <c:manualLayout>
                  <c:xMode val="edge"/>
                  <c:yMode val="edge"/>
                  <c:x val="0.76133042822771368"/>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F8B-4CAD-A108-11F6C0F7604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'РС-П3.2 (РС-1)'!$D$98:$G$98</c:f>
              <c:numCache>
                <c:formatCode>#,##0.00</c:formatCode>
                <c:ptCount val="4"/>
                <c:pt idx="0">
                  <c:v>13.28</c:v>
                </c:pt>
                <c:pt idx="1">
                  <c:v>14.38</c:v>
                </c:pt>
                <c:pt idx="2">
                  <c:v>11.9</c:v>
                </c:pt>
                <c:pt idx="3">
                  <c:v>11.18</c:v>
                </c:pt>
              </c:numCache>
            </c:numRef>
          </c:val>
          <c:smooth val="0"/>
          <c:extLst>
            <c:ext xmlns:c16="http://schemas.microsoft.com/office/drawing/2014/chart" uri="{C3380CC4-5D6E-409C-BE32-E72D297353CC}">
              <c16:uniqueId val="{00000007-0F8B-4CAD-A108-11F6C0F7604B}"/>
            </c:ext>
          </c:extLst>
        </c:ser>
        <c:ser>
          <c:idx val="2"/>
          <c:order val="3"/>
          <c:tx>
            <c:strRef>
              <c:f>РАСЧ!$J$5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21591577818968796"/>
                  <c:y val="0.3897573954405957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F8B-4CAD-A108-11F6C0F7604B}"/>
                </c:ext>
              </c:extLst>
            </c:dLbl>
            <c:dLbl>
              <c:idx val="1"/>
              <c:layout>
                <c:manualLayout>
                  <c:xMode val="edge"/>
                  <c:yMode val="edge"/>
                  <c:x val="0.42046756805360286"/>
                  <c:y val="0.3846290086584826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F8B-4CAD-A108-11F6C0F7604B}"/>
                </c:ext>
              </c:extLst>
            </c:dLbl>
            <c:dLbl>
              <c:idx val="2"/>
              <c:layout>
                <c:manualLayout>
                  <c:xMode val="edge"/>
                  <c:yMode val="edge"/>
                  <c:x val="0.64287705385801819"/>
                  <c:y val="0.3897573954405957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F8B-4CAD-A108-11F6C0F7604B}"/>
                </c:ext>
              </c:extLst>
            </c:dLbl>
            <c:dLbl>
              <c:idx val="3"/>
              <c:layout>
                <c:manualLayout>
                  <c:xMode val="edge"/>
                  <c:yMode val="edge"/>
                  <c:x val="0.83768828229984182"/>
                  <c:y val="0.3846290086584826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F8B-4CAD-A108-11F6C0F7604B}"/>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8B-4CAD-A108-11F6C0F7604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'РС-П3.2 (РС-1)'!$E$134:$H$134</c:f>
              <c:numCache>
                <c:formatCode>#,##0.00</c:formatCode>
                <c:ptCount val="4"/>
                <c:pt idx="0">
                  <c:v>10.81</c:v>
                </c:pt>
                <c:pt idx="1">
                  <c:v>11.52</c:v>
                </c:pt>
                <c:pt idx="2">
                  <c:v>10.75</c:v>
                </c:pt>
                <c:pt idx="3">
                  <c:v>10.15</c:v>
                </c:pt>
              </c:numCache>
            </c:numRef>
          </c:val>
          <c:smooth val="0"/>
          <c:extLst>
            <c:ext xmlns:c16="http://schemas.microsoft.com/office/drawing/2014/chart" uri="{C3380CC4-5D6E-409C-BE32-E72D297353CC}">
              <c16:uniqueId val="{0000000D-0F8B-4CAD-A108-11F6C0F7604B}"/>
            </c:ext>
          </c:extLst>
        </c:ser>
        <c:dLbls>
          <c:showLegendKey val="0"/>
          <c:showVal val="1"/>
          <c:showCatName val="0"/>
          <c:showSerName val="0"/>
          <c:showPercent val="0"/>
          <c:showBubbleSize val="0"/>
        </c:dLbls>
        <c:marker val="1"/>
        <c:smooth val="0"/>
        <c:axId val="3"/>
        <c:axId val="4"/>
      </c:lineChart>
      <c:catAx>
        <c:axId val="360036655"/>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113002341773144E-3"/>
              <c:y val="0.2771363924337044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60036655"/>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10"/>
      </c:valAx>
      <c:spPr>
        <a:solidFill>
          <a:srgbClr val="FFFFFF"/>
        </a:solidFill>
        <a:ln w="25400">
          <a:noFill/>
        </a:ln>
      </c:spPr>
    </c:plotArea>
    <c:legend>
      <c:legendPos val="r"/>
      <c:layout>
        <c:manualLayout>
          <c:xMode val="edge"/>
          <c:yMode val="edge"/>
          <c:x val="8.9288479702502532E-2"/>
          <c:y val="0.77951479088119158"/>
          <c:w val="0.80846659803356846"/>
          <c:h val="0.1948786977202978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Шетел валютасымен несиелеу шарттары</a:t>
            </a:r>
          </a:p>
        </c:rich>
      </c:tx>
      <c:layout>
        <c:manualLayout>
          <c:xMode val="edge"/>
          <c:yMode val="edge"/>
          <c:x val="0.17717780772898883"/>
          <c:y val="2.890203941898567E-2"/>
        </c:manualLayout>
      </c:layout>
      <c:overlay val="0"/>
      <c:spPr>
        <a:noFill/>
        <a:ln w="25400">
          <a:noFill/>
        </a:ln>
      </c:spPr>
    </c:title>
    <c:autoTitleDeleted val="0"/>
    <c:plotArea>
      <c:layout>
        <c:manualLayout>
          <c:layoutTarget val="inner"/>
          <c:xMode val="edge"/>
          <c:yMode val="edge"/>
          <c:x val="0.11363988325773051"/>
          <c:y val="0.21718015256915579"/>
          <c:w val="0.82145401326302336"/>
          <c:h val="0.40910679902561908"/>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1-4)'!$B$132:$E$132</c:f>
              <c:strCache>
                <c:ptCount val="4"/>
                <c:pt idx="0">
                  <c:v>2010-3</c:v>
                </c:pt>
                <c:pt idx="1">
                  <c:v>2010-4</c:v>
                </c:pt>
                <c:pt idx="2">
                  <c:v>2011-1</c:v>
                </c:pt>
                <c:pt idx="3">
                  <c:v>2011-2</c:v>
                </c:pt>
              </c:strCache>
            </c:strRef>
          </c:cat>
          <c:val>
            <c:numRef>
              <c:f>'РС-П3.2 (РС-1)'!$D$125:$G$125</c:f>
              <c:numCache>
                <c:formatCode>#,##0.00</c:formatCode>
                <c:ptCount val="4"/>
                <c:pt idx="0">
                  <c:v>28.88</c:v>
                </c:pt>
                <c:pt idx="1">
                  <c:v>32.799999999999997</c:v>
                </c:pt>
                <c:pt idx="2">
                  <c:v>72.459999999999994</c:v>
                </c:pt>
                <c:pt idx="3">
                  <c:v>43.75</c:v>
                </c:pt>
              </c:numCache>
            </c:numRef>
          </c:val>
          <c:extLst>
            <c:ext xmlns:c16="http://schemas.microsoft.com/office/drawing/2014/chart" uri="{C3380CC4-5D6E-409C-BE32-E72D297353CC}">
              <c16:uniqueId val="{00000000-698A-4DF6-B1EC-8D112E621F06}"/>
            </c:ext>
          </c:extLst>
        </c:ser>
        <c:ser>
          <c:idx val="0"/>
          <c:order val="1"/>
          <c:tx>
            <c:strRef>
              <c:f>РАСЧ!$J$3</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1-4)'!$B$132:$E$132</c:f>
              <c:strCache>
                <c:ptCount val="4"/>
                <c:pt idx="0">
                  <c:v>2010-3</c:v>
                </c:pt>
                <c:pt idx="1">
                  <c:v>2010-4</c:v>
                </c:pt>
                <c:pt idx="2">
                  <c:v>2011-1</c:v>
                </c:pt>
                <c:pt idx="3">
                  <c:v>2011-2</c:v>
                </c:pt>
              </c:strCache>
            </c:strRef>
          </c:cat>
          <c:val>
            <c:numRef>
              <c:f>'РС-П3.2 (РС-1)'!$E$161:$H$161</c:f>
              <c:numCache>
                <c:formatCode>#,##0.00</c:formatCode>
                <c:ptCount val="4"/>
                <c:pt idx="0">
                  <c:v>31.61</c:v>
                </c:pt>
                <c:pt idx="1">
                  <c:v>29.33</c:v>
                </c:pt>
                <c:pt idx="2">
                  <c:v>39.08</c:v>
                </c:pt>
                <c:pt idx="3">
                  <c:v>28.03</c:v>
                </c:pt>
              </c:numCache>
            </c:numRef>
          </c:val>
          <c:extLst>
            <c:ext xmlns:c16="http://schemas.microsoft.com/office/drawing/2014/chart" uri="{C3380CC4-5D6E-409C-BE32-E72D297353CC}">
              <c16:uniqueId val="{00000001-698A-4DF6-B1EC-8D112E621F06}"/>
            </c:ext>
          </c:extLst>
        </c:ser>
        <c:dLbls>
          <c:showLegendKey val="0"/>
          <c:showVal val="0"/>
          <c:showCatName val="0"/>
          <c:showSerName val="0"/>
          <c:showPercent val="0"/>
          <c:showBubbleSize val="0"/>
        </c:dLbls>
        <c:gapWidth val="40"/>
        <c:axId val="360022655"/>
        <c:axId val="1"/>
      </c:barChart>
      <c:lineChart>
        <c:grouping val="standard"/>
        <c:varyColors val="0"/>
        <c:ser>
          <c:idx val="3"/>
          <c:order val="2"/>
          <c:tx>
            <c:strRef>
              <c:f>РАСЧ!$J$4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2013359087245797"/>
                  <c:y val="0.2676871647945409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8A-4DF6-B1EC-8D112E621F06}"/>
                </c:ext>
              </c:extLst>
            </c:dLbl>
            <c:dLbl>
              <c:idx val="1"/>
              <c:layout>
                <c:manualLayout>
                  <c:xMode val="edge"/>
                  <c:yMode val="edge"/>
                  <c:x val="0.32630880764005471"/>
                  <c:y val="0.2424336586818483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8A-4DF6-B1EC-8D112E621F06}"/>
                </c:ext>
              </c:extLst>
            </c:dLbl>
            <c:dLbl>
              <c:idx val="2"/>
              <c:layout>
                <c:manualLayout>
                  <c:xMode val="edge"/>
                  <c:yMode val="edge"/>
                  <c:x val="0.52599031679292396"/>
                  <c:y val="0.2575857623494638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8A-4DF6-B1EC-8D112E621F06}"/>
                </c:ext>
              </c:extLst>
            </c:dLbl>
            <c:dLbl>
              <c:idx val="3"/>
              <c:layout>
                <c:manualLayout>
                  <c:xMode val="edge"/>
                  <c:yMode val="edge"/>
                  <c:x val="0.7354123873678845"/>
                  <c:y val="0.2727378660170793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8A-4DF6-B1EC-8D112E621F06}"/>
                </c:ext>
              </c:extLst>
            </c:dLbl>
            <c:dLbl>
              <c:idx val="4"/>
              <c:layout>
                <c:manualLayout>
                  <c:xMode val="edge"/>
                  <c:yMode val="edge"/>
                  <c:x val="0.75375596423366065"/>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8A-4DF6-B1EC-8D112E621F0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'РС-П3.2 (РС-1)'!$D$116:$G$116</c:f>
              <c:numCache>
                <c:formatCode>#,##0.00</c:formatCode>
                <c:ptCount val="4"/>
                <c:pt idx="0">
                  <c:v>10.5</c:v>
                </c:pt>
                <c:pt idx="1">
                  <c:v>10.76</c:v>
                </c:pt>
                <c:pt idx="2">
                  <c:v>11.44</c:v>
                </c:pt>
                <c:pt idx="3">
                  <c:v>10.38</c:v>
                </c:pt>
              </c:numCache>
            </c:numRef>
          </c:val>
          <c:smooth val="0"/>
          <c:extLst>
            <c:ext xmlns:c16="http://schemas.microsoft.com/office/drawing/2014/chart" uri="{C3380CC4-5D6E-409C-BE32-E72D297353CC}">
              <c16:uniqueId val="{00000007-698A-4DF6-B1EC-8D112E621F06}"/>
            </c:ext>
          </c:extLst>
        </c:ser>
        <c:ser>
          <c:idx val="2"/>
          <c:order val="3"/>
          <c:tx>
            <c:strRef>
              <c:f>РАСЧ!$J$5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3312100610191288"/>
                  <c:y val="0.3788025916903880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98A-4DF6-B1EC-8D112E621F06}"/>
                </c:ext>
              </c:extLst>
            </c:dLbl>
            <c:dLbl>
              <c:idx val="1"/>
              <c:layout>
                <c:manualLayout>
                  <c:xMode val="edge"/>
                  <c:yMode val="edge"/>
                  <c:x val="0.34254307667687334"/>
                  <c:y val="0.3990053965805420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8A-4DF6-B1EC-8D112E621F06}"/>
                </c:ext>
              </c:extLst>
            </c:dLbl>
            <c:dLbl>
              <c:idx val="2"/>
              <c:layout>
                <c:manualLayout>
                  <c:xMode val="edge"/>
                  <c:yMode val="edge"/>
                  <c:x val="0.55034172034815187"/>
                  <c:y val="0.4293096039157731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8A-4DF6-B1EC-8D112E621F06}"/>
                </c:ext>
              </c:extLst>
            </c:dLbl>
            <c:dLbl>
              <c:idx val="3"/>
              <c:layout>
                <c:manualLayout>
                  <c:xMode val="edge"/>
                  <c:yMode val="edge"/>
                  <c:x val="0.76950435234520365"/>
                  <c:y val="0.4293096039157731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8A-4DF6-B1EC-8D112E621F06}"/>
                </c:ext>
              </c:extLst>
            </c:dLbl>
            <c:dLbl>
              <c:idx val="4"/>
              <c:layout>
                <c:manualLayout>
                  <c:xMode val="edge"/>
                  <c:yMode val="edge"/>
                  <c:x val="0.78078307052092288"/>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8A-4DF6-B1EC-8D112E621F0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'РС-П3.2 (РС-1)'!$E$152:$H$152</c:f>
              <c:numCache>
                <c:formatCode>#,##0.00</c:formatCode>
                <c:ptCount val="4"/>
                <c:pt idx="0">
                  <c:v>8.5</c:v>
                </c:pt>
                <c:pt idx="1">
                  <c:v>8.7899999999999991</c:v>
                </c:pt>
                <c:pt idx="2">
                  <c:v>8.58</c:v>
                </c:pt>
                <c:pt idx="3">
                  <c:v>8.0299999999999994</c:v>
                </c:pt>
              </c:numCache>
            </c:numRef>
          </c:val>
          <c:smooth val="0"/>
          <c:extLst>
            <c:ext xmlns:c16="http://schemas.microsoft.com/office/drawing/2014/chart" uri="{C3380CC4-5D6E-409C-BE32-E72D297353CC}">
              <c16:uniqueId val="{0000000D-698A-4DF6-B1EC-8D112E621F06}"/>
            </c:ext>
          </c:extLst>
        </c:ser>
        <c:dLbls>
          <c:showLegendKey val="0"/>
          <c:showVal val="0"/>
          <c:showCatName val="0"/>
          <c:showSerName val="0"/>
          <c:showPercent val="0"/>
          <c:showBubbleSize val="0"/>
        </c:dLbls>
        <c:marker val="1"/>
        <c:smooth val="0"/>
        <c:axId val="3"/>
        <c:axId val="4"/>
      </c:lineChart>
      <c:catAx>
        <c:axId val="360022655"/>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2.9932294499223633E-3"/>
              <c:y val="0.3083921031610179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60022655"/>
        <c:crosses val="autoZero"/>
        <c:crossBetween val="between"/>
        <c:majorUnit val="2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9288479702502532E-2"/>
          <c:y val="0.78285868949346871"/>
          <c:w val="0.80846659803356846"/>
          <c:h val="0.1919266464564632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Теңгемен несиелеу шарттары</a:t>
            </a:r>
          </a:p>
        </c:rich>
      </c:tx>
      <c:layout>
        <c:manualLayout>
          <c:xMode val="edge"/>
          <c:yMode val="edge"/>
          <c:x val="0.22364231369812951"/>
          <c:y val="2.9069966254218225E-2"/>
        </c:manualLayout>
      </c:layout>
      <c:overlay val="0"/>
      <c:spPr>
        <a:noFill/>
        <a:ln w="25400">
          <a:noFill/>
        </a:ln>
      </c:spPr>
    </c:title>
    <c:autoTitleDeleted val="0"/>
    <c:plotArea>
      <c:layout>
        <c:manualLayout>
          <c:layoutTarget val="inner"/>
          <c:xMode val="edge"/>
          <c:yMode val="edge"/>
          <c:x val="0.10950439809096867"/>
          <c:y val="0.24103417875931579"/>
          <c:w val="0.83416585604590821"/>
          <c:h val="0.40001416900482201"/>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1-4)'!$P$132:$S$132</c:f>
              <c:strCache>
                <c:ptCount val="4"/>
                <c:pt idx="0">
                  <c:v>2010-3</c:v>
                </c:pt>
                <c:pt idx="1">
                  <c:v>2010-4</c:v>
                </c:pt>
                <c:pt idx="2">
                  <c:v>2011-1</c:v>
                </c:pt>
                <c:pt idx="3">
                  <c:v>2011-2</c:v>
                </c:pt>
              </c:strCache>
            </c:strRef>
          </c:cat>
          <c:val>
            <c:numRef>
              <c:f>'РС-П3.2 (РС-1)'!$J$107:$M$107</c:f>
              <c:numCache>
                <c:formatCode>#,##0.00</c:formatCode>
                <c:ptCount val="4"/>
                <c:pt idx="0">
                  <c:v>19.420000000000002</c:v>
                </c:pt>
                <c:pt idx="1">
                  <c:v>18.899999999999999</c:v>
                </c:pt>
                <c:pt idx="2">
                  <c:v>18.29</c:v>
                </c:pt>
                <c:pt idx="3">
                  <c:v>18.059999999999999</c:v>
                </c:pt>
              </c:numCache>
            </c:numRef>
          </c:val>
          <c:extLst>
            <c:ext xmlns:c16="http://schemas.microsoft.com/office/drawing/2014/chart" uri="{C3380CC4-5D6E-409C-BE32-E72D297353CC}">
              <c16:uniqueId val="{00000000-4BA0-496D-9E9F-6CB8C7792861}"/>
            </c:ext>
          </c:extLst>
        </c:ser>
        <c:ser>
          <c:idx val="0"/>
          <c:order val="1"/>
          <c:tx>
            <c:strRef>
              <c:f>РАСЧ!$J$3</c:f>
              <c:strCache>
                <c:ptCount val="1"/>
                <c:pt idx="0">
                  <c:v>қалаулы несие мерзімі</c:v>
                </c:pt>
              </c:strCache>
            </c:strRef>
          </c:tx>
          <c:spPr>
            <a:solidFill>
              <a:srgbClr val="CCFFFF"/>
            </a:solidFill>
            <a:ln w="12700">
              <a:solidFill>
                <a:srgbClr val="000000"/>
              </a:solidFill>
              <a:prstDash val="solid"/>
            </a:ln>
          </c:spPr>
          <c:invertIfNegative val="0"/>
          <c:dLbls>
            <c:delete val="1"/>
          </c:dLbls>
          <c:cat>
            <c:strRef>
              <c:f>'Раздел 1 (стр 1-4)'!$P$132:$S$132</c:f>
              <c:strCache>
                <c:ptCount val="4"/>
                <c:pt idx="0">
                  <c:v>2010-3</c:v>
                </c:pt>
                <c:pt idx="1">
                  <c:v>2010-4</c:v>
                </c:pt>
                <c:pt idx="2">
                  <c:v>2011-1</c:v>
                </c:pt>
                <c:pt idx="3">
                  <c:v>2011-2</c:v>
                </c:pt>
              </c:strCache>
            </c:strRef>
          </c:cat>
          <c:val>
            <c:numRef>
              <c:f>'РС-П3.2 (РС-1)'!$K$143:$N$143</c:f>
              <c:numCache>
                <c:formatCode>#,##0.00</c:formatCode>
                <c:ptCount val="4"/>
                <c:pt idx="0">
                  <c:v>33.6</c:v>
                </c:pt>
                <c:pt idx="1">
                  <c:v>33.590000000000003</c:v>
                </c:pt>
                <c:pt idx="2">
                  <c:v>32.64</c:v>
                </c:pt>
                <c:pt idx="3">
                  <c:v>33.270000000000003</c:v>
                </c:pt>
              </c:numCache>
            </c:numRef>
          </c:val>
          <c:extLst>
            <c:ext xmlns:c16="http://schemas.microsoft.com/office/drawing/2014/chart" uri="{C3380CC4-5D6E-409C-BE32-E72D297353CC}">
              <c16:uniqueId val="{00000001-4BA0-496D-9E9F-6CB8C7792861}"/>
            </c:ext>
          </c:extLst>
        </c:ser>
        <c:dLbls>
          <c:showLegendKey val="0"/>
          <c:showVal val="1"/>
          <c:showCatName val="0"/>
          <c:showSerName val="0"/>
          <c:showPercent val="0"/>
          <c:showBubbleSize val="0"/>
        </c:dLbls>
        <c:gapWidth val="33"/>
        <c:axId val="362843215"/>
        <c:axId val="1"/>
      </c:barChart>
      <c:lineChart>
        <c:grouping val="standard"/>
        <c:varyColors val="0"/>
        <c:ser>
          <c:idx val="3"/>
          <c:order val="2"/>
          <c:tx>
            <c:strRef>
              <c:f>РАСЧ!$J$4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1594583327279036"/>
                  <c:y val="0.2256490184129765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BA0-496D-9E9F-6CB8C7792861}"/>
                </c:ext>
              </c:extLst>
            </c:dLbl>
            <c:dLbl>
              <c:idx val="1"/>
              <c:layout>
                <c:manualLayout>
                  <c:xMode val="edge"/>
                  <c:yMode val="edge"/>
                  <c:x val="0.30918888872744094"/>
                  <c:y val="0.2512909523235419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BA0-496D-9E9F-6CB8C7792861}"/>
                </c:ext>
              </c:extLst>
            </c:dLbl>
            <c:dLbl>
              <c:idx val="2"/>
              <c:layout>
                <c:manualLayout>
                  <c:xMode val="edge"/>
                  <c:yMode val="edge"/>
                  <c:x val="0.52819768490937824"/>
                  <c:y val="0.2461625655414289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A0-496D-9E9F-6CB8C7792861}"/>
                </c:ext>
              </c:extLst>
            </c:dLbl>
            <c:dLbl>
              <c:idx val="3"/>
              <c:layout>
                <c:manualLayout>
                  <c:xMode val="edge"/>
                  <c:yMode val="edge"/>
                  <c:x val="0.72305109915948418"/>
                  <c:y val="0.2461625655414289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A0-496D-9E9F-6CB8C7792861}"/>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A0-496D-9E9F-6CB8C779286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(РС-1)'!$J$98:$M$98</c:f>
              <c:numCache>
                <c:formatCode>#,##0.00</c:formatCode>
                <c:ptCount val="4"/>
                <c:pt idx="0">
                  <c:v>14.31</c:v>
                </c:pt>
                <c:pt idx="1">
                  <c:v>13.33</c:v>
                </c:pt>
                <c:pt idx="2">
                  <c:v>13.25</c:v>
                </c:pt>
                <c:pt idx="3">
                  <c:v>13.22</c:v>
                </c:pt>
              </c:numCache>
            </c:numRef>
          </c:val>
          <c:smooth val="0"/>
          <c:extLst>
            <c:ext xmlns:c16="http://schemas.microsoft.com/office/drawing/2014/chart" uri="{C3380CC4-5D6E-409C-BE32-E72D297353CC}">
              <c16:uniqueId val="{00000007-4BA0-496D-9E9F-6CB8C7792861}"/>
            </c:ext>
          </c:extLst>
        </c:ser>
        <c:ser>
          <c:idx val="2"/>
          <c:order val="3"/>
          <c:tx>
            <c:strRef>
              <c:f>РАСЧ!$J$5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1594583327279036"/>
                  <c:y val="0.2974464333625599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BA0-496D-9E9F-6CB8C7792861}"/>
                </c:ext>
              </c:extLst>
            </c:dLbl>
            <c:dLbl>
              <c:idx val="1"/>
              <c:layout>
                <c:manualLayout>
                  <c:xMode val="edge"/>
                  <c:yMode val="edge"/>
                  <c:x val="0.3156303239092626"/>
                  <c:y val="0.3128315937088992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BA0-496D-9E9F-6CB8C7792861}"/>
                </c:ext>
              </c:extLst>
            </c:dLbl>
            <c:dLbl>
              <c:idx val="2"/>
              <c:layout>
                <c:manualLayout>
                  <c:xMode val="edge"/>
                  <c:yMode val="edge"/>
                  <c:x val="0.52497696731846732"/>
                  <c:y val="0.3230883672731255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BA0-496D-9E9F-6CB8C7792861}"/>
                </c:ext>
              </c:extLst>
            </c:dLbl>
            <c:dLbl>
              <c:idx val="3"/>
              <c:layout>
                <c:manualLayout>
                  <c:xMode val="edge"/>
                  <c:yMode val="edge"/>
                  <c:x val="0.75686863386404812"/>
                  <c:y val="0.338473527619464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BA0-496D-9E9F-6CB8C7792861}"/>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BA0-496D-9E9F-6CB8C779286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(РС-1)'!$K$134:$N$134</c:f>
              <c:numCache>
                <c:formatCode>#,##0.00</c:formatCode>
                <c:ptCount val="4"/>
                <c:pt idx="0">
                  <c:v>9.83</c:v>
                </c:pt>
                <c:pt idx="1">
                  <c:v>9.8800000000000008</c:v>
                </c:pt>
                <c:pt idx="2">
                  <c:v>9.6300000000000008</c:v>
                </c:pt>
                <c:pt idx="3">
                  <c:v>9.4700000000000006</c:v>
                </c:pt>
              </c:numCache>
            </c:numRef>
          </c:val>
          <c:smooth val="0"/>
          <c:extLst>
            <c:ext xmlns:c16="http://schemas.microsoft.com/office/drawing/2014/chart" uri="{C3380CC4-5D6E-409C-BE32-E72D297353CC}">
              <c16:uniqueId val="{0000000D-4BA0-496D-9E9F-6CB8C7792861}"/>
            </c:ext>
          </c:extLst>
        </c:ser>
        <c:dLbls>
          <c:showLegendKey val="0"/>
          <c:showVal val="1"/>
          <c:showCatName val="0"/>
          <c:showSerName val="0"/>
          <c:showPercent val="0"/>
          <c:showBubbleSize val="0"/>
        </c:dLbls>
        <c:marker val="1"/>
        <c:smooth val="0"/>
        <c:axId val="3"/>
        <c:axId val="4"/>
      </c:lineChart>
      <c:catAx>
        <c:axId val="362843215"/>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965123359580052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62843215"/>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6959374954592758E-2"/>
          <c:y val="0.77951479088119158"/>
          <c:w val="0.81645190929589873"/>
          <c:h val="0.1948786977202978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Шетел валютасымен несиелеу шарттары</a:t>
            </a:r>
          </a:p>
        </c:rich>
      </c:tx>
      <c:layout>
        <c:manualLayout>
          <c:xMode val="edge"/>
          <c:yMode val="edge"/>
          <c:x val="0.15654967419293409"/>
          <c:y val="2.890203941898567E-2"/>
        </c:manualLayout>
      </c:layout>
      <c:overlay val="0"/>
      <c:spPr>
        <a:noFill/>
        <a:ln w="25400">
          <a:noFill/>
        </a:ln>
      </c:spPr>
    </c:title>
    <c:autoTitleDeleted val="0"/>
    <c:plotArea>
      <c:layout>
        <c:manualLayout>
          <c:layoutTarget val="inner"/>
          <c:xMode val="edge"/>
          <c:yMode val="edge"/>
          <c:x val="0.1139681734051059"/>
          <c:y val="0.21429356083809839"/>
          <c:w val="0.82988092465408103"/>
          <c:h val="0.38776930056417797"/>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1-4)'!$P$132:$S$132</c:f>
              <c:strCache>
                <c:ptCount val="4"/>
                <c:pt idx="0">
                  <c:v>2010-3</c:v>
                </c:pt>
                <c:pt idx="1">
                  <c:v>2010-4</c:v>
                </c:pt>
                <c:pt idx="2">
                  <c:v>2011-1</c:v>
                </c:pt>
                <c:pt idx="3">
                  <c:v>2011-2</c:v>
                </c:pt>
              </c:strCache>
            </c:strRef>
          </c:cat>
          <c:val>
            <c:numRef>
              <c:f>'РС-П3.2 (РС-1)'!$J$125:$M$125</c:f>
              <c:numCache>
                <c:formatCode>#,##0.00</c:formatCode>
                <c:ptCount val="4"/>
                <c:pt idx="0">
                  <c:v>30.94</c:v>
                </c:pt>
                <c:pt idx="1">
                  <c:v>24.44</c:v>
                </c:pt>
                <c:pt idx="2">
                  <c:v>24.19</c:v>
                </c:pt>
                <c:pt idx="3">
                  <c:v>29.32</c:v>
                </c:pt>
              </c:numCache>
            </c:numRef>
          </c:val>
          <c:extLst>
            <c:ext xmlns:c16="http://schemas.microsoft.com/office/drawing/2014/chart" uri="{C3380CC4-5D6E-409C-BE32-E72D297353CC}">
              <c16:uniqueId val="{00000000-4183-43FE-97A4-FE4E7A8216E9}"/>
            </c:ext>
          </c:extLst>
        </c:ser>
        <c:ser>
          <c:idx val="0"/>
          <c:order val="1"/>
          <c:tx>
            <c:strRef>
              <c:f>РАСЧ!$J$3</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1-4)'!$P$132:$S$132</c:f>
              <c:strCache>
                <c:ptCount val="4"/>
                <c:pt idx="0">
                  <c:v>2010-3</c:v>
                </c:pt>
                <c:pt idx="1">
                  <c:v>2010-4</c:v>
                </c:pt>
                <c:pt idx="2">
                  <c:v>2011-1</c:v>
                </c:pt>
                <c:pt idx="3">
                  <c:v>2011-2</c:v>
                </c:pt>
              </c:strCache>
            </c:strRef>
          </c:cat>
          <c:val>
            <c:numRef>
              <c:f>'РС-П3.2 (РС-1)'!$K$161:$N$161</c:f>
              <c:numCache>
                <c:formatCode>#,##0.00</c:formatCode>
                <c:ptCount val="4"/>
                <c:pt idx="0">
                  <c:v>36.03</c:v>
                </c:pt>
                <c:pt idx="1">
                  <c:v>37.64</c:v>
                </c:pt>
                <c:pt idx="2">
                  <c:v>34.85</c:v>
                </c:pt>
                <c:pt idx="3">
                  <c:v>38.840000000000003</c:v>
                </c:pt>
              </c:numCache>
            </c:numRef>
          </c:val>
          <c:extLst>
            <c:ext xmlns:c16="http://schemas.microsoft.com/office/drawing/2014/chart" uri="{C3380CC4-5D6E-409C-BE32-E72D297353CC}">
              <c16:uniqueId val="{00000001-4183-43FE-97A4-FE4E7A8216E9}"/>
            </c:ext>
          </c:extLst>
        </c:ser>
        <c:dLbls>
          <c:showLegendKey val="0"/>
          <c:showVal val="0"/>
          <c:showCatName val="0"/>
          <c:showSerName val="0"/>
          <c:showPercent val="0"/>
          <c:showBubbleSize val="0"/>
        </c:dLbls>
        <c:gapWidth val="34"/>
        <c:axId val="362843615"/>
        <c:axId val="1"/>
      </c:barChart>
      <c:lineChart>
        <c:grouping val="standard"/>
        <c:varyColors val="0"/>
        <c:ser>
          <c:idx val="3"/>
          <c:order val="2"/>
          <c:tx>
            <c:strRef>
              <c:f>РАСЧ!$J$4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0754743124143797"/>
                  <c:y val="0.2296002437551053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83-43FE-97A4-FE4E7A8216E9}"/>
                </c:ext>
              </c:extLst>
            </c:dLbl>
            <c:dLbl>
              <c:idx val="1"/>
              <c:layout>
                <c:manualLayout>
                  <c:xMode val="edge"/>
                  <c:yMode val="edge"/>
                  <c:x val="0.30819562385606103"/>
                  <c:y val="0.219395788477100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83-43FE-97A4-FE4E7A8216E9}"/>
                </c:ext>
              </c:extLst>
            </c:dLbl>
            <c:dLbl>
              <c:idx val="2"/>
              <c:layout>
                <c:manualLayout>
                  <c:xMode val="edge"/>
                  <c:yMode val="edge"/>
                  <c:x val="0.54094752728902373"/>
                  <c:y val="0.2602136095891194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83-43FE-97A4-FE4E7A8216E9}"/>
                </c:ext>
              </c:extLst>
            </c:dLbl>
            <c:dLbl>
              <c:idx val="3"/>
              <c:layout>
                <c:manualLayout>
                  <c:xMode val="edge"/>
                  <c:yMode val="edge"/>
                  <c:x val="0.73678016328089579"/>
                  <c:y val="0.2602136095891194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83-43FE-97A4-FE4E7A8216E9}"/>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83-43FE-97A4-FE4E7A8216E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(РС-1)'!$J$116:$M$116</c:f>
              <c:numCache>
                <c:formatCode>#,##0.00</c:formatCode>
                <c:ptCount val="4"/>
                <c:pt idx="0">
                  <c:v>12.44</c:v>
                </c:pt>
                <c:pt idx="1">
                  <c:v>11.83</c:v>
                </c:pt>
                <c:pt idx="2">
                  <c:v>10.78</c:v>
                </c:pt>
                <c:pt idx="3">
                  <c:v>9.77</c:v>
                </c:pt>
              </c:numCache>
            </c:numRef>
          </c:val>
          <c:smooth val="0"/>
          <c:extLst>
            <c:ext xmlns:c16="http://schemas.microsoft.com/office/drawing/2014/chart" uri="{C3380CC4-5D6E-409C-BE32-E72D297353CC}">
              <c16:uniqueId val="{00000007-4183-43FE-97A4-FE4E7A8216E9}"/>
            </c:ext>
          </c:extLst>
        </c:ser>
        <c:ser>
          <c:idx val="2"/>
          <c:order val="3"/>
          <c:tx>
            <c:strRef>
              <c:f>РАСЧ!$J$5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2841484327335875"/>
                  <c:y val="0.418382666398192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83-43FE-97A4-FE4E7A8216E9}"/>
                </c:ext>
              </c:extLst>
            </c:dLbl>
            <c:dLbl>
              <c:idx val="1"/>
              <c:layout>
                <c:manualLayout>
                  <c:xMode val="edge"/>
                  <c:yMode val="edge"/>
                  <c:x val="0.33869414913348367"/>
                  <c:y val="0.403075983481185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83-43FE-97A4-FE4E7A8216E9}"/>
                </c:ext>
              </c:extLst>
            </c:dLbl>
            <c:dLbl>
              <c:idx val="2"/>
              <c:layout>
                <c:manualLayout>
                  <c:xMode val="edge"/>
                  <c:yMode val="edge"/>
                  <c:x val="0.55218382607544259"/>
                  <c:y val="0.4285871216761968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83-43FE-97A4-FE4E7A8216E9}"/>
                </c:ext>
              </c:extLst>
            </c:dLbl>
            <c:dLbl>
              <c:idx val="3"/>
              <c:layout>
                <c:manualLayout>
                  <c:x val="-9.9849507720677896E-2"/>
                  <c:y val="5.6398586014898534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83-43FE-97A4-FE4E7A8216E9}"/>
                </c:ext>
              </c:extLst>
            </c:dLbl>
            <c:dLbl>
              <c:idx val="4"/>
              <c:layout>
                <c:manualLayout>
                  <c:xMode val="edge"/>
                  <c:yMode val="edge"/>
                  <c:x val="0.83067222236956284"/>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83-43FE-97A4-FE4E7A8216E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(РС-1)'!$K$152:$N$152</c:f>
              <c:numCache>
                <c:formatCode>#,##0.00</c:formatCode>
                <c:ptCount val="4"/>
                <c:pt idx="0">
                  <c:v>8.59</c:v>
                </c:pt>
                <c:pt idx="1">
                  <c:v>8.34</c:v>
                </c:pt>
                <c:pt idx="2">
                  <c:v>7.92</c:v>
                </c:pt>
                <c:pt idx="3">
                  <c:v>7.75</c:v>
                </c:pt>
              </c:numCache>
            </c:numRef>
          </c:val>
          <c:smooth val="0"/>
          <c:extLst>
            <c:ext xmlns:c16="http://schemas.microsoft.com/office/drawing/2014/chart" uri="{C3380CC4-5D6E-409C-BE32-E72D297353CC}">
              <c16:uniqueId val="{0000000D-4183-43FE-97A4-FE4E7A8216E9}"/>
            </c:ext>
          </c:extLst>
        </c:ser>
        <c:dLbls>
          <c:showLegendKey val="0"/>
          <c:showVal val="0"/>
          <c:showCatName val="0"/>
          <c:showSerName val="0"/>
          <c:showPercent val="0"/>
          <c:showBubbleSize val="0"/>
        </c:dLbls>
        <c:marker val="1"/>
        <c:smooth val="0"/>
        <c:axId val="3"/>
        <c:axId val="4"/>
      </c:lineChart>
      <c:catAx>
        <c:axId val="362843615"/>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9262226491003814E-2"/>
              <c:y val="0.2704180648671241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62843615"/>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6680019209517151E-2"/>
          <c:y val="0.78064082876735841"/>
          <c:w val="0.81543425478582809"/>
          <c:h val="0.1938846502820889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Теңгемен несиелеу шарттары</a:t>
            </a:r>
          </a:p>
        </c:rich>
      </c:tx>
      <c:layout>
        <c:manualLayout>
          <c:xMode val="edge"/>
          <c:yMode val="edge"/>
          <c:x val="0.22364231369812951"/>
          <c:y val="2.9069900745165474E-2"/>
        </c:manualLayout>
      </c:layout>
      <c:overlay val="0"/>
      <c:spPr>
        <a:noFill/>
        <a:ln w="25400">
          <a:noFill/>
        </a:ln>
      </c:spPr>
    </c:title>
    <c:autoTitleDeleted val="0"/>
    <c:plotArea>
      <c:layout>
        <c:manualLayout>
          <c:layoutTarget val="inner"/>
          <c:xMode val="edge"/>
          <c:yMode val="edge"/>
          <c:x val="0.10876960254668491"/>
          <c:y val="0.21500685128745173"/>
          <c:w val="0.82632429397406881"/>
          <c:h val="0.42001338391037085"/>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1-4)'!$B$132:$E$132</c:f>
              <c:strCache>
                <c:ptCount val="4"/>
                <c:pt idx="0">
                  <c:v>2010-3</c:v>
                </c:pt>
                <c:pt idx="1">
                  <c:v>2010-4</c:v>
                </c:pt>
                <c:pt idx="2">
                  <c:v>2011-1</c:v>
                </c:pt>
                <c:pt idx="3">
                  <c:v>2011-2</c:v>
                </c:pt>
              </c:strCache>
            </c:strRef>
          </c:cat>
          <c:val>
            <c:numRef>
              <c:f>'РС-П3.2 (РС-1)'!$P$107:$S$107</c:f>
              <c:numCache>
                <c:formatCode>#,##0.00</c:formatCode>
                <c:ptCount val="4"/>
                <c:pt idx="0">
                  <c:v>16.38</c:v>
                </c:pt>
                <c:pt idx="1">
                  <c:v>15.49</c:v>
                </c:pt>
                <c:pt idx="2">
                  <c:v>16.48</c:v>
                </c:pt>
                <c:pt idx="3">
                  <c:v>15.88</c:v>
                </c:pt>
              </c:numCache>
            </c:numRef>
          </c:val>
          <c:extLst>
            <c:ext xmlns:c16="http://schemas.microsoft.com/office/drawing/2014/chart" uri="{C3380CC4-5D6E-409C-BE32-E72D297353CC}">
              <c16:uniqueId val="{00000000-10D7-41D7-A6CC-E07C1251BFED}"/>
            </c:ext>
          </c:extLst>
        </c:ser>
        <c:ser>
          <c:idx val="0"/>
          <c:order val="1"/>
          <c:tx>
            <c:strRef>
              <c:f>РАСЧ!$J$3</c:f>
              <c:strCache>
                <c:ptCount val="1"/>
                <c:pt idx="0">
                  <c:v>қалаулы несие мерзімі</c:v>
                </c:pt>
              </c:strCache>
            </c:strRef>
          </c:tx>
          <c:spPr>
            <a:solidFill>
              <a:srgbClr val="CCFFFF"/>
            </a:solidFill>
            <a:ln w="12700">
              <a:solidFill>
                <a:srgbClr val="000000"/>
              </a:solidFill>
              <a:prstDash val="solid"/>
            </a:ln>
          </c:spPr>
          <c:invertIfNegative val="0"/>
          <c:dLbls>
            <c:delete val="1"/>
          </c:dLbls>
          <c:cat>
            <c:strRef>
              <c:f>'Раздел 1 (стр 1-4)'!$B$132:$E$132</c:f>
              <c:strCache>
                <c:ptCount val="4"/>
                <c:pt idx="0">
                  <c:v>2010-3</c:v>
                </c:pt>
                <c:pt idx="1">
                  <c:v>2010-4</c:v>
                </c:pt>
                <c:pt idx="2">
                  <c:v>2011-1</c:v>
                </c:pt>
                <c:pt idx="3">
                  <c:v>2011-2</c:v>
                </c:pt>
              </c:strCache>
            </c:strRef>
          </c:cat>
          <c:val>
            <c:numRef>
              <c:f>'РС-П3.2 (РС-1)'!$Q$143:$T$143</c:f>
              <c:numCache>
                <c:formatCode>#,##0.00</c:formatCode>
                <c:ptCount val="4"/>
                <c:pt idx="0">
                  <c:v>23.78</c:v>
                </c:pt>
                <c:pt idx="1">
                  <c:v>23.91</c:v>
                </c:pt>
                <c:pt idx="2">
                  <c:v>25.2</c:v>
                </c:pt>
                <c:pt idx="3">
                  <c:v>27.99</c:v>
                </c:pt>
              </c:numCache>
            </c:numRef>
          </c:val>
          <c:extLst>
            <c:ext xmlns:c16="http://schemas.microsoft.com/office/drawing/2014/chart" uri="{C3380CC4-5D6E-409C-BE32-E72D297353CC}">
              <c16:uniqueId val="{00000001-10D7-41D7-A6CC-E07C1251BFED}"/>
            </c:ext>
          </c:extLst>
        </c:ser>
        <c:dLbls>
          <c:showLegendKey val="0"/>
          <c:showVal val="1"/>
          <c:showCatName val="0"/>
          <c:showSerName val="0"/>
          <c:showPercent val="0"/>
          <c:showBubbleSize val="0"/>
        </c:dLbls>
        <c:gapWidth val="40"/>
        <c:axId val="101648943"/>
        <c:axId val="1"/>
      </c:barChart>
      <c:lineChart>
        <c:grouping val="standard"/>
        <c:varyColors val="0"/>
        <c:ser>
          <c:idx val="3"/>
          <c:order val="2"/>
          <c:tx>
            <c:strRef>
              <c:f>РАСЧ!$J$4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2662729848718543"/>
                  <c:y val="0.180005735961587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D7-41D7-A6CC-E07C1251BFED}"/>
                </c:ext>
              </c:extLst>
            </c:dLbl>
            <c:dLbl>
              <c:idx val="1"/>
              <c:layout>
                <c:manualLayout>
                  <c:xMode val="edge"/>
                  <c:yMode val="edge"/>
                  <c:x val="0.35228363809896451"/>
                  <c:y val="0.175005576629321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7-41D7-A6CC-E07C1251BFED}"/>
                </c:ext>
              </c:extLst>
            </c:dLbl>
            <c:dLbl>
              <c:idx val="2"/>
              <c:layout>
                <c:manualLayout>
                  <c:x val="-7.4870974461525824E-2"/>
                  <c:y val="-7.437415150692379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7-41D7-A6CC-E07C1251BFED}"/>
                </c:ext>
              </c:extLst>
            </c:dLbl>
            <c:dLbl>
              <c:idx val="3"/>
              <c:layout>
                <c:manualLayout>
                  <c:x val="-4.8030329542140593E-2"/>
                  <c:y val="-6.131414607656801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7-41D7-A6CC-E07C1251BFED}"/>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7-41D7-A6CC-E07C1251BFE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'РС-П3.2 (РС-1)'!$P$98:$S$98</c:f>
              <c:numCache>
                <c:formatCode>#,##0.00</c:formatCode>
                <c:ptCount val="4"/>
                <c:pt idx="0">
                  <c:v>15.11</c:v>
                </c:pt>
                <c:pt idx="1">
                  <c:v>15.08</c:v>
                </c:pt>
                <c:pt idx="2">
                  <c:v>14.83</c:v>
                </c:pt>
                <c:pt idx="3">
                  <c:v>13.88</c:v>
                </c:pt>
              </c:numCache>
            </c:numRef>
          </c:val>
          <c:smooth val="0"/>
          <c:extLst>
            <c:ext xmlns:c16="http://schemas.microsoft.com/office/drawing/2014/chart" uri="{C3380CC4-5D6E-409C-BE32-E72D297353CC}">
              <c16:uniqueId val="{00000007-10D7-41D7-A6CC-E07C1251BFED}"/>
            </c:ext>
          </c:extLst>
        </c:ser>
        <c:ser>
          <c:idx val="2"/>
          <c:order val="3"/>
          <c:tx>
            <c:strRef>
              <c:f>РАСЧ!$J$5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1201645635404865"/>
                  <c:y val="0.3100098786005118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7-41D7-A6CC-E07C1251BFED}"/>
                </c:ext>
              </c:extLst>
            </c:dLbl>
            <c:dLbl>
              <c:idx val="1"/>
              <c:layout>
                <c:manualLayout>
                  <c:xMode val="edge"/>
                  <c:yMode val="edge"/>
                  <c:x val="0.31169796550691792"/>
                  <c:y val="0.2850090819391802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7-41D7-A6CC-E07C1251BFED}"/>
                </c:ext>
              </c:extLst>
            </c:dLbl>
            <c:dLbl>
              <c:idx val="2"/>
              <c:layout>
                <c:manualLayout>
                  <c:xMode val="edge"/>
                  <c:yMode val="edge"/>
                  <c:x val="0.52436688988924207"/>
                  <c:y val="0.2950094006037128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7-41D7-A6CC-E07C1251BFED}"/>
                </c:ext>
              </c:extLst>
            </c:dLbl>
            <c:dLbl>
              <c:idx val="3"/>
              <c:layout>
                <c:manualLayout>
                  <c:xMode val="edge"/>
                  <c:yMode val="edge"/>
                  <c:x val="0.72729525284947505"/>
                  <c:y val="0.2950094006037128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7-41D7-A6CC-E07C1251BFED}"/>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7-41D7-A6CC-E07C1251BFE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'РС-П3.2 (РС-1)'!$Q$134:$T$134</c:f>
              <c:numCache>
                <c:formatCode>#,##0.00</c:formatCode>
                <c:ptCount val="4"/>
                <c:pt idx="0">
                  <c:v>11.03</c:v>
                </c:pt>
                <c:pt idx="1">
                  <c:v>11.07</c:v>
                </c:pt>
                <c:pt idx="2">
                  <c:v>10.6</c:v>
                </c:pt>
                <c:pt idx="3">
                  <c:v>10.4</c:v>
                </c:pt>
              </c:numCache>
            </c:numRef>
          </c:val>
          <c:smooth val="0"/>
          <c:extLst>
            <c:ext xmlns:c16="http://schemas.microsoft.com/office/drawing/2014/chart" uri="{C3380CC4-5D6E-409C-BE32-E72D297353CC}">
              <c16:uniqueId val="{0000000D-10D7-41D7-A6CC-E07C1251BFED}"/>
            </c:ext>
          </c:extLst>
        </c:ser>
        <c:dLbls>
          <c:showLegendKey val="0"/>
          <c:showVal val="1"/>
          <c:showCatName val="0"/>
          <c:showSerName val="0"/>
          <c:showPercent val="0"/>
          <c:showBubbleSize val="0"/>
        </c:dLbls>
        <c:marker val="1"/>
        <c:smooth val="0"/>
        <c:axId val="3"/>
        <c:axId val="4"/>
      </c:lineChart>
      <c:catAx>
        <c:axId val="101648943"/>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906984040788004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1648943"/>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9.2535333509866272E-2"/>
          <c:y val="0.78502501516581225"/>
          <c:w val="0.80846659803356846"/>
          <c:h val="0.19000605462612014"/>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Шетел валютасымен несиелеу шарттары</a:t>
            </a:r>
          </a:p>
        </c:rich>
      </c:tx>
      <c:layout>
        <c:manualLayout>
          <c:xMode val="edge"/>
          <c:yMode val="edge"/>
          <c:x val="0.15654971925977607"/>
          <c:y val="2.890203941898567E-2"/>
        </c:manualLayout>
      </c:layout>
      <c:overlay val="0"/>
      <c:spPr>
        <a:noFill/>
        <a:ln w="25400">
          <a:noFill/>
        </a:ln>
      </c:spPr>
    </c:title>
    <c:autoTitleDeleted val="0"/>
    <c:plotArea>
      <c:layout>
        <c:manualLayout>
          <c:layoutTarget val="inner"/>
          <c:xMode val="edge"/>
          <c:yMode val="edge"/>
          <c:x val="0.10876960254668491"/>
          <c:y val="0.18593535105186121"/>
          <c:w val="0.81171345184093213"/>
          <c:h val="0.44222461871794017"/>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1-4)'!$B$132:$E$132</c:f>
              <c:strCache>
                <c:ptCount val="4"/>
                <c:pt idx="0">
                  <c:v>2010-3</c:v>
                </c:pt>
                <c:pt idx="1">
                  <c:v>2010-4</c:v>
                </c:pt>
                <c:pt idx="2">
                  <c:v>2011-1</c:v>
                </c:pt>
                <c:pt idx="3">
                  <c:v>2011-2</c:v>
                </c:pt>
              </c:strCache>
            </c:strRef>
          </c:cat>
          <c:val>
            <c:numRef>
              <c:f>'РС-П3.2 (РС-1)'!$P$125:$S$125</c:f>
              <c:numCache>
                <c:formatCode>#,##0.00</c:formatCode>
                <c:ptCount val="4"/>
                <c:pt idx="0">
                  <c:v>15.09</c:v>
                </c:pt>
                <c:pt idx="1">
                  <c:v>21.4</c:v>
                </c:pt>
                <c:pt idx="2">
                  <c:v>16.71</c:v>
                </c:pt>
                <c:pt idx="3">
                  <c:v>8.2899999999999991</c:v>
                </c:pt>
              </c:numCache>
            </c:numRef>
          </c:val>
          <c:extLst>
            <c:ext xmlns:c16="http://schemas.microsoft.com/office/drawing/2014/chart" uri="{C3380CC4-5D6E-409C-BE32-E72D297353CC}">
              <c16:uniqueId val="{00000000-1A2A-467F-BE94-8DDB982B7921}"/>
            </c:ext>
          </c:extLst>
        </c:ser>
        <c:ser>
          <c:idx val="0"/>
          <c:order val="1"/>
          <c:tx>
            <c:strRef>
              <c:f>РАСЧ!$J$3</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1-4)'!$B$132:$E$132</c:f>
              <c:strCache>
                <c:ptCount val="4"/>
                <c:pt idx="0">
                  <c:v>2010-3</c:v>
                </c:pt>
                <c:pt idx="1">
                  <c:v>2010-4</c:v>
                </c:pt>
                <c:pt idx="2">
                  <c:v>2011-1</c:v>
                </c:pt>
                <c:pt idx="3">
                  <c:v>2011-2</c:v>
                </c:pt>
              </c:strCache>
            </c:strRef>
          </c:cat>
          <c:val>
            <c:numRef>
              <c:f>'РС-П3.2 (РС-1)'!$Q$161:$T$161</c:f>
              <c:numCache>
                <c:formatCode>#,##0.00</c:formatCode>
                <c:ptCount val="4"/>
                <c:pt idx="0">
                  <c:v>25.2</c:v>
                </c:pt>
                <c:pt idx="1">
                  <c:v>25.91</c:v>
                </c:pt>
                <c:pt idx="2">
                  <c:v>27.35</c:v>
                </c:pt>
                <c:pt idx="3">
                  <c:v>32.68</c:v>
                </c:pt>
              </c:numCache>
            </c:numRef>
          </c:val>
          <c:extLst>
            <c:ext xmlns:c16="http://schemas.microsoft.com/office/drawing/2014/chart" uri="{C3380CC4-5D6E-409C-BE32-E72D297353CC}">
              <c16:uniqueId val="{00000001-1A2A-467F-BE94-8DDB982B7921}"/>
            </c:ext>
          </c:extLst>
        </c:ser>
        <c:dLbls>
          <c:showLegendKey val="0"/>
          <c:showVal val="0"/>
          <c:showCatName val="0"/>
          <c:showSerName val="0"/>
          <c:showPercent val="0"/>
          <c:showBubbleSize val="0"/>
        </c:dLbls>
        <c:gapWidth val="40"/>
        <c:axId val="101646543"/>
        <c:axId val="1"/>
      </c:barChart>
      <c:lineChart>
        <c:grouping val="standard"/>
        <c:varyColors val="0"/>
        <c:ser>
          <c:idx val="3"/>
          <c:order val="2"/>
          <c:tx>
            <c:strRef>
              <c:f>РАСЧ!$J$4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8.9128525600966541E-2"/>
                  <c:y val="-7.03211809506470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2A-467F-BE94-8DDB982B7921}"/>
                </c:ext>
              </c:extLst>
            </c:dLbl>
            <c:dLbl>
              <c:idx val="1"/>
              <c:layout>
                <c:manualLayout>
                  <c:x val="-3.8053909927925678E-2"/>
                  <c:y val="-5.817365314884772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2A-467F-BE94-8DDB982B7921}"/>
                </c:ext>
              </c:extLst>
            </c:dLbl>
            <c:dLbl>
              <c:idx val="2"/>
              <c:layout>
                <c:manualLayout>
                  <c:x val="-4.4741740615756365E-2"/>
                  <c:y val="-7.33087554807094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2A-467F-BE94-8DDB982B7921}"/>
                </c:ext>
              </c:extLst>
            </c:dLbl>
            <c:dLbl>
              <c:idx val="3"/>
              <c:layout>
                <c:manualLayout>
                  <c:x val="-3.1656376286297548E-2"/>
                  <c:y val="-6.818806608711483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2A-467F-BE94-8DDB982B7921}"/>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2A-467F-BE94-8DDB982B792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'РС-П3.2 (РС-1)'!$P$116:$S$116</c:f>
              <c:numCache>
                <c:formatCode>#,##0.00</c:formatCode>
                <c:ptCount val="4"/>
                <c:pt idx="0">
                  <c:v>12.73</c:v>
                </c:pt>
                <c:pt idx="1">
                  <c:v>11.95</c:v>
                </c:pt>
                <c:pt idx="2">
                  <c:v>12.07</c:v>
                </c:pt>
                <c:pt idx="3">
                  <c:v>13.36</c:v>
                </c:pt>
              </c:numCache>
            </c:numRef>
          </c:val>
          <c:smooth val="0"/>
          <c:extLst>
            <c:ext xmlns:c16="http://schemas.microsoft.com/office/drawing/2014/chart" uri="{C3380CC4-5D6E-409C-BE32-E72D297353CC}">
              <c16:uniqueId val="{00000007-1A2A-467F-BE94-8DDB982B7921}"/>
            </c:ext>
          </c:extLst>
        </c:ser>
        <c:ser>
          <c:idx val="2"/>
          <c:order val="3"/>
          <c:tx>
            <c:strRef>
              <c:f>РАСЧ!$J$5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2662729848718543"/>
                  <c:y val="0.3015167854895046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A2A-467F-BE94-8DDB982B7921}"/>
                </c:ext>
              </c:extLst>
            </c:dLbl>
            <c:dLbl>
              <c:idx val="1"/>
              <c:layout>
                <c:manualLayout>
                  <c:xMode val="edge"/>
                  <c:yMode val="edge"/>
                  <c:x val="0.32955566144741844"/>
                  <c:y val="0.4020223806526729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A2A-467F-BE94-8DDB982B7921}"/>
                </c:ext>
              </c:extLst>
            </c:dLbl>
            <c:dLbl>
              <c:idx val="2"/>
              <c:layout>
                <c:manualLayout>
                  <c:xMode val="edge"/>
                  <c:yMode val="edge"/>
                  <c:x val="0.60391480816965348"/>
                  <c:y val="0.422123499685306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A2A-467F-BE94-8DDB982B7921}"/>
                </c:ext>
              </c:extLst>
            </c:dLbl>
            <c:dLbl>
              <c:idx val="3"/>
              <c:layout>
                <c:manualLayout>
                  <c:xMode val="edge"/>
                  <c:yMode val="edge"/>
                  <c:x val="0.74839980259733929"/>
                  <c:y val="0.4120729401689897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A2A-467F-BE94-8DDB982B792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1-4)'!$B$132:$E$132</c:f>
              <c:strCache>
                <c:ptCount val="4"/>
                <c:pt idx="0">
                  <c:v>2010-3</c:v>
                </c:pt>
                <c:pt idx="1">
                  <c:v>2010-4</c:v>
                </c:pt>
                <c:pt idx="2">
                  <c:v>2011-1</c:v>
                </c:pt>
                <c:pt idx="3">
                  <c:v>2011-2</c:v>
                </c:pt>
              </c:strCache>
            </c:strRef>
          </c:cat>
          <c:val>
            <c:numRef>
              <c:f>'РС-П3.2 (РС-1)'!$Q$152:$T$152</c:f>
              <c:numCache>
                <c:formatCode>#,##0.00</c:formatCode>
                <c:ptCount val="4"/>
                <c:pt idx="0">
                  <c:v>9.3800000000000008</c:v>
                </c:pt>
                <c:pt idx="1">
                  <c:v>9.51</c:v>
                </c:pt>
                <c:pt idx="2">
                  <c:v>9.15</c:v>
                </c:pt>
                <c:pt idx="3">
                  <c:v>9.0399999999999991</c:v>
                </c:pt>
              </c:numCache>
            </c:numRef>
          </c:val>
          <c:smooth val="0"/>
          <c:extLst>
            <c:ext xmlns:c16="http://schemas.microsoft.com/office/drawing/2014/chart" uri="{C3380CC4-5D6E-409C-BE32-E72D297353CC}">
              <c16:uniqueId val="{0000000C-1A2A-467F-BE94-8DDB982B7921}"/>
            </c:ext>
          </c:extLst>
        </c:ser>
        <c:dLbls>
          <c:showLegendKey val="0"/>
          <c:showVal val="0"/>
          <c:showCatName val="0"/>
          <c:showSerName val="0"/>
          <c:showPercent val="0"/>
          <c:showBubbleSize val="0"/>
        </c:dLbls>
        <c:marker val="1"/>
        <c:smooth val="0"/>
        <c:axId val="3"/>
        <c:axId val="4"/>
      </c:lineChart>
      <c:catAx>
        <c:axId val="101646543"/>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832369866810127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01646543"/>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9.415876041354812E-2"/>
          <c:y val="0.79399420178902902"/>
          <c:w val="0.80846659803356846"/>
          <c:h val="0.1809100712937027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Теңгемен несиелеу шарттары</a:t>
            </a:r>
          </a:p>
        </c:rich>
      </c:tx>
      <c:layout>
        <c:manualLayout>
          <c:xMode val="edge"/>
          <c:yMode val="edge"/>
          <c:x val="0.22364237803607881"/>
          <c:y val="2.9069966254218225E-2"/>
        </c:manualLayout>
      </c:layout>
      <c:overlay val="0"/>
      <c:spPr>
        <a:noFill/>
        <a:ln w="25400">
          <a:noFill/>
        </a:ln>
      </c:spPr>
    </c:title>
    <c:autoTitleDeleted val="0"/>
    <c:plotArea>
      <c:layout>
        <c:manualLayout>
          <c:layoutTarget val="inner"/>
          <c:xMode val="edge"/>
          <c:yMode val="edge"/>
          <c:x val="0.11363988325773051"/>
          <c:y val="0.24000764794878335"/>
          <c:w val="0.81496030564829602"/>
          <c:h val="0.39501258724903926"/>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1-4)'!$P$132:$S$132</c:f>
              <c:strCache>
                <c:ptCount val="4"/>
                <c:pt idx="0">
                  <c:v>2010-3</c:v>
                </c:pt>
                <c:pt idx="1">
                  <c:v>2010-4</c:v>
                </c:pt>
                <c:pt idx="2">
                  <c:v>2011-1</c:v>
                </c:pt>
                <c:pt idx="3">
                  <c:v>2011-2</c:v>
                </c:pt>
              </c:strCache>
            </c:strRef>
          </c:cat>
          <c:val>
            <c:numRef>
              <c:f>'РС-П3.2 (РС-1)'!$V$107:$Y$107</c:f>
              <c:numCache>
                <c:formatCode>#,##0.00</c:formatCode>
                <c:ptCount val="4"/>
                <c:pt idx="0">
                  <c:v>12.75</c:v>
                </c:pt>
                <c:pt idx="1">
                  <c:v>15.22</c:v>
                </c:pt>
                <c:pt idx="2">
                  <c:v>15.11</c:v>
                </c:pt>
                <c:pt idx="3">
                  <c:v>13.21</c:v>
                </c:pt>
              </c:numCache>
            </c:numRef>
          </c:val>
          <c:extLst>
            <c:ext xmlns:c16="http://schemas.microsoft.com/office/drawing/2014/chart" uri="{C3380CC4-5D6E-409C-BE32-E72D297353CC}">
              <c16:uniqueId val="{00000000-B11A-45E8-ADED-18B6CE24234E}"/>
            </c:ext>
          </c:extLst>
        </c:ser>
        <c:ser>
          <c:idx val="0"/>
          <c:order val="1"/>
          <c:tx>
            <c:strRef>
              <c:f>РАСЧ!$J$3</c:f>
              <c:strCache>
                <c:ptCount val="1"/>
                <c:pt idx="0">
                  <c:v>қалаулы несие мерзімі</c:v>
                </c:pt>
              </c:strCache>
            </c:strRef>
          </c:tx>
          <c:spPr>
            <a:solidFill>
              <a:srgbClr val="CCFFFF"/>
            </a:solidFill>
            <a:ln w="12700">
              <a:solidFill>
                <a:srgbClr val="000000"/>
              </a:solidFill>
              <a:prstDash val="solid"/>
            </a:ln>
          </c:spPr>
          <c:invertIfNegative val="0"/>
          <c:dLbls>
            <c:delete val="1"/>
          </c:dLbls>
          <c:cat>
            <c:strRef>
              <c:f>'Раздел 1 (стр 1-4)'!$P$132:$S$132</c:f>
              <c:strCache>
                <c:ptCount val="4"/>
                <c:pt idx="0">
                  <c:v>2010-3</c:v>
                </c:pt>
                <c:pt idx="1">
                  <c:v>2010-4</c:v>
                </c:pt>
                <c:pt idx="2">
                  <c:v>2011-1</c:v>
                </c:pt>
                <c:pt idx="3">
                  <c:v>2011-2</c:v>
                </c:pt>
              </c:strCache>
            </c:strRef>
          </c:cat>
          <c:val>
            <c:numRef>
              <c:f>'РС-П3.2 (РС-1)'!$W$143:$Z$143</c:f>
              <c:numCache>
                <c:formatCode>#,##0.00</c:formatCode>
                <c:ptCount val="4"/>
                <c:pt idx="0">
                  <c:v>27.91</c:v>
                </c:pt>
                <c:pt idx="1">
                  <c:v>26.87</c:v>
                </c:pt>
                <c:pt idx="2">
                  <c:v>22.66</c:v>
                </c:pt>
                <c:pt idx="3">
                  <c:v>24.07</c:v>
                </c:pt>
              </c:numCache>
            </c:numRef>
          </c:val>
          <c:extLst>
            <c:ext xmlns:c16="http://schemas.microsoft.com/office/drawing/2014/chart" uri="{C3380CC4-5D6E-409C-BE32-E72D297353CC}">
              <c16:uniqueId val="{00000001-B11A-45E8-ADED-18B6CE24234E}"/>
            </c:ext>
          </c:extLst>
        </c:ser>
        <c:dLbls>
          <c:showLegendKey val="0"/>
          <c:showVal val="1"/>
          <c:showCatName val="0"/>
          <c:showSerName val="0"/>
          <c:showPercent val="0"/>
          <c:showBubbleSize val="0"/>
        </c:dLbls>
        <c:gapWidth val="40"/>
        <c:axId val="361484095"/>
        <c:axId val="1"/>
      </c:barChart>
      <c:lineChart>
        <c:grouping val="standard"/>
        <c:varyColors val="0"/>
        <c:ser>
          <c:idx val="3"/>
          <c:order val="2"/>
          <c:tx>
            <c:strRef>
              <c:f>РАСЧ!$J$4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3312100610191288"/>
                  <c:y val="0.2200070106197180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1A-45E8-ADED-18B6CE24234E}"/>
                </c:ext>
              </c:extLst>
            </c:dLbl>
            <c:dLbl>
              <c:idx val="1"/>
              <c:layout>
                <c:manualLayout>
                  <c:xMode val="edge"/>
                  <c:yMode val="edge"/>
                  <c:x val="0.34578993048423706"/>
                  <c:y val="0.2250071699519843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1A-45E8-ADED-18B6CE24234E}"/>
                </c:ext>
              </c:extLst>
            </c:dLbl>
            <c:dLbl>
              <c:idx val="2"/>
              <c:layout>
                <c:manualLayout>
                  <c:xMode val="edge"/>
                  <c:yMode val="edge"/>
                  <c:x val="0.53735430511869708"/>
                  <c:y val="0.2200070106197180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1A-45E8-ADED-18B6CE24234E}"/>
                </c:ext>
              </c:extLst>
            </c:dLbl>
            <c:dLbl>
              <c:idx val="3"/>
              <c:layout>
                <c:manualLayout>
                  <c:x val="-5.2208807232429294E-2"/>
                  <c:y val="-6.057862767154112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1A-45E8-ADED-18B6CE24234E}"/>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1A-45E8-ADED-18B6CE24234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(РС-1)'!$V$98:$Y$98</c:f>
              <c:numCache>
                <c:formatCode>#,##0.00</c:formatCode>
                <c:ptCount val="4"/>
                <c:pt idx="0">
                  <c:v>14.67</c:v>
                </c:pt>
                <c:pt idx="1">
                  <c:v>14.25</c:v>
                </c:pt>
                <c:pt idx="2">
                  <c:v>14.07</c:v>
                </c:pt>
                <c:pt idx="3">
                  <c:v>14.11</c:v>
                </c:pt>
              </c:numCache>
            </c:numRef>
          </c:val>
          <c:smooth val="0"/>
          <c:extLst>
            <c:ext xmlns:c16="http://schemas.microsoft.com/office/drawing/2014/chart" uri="{C3380CC4-5D6E-409C-BE32-E72D297353CC}">
              <c16:uniqueId val="{00000007-B11A-45E8-ADED-18B6CE24234E}"/>
            </c:ext>
          </c:extLst>
        </c:ser>
        <c:ser>
          <c:idx val="2"/>
          <c:order val="3"/>
          <c:tx>
            <c:strRef>
              <c:f>РАСЧ!$J$5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1363988325773051"/>
                  <c:y val="0.3250103565973108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11A-45E8-ADED-18B6CE24234E}"/>
                </c:ext>
              </c:extLst>
            </c:dLbl>
            <c:dLbl>
              <c:idx val="1"/>
              <c:layout>
                <c:manualLayout>
                  <c:xMode val="edge"/>
                  <c:yMode val="edge"/>
                  <c:x val="0.31332139241059981"/>
                  <c:y val="0.3100098786005118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11A-45E8-ADED-18B6CE24234E}"/>
                </c:ext>
              </c:extLst>
            </c:dLbl>
            <c:dLbl>
              <c:idx val="2"/>
              <c:layout>
                <c:manualLayout>
                  <c:xMode val="edge"/>
                  <c:yMode val="edge"/>
                  <c:x val="0.52436688988924207"/>
                  <c:y val="0.3100098786005118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11A-45E8-ADED-18B6CE24234E}"/>
                </c:ext>
              </c:extLst>
            </c:dLbl>
            <c:dLbl>
              <c:idx val="3"/>
              <c:layout>
                <c:manualLayout>
                  <c:xMode val="edge"/>
                  <c:yMode val="edge"/>
                  <c:x val="0.72404839904211138"/>
                  <c:y val="0.3150100379327782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1A-45E8-ADED-18B6CE24234E}"/>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1A-45E8-ADED-18B6CE24234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(РС-1)'!$W$134:$Z$134</c:f>
              <c:numCache>
                <c:formatCode>#,##0.00</c:formatCode>
                <c:ptCount val="4"/>
                <c:pt idx="0">
                  <c:v>10.69</c:v>
                </c:pt>
                <c:pt idx="1">
                  <c:v>10.72</c:v>
                </c:pt>
                <c:pt idx="2">
                  <c:v>10.5</c:v>
                </c:pt>
                <c:pt idx="3">
                  <c:v>10.34</c:v>
                </c:pt>
              </c:numCache>
            </c:numRef>
          </c:val>
          <c:smooth val="0"/>
          <c:extLst>
            <c:ext xmlns:c16="http://schemas.microsoft.com/office/drawing/2014/chart" uri="{C3380CC4-5D6E-409C-BE32-E72D297353CC}">
              <c16:uniqueId val="{0000000D-B11A-45E8-ADED-18B6CE24234E}"/>
            </c:ext>
          </c:extLst>
        </c:ser>
        <c:dLbls>
          <c:showLegendKey val="0"/>
          <c:showVal val="1"/>
          <c:showCatName val="0"/>
          <c:showSerName val="0"/>
          <c:showPercent val="0"/>
          <c:showBubbleSize val="0"/>
        </c:dLbls>
        <c:marker val="1"/>
        <c:smooth val="0"/>
        <c:axId val="3"/>
        <c:axId val="4"/>
      </c:lineChart>
      <c:catAx>
        <c:axId val="361484095"/>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948112284418237E-2"/>
              <c:y val="0.3500111532586424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61484095"/>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9288479702502532E-2"/>
          <c:y val="0.80002549316261118"/>
          <c:w val="0.80846659803356846"/>
          <c:h val="0.1700054172970548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Шетел валютасымен несиелеу шарттары</a:t>
            </a:r>
          </a:p>
        </c:rich>
      </c:tx>
      <c:layout>
        <c:manualLayout>
          <c:xMode val="edge"/>
          <c:yMode val="edge"/>
          <c:x val="0.25163117007068897"/>
          <c:y val="3.5176958307108881E-2"/>
        </c:manualLayout>
      </c:layout>
      <c:overlay val="0"/>
      <c:spPr>
        <a:noFill/>
        <a:ln w="25400">
          <a:noFill/>
        </a:ln>
      </c:spPr>
    </c:title>
    <c:autoTitleDeleted val="0"/>
    <c:plotArea>
      <c:layout>
        <c:manualLayout>
          <c:layoutTarget val="inner"/>
          <c:xMode val="edge"/>
          <c:yMode val="edge"/>
          <c:x val="0.11363988325773051"/>
          <c:y val="0.25628926766607896"/>
          <c:w val="0.81333687874461391"/>
          <c:h val="0.38694654137819773"/>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1-4)'!$P$132:$S$132</c:f>
              <c:strCache>
                <c:ptCount val="4"/>
                <c:pt idx="0">
                  <c:v>2010-3</c:v>
                </c:pt>
                <c:pt idx="1">
                  <c:v>2010-4</c:v>
                </c:pt>
                <c:pt idx="2">
                  <c:v>2011-1</c:v>
                </c:pt>
                <c:pt idx="3">
                  <c:v>2011-2</c:v>
                </c:pt>
              </c:strCache>
            </c:strRef>
          </c:cat>
          <c:val>
            <c:numRef>
              <c:f>'РС-П3.2 (РС-1)'!$V$125:$Y$125</c:f>
              <c:numCache>
                <c:formatCode>#,##0.00</c:formatCode>
                <c:ptCount val="4"/>
                <c:pt idx="0">
                  <c:v>19.309999999999999</c:v>
                </c:pt>
                <c:pt idx="1">
                  <c:v>17.670000000000002</c:v>
                </c:pt>
                <c:pt idx="2">
                  <c:v>18.29</c:v>
                </c:pt>
                <c:pt idx="3">
                  <c:v>19</c:v>
                </c:pt>
              </c:numCache>
            </c:numRef>
          </c:val>
          <c:extLst>
            <c:ext xmlns:c16="http://schemas.microsoft.com/office/drawing/2014/chart" uri="{C3380CC4-5D6E-409C-BE32-E72D297353CC}">
              <c16:uniqueId val="{00000000-DDFE-443D-AAEC-44E4A3D2F967}"/>
            </c:ext>
          </c:extLst>
        </c:ser>
        <c:ser>
          <c:idx val="0"/>
          <c:order val="1"/>
          <c:tx>
            <c:strRef>
              <c:f>РАСЧ!$J$3</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1-4)'!$P$132:$S$132</c:f>
              <c:strCache>
                <c:ptCount val="4"/>
                <c:pt idx="0">
                  <c:v>2010-3</c:v>
                </c:pt>
                <c:pt idx="1">
                  <c:v>2010-4</c:v>
                </c:pt>
                <c:pt idx="2">
                  <c:v>2011-1</c:v>
                </c:pt>
                <c:pt idx="3">
                  <c:v>2011-2</c:v>
                </c:pt>
              </c:strCache>
            </c:strRef>
          </c:cat>
          <c:val>
            <c:numRef>
              <c:f>'РС-П3.2 (РС-1)'!$W$161:$Z$161</c:f>
              <c:numCache>
                <c:formatCode>#,##0.00</c:formatCode>
                <c:ptCount val="4"/>
                <c:pt idx="0">
                  <c:v>32.47</c:v>
                </c:pt>
                <c:pt idx="1">
                  <c:v>28.74</c:v>
                </c:pt>
                <c:pt idx="2">
                  <c:v>28</c:v>
                </c:pt>
                <c:pt idx="3">
                  <c:v>30.03</c:v>
                </c:pt>
              </c:numCache>
            </c:numRef>
          </c:val>
          <c:extLst>
            <c:ext xmlns:c16="http://schemas.microsoft.com/office/drawing/2014/chart" uri="{C3380CC4-5D6E-409C-BE32-E72D297353CC}">
              <c16:uniqueId val="{00000001-DDFE-443D-AAEC-44E4A3D2F967}"/>
            </c:ext>
          </c:extLst>
        </c:ser>
        <c:dLbls>
          <c:showLegendKey val="0"/>
          <c:showVal val="0"/>
          <c:showCatName val="0"/>
          <c:showSerName val="0"/>
          <c:showPercent val="0"/>
          <c:showBubbleSize val="0"/>
        </c:dLbls>
        <c:gapWidth val="40"/>
        <c:axId val="317801775"/>
        <c:axId val="1"/>
      </c:barChart>
      <c:lineChart>
        <c:grouping val="standard"/>
        <c:varyColors val="0"/>
        <c:ser>
          <c:idx val="3"/>
          <c:order val="2"/>
          <c:tx>
            <c:strRef>
              <c:f>РАСЧ!$J$4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51729293332003"/>
                  <c:y val="-6.0675132371459349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FE-443D-AAEC-44E4A3D2F967}"/>
                </c:ext>
              </c:extLst>
            </c:dLbl>
            <c:dLbl>
              <c:idx val="1"/>
              <c:layout>
                <c:manualLayout>
                  <c:x val="-0.11784726589687435"/>
                  <c:y val="-6.583162653801251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FE-443D-AAEC-44E4A3D2F967}"/>
                </c:ext>
              </c:extLst>
            </c:dLbl>
            <c:dLbl>
              <c:idx val="2"/>
              <c:layout>
                <c:manualLayout>
                  <c:x val="-9.9209932091821898E-2"/>
                  <c:y val="-6.085233565457497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FE-443D-AAEC-44E4A3D2F967}"/>
                </c:ext>
              </c:extLst>
            </c:dLbl>
            <c:dLbl>
              <c:idx val="3"/>
              <c:layout>
                <c:manualLayout>
                  <c:x val="-5.8774045649357121E-2"/>
                  <c:y val="-7.506925796125195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FE-443D-AAEC-44E4A3D2F967}"/>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FE-443D-AAEC-44E4A3D2F96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(РС-1)'!$V$116:$Y$116</c:f>
              <c:numCache>
                <c:formatCode>#,##0.00</c:formatCode>
                <c:ptCount val="4"/>
                <c:pt idx="0">
                  <c:v>12.95</c:v>
                </c:pt>
                <c:pt idx="1">
                  <c:v>13.41</c:v>
                </c:pt>
                <c:pt idx="2">
                  <c:v>11.78</c:v>
                </c:pt>
                <c:pt idx="3">
                  <c:v>12.76</c:v>
                </c:pt>
              </c:numCache>
            </c:numRef>
          </c:val>
          <c:smooth val="0"/>
          <c:extLst>
            <c:ext xmlns:c16="http://schemas.microsoft.com/office/drawing/2014/chart" uri="{C3380CC4-5D6E-409C-BE32-E72D297353CC}">
              <c16:uniqueId val="{00000007-DDFE-443D-AAEC-44E4A3D2F967}"/>
            </c:ext>
          </c:extLst>
        </c:ser>
        <c:ser>
          <c:idx val="2"/>
          <c:order val="3"/>
          <c:tx>
            <c:strRef>
              <c:f>РАСЧ!$J$5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13474443300559472"/>
                  <c:y val="0.2713651069405542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FE-443D-AAEC-44E4A3D2F967}"/>
                </c:ext>
              </c:extLst>
            </c:dLbl>
            <c:dLbl>
              <c:idx val="1"/>
              <c:layout>
                <c:manualLayout>
                  <c:xMode val="edge"/>
                  <c:yMode val="edge"/>
                  <c:x val="0.32955566144741844"/>
                  <c:y val="0.2864409462150294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DFE-443D-AAEC-44E4A3D2F967}"/>
                </c:ext>
              </c:extLst>
            </c:dLbl>
            <c:dLbl>
              <c:idx val="2"/>
              <c:layout>
                <c:manualLayout>
                  <c:xMode val="edge"/>
                  <c:yMode val="edge"/>
                  <c:x val="0.54060115892606087"/>
                  <c:y val="0.2763903866987126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FE-443D-AAEC-44E4A3D2F967}"/>
                </c:ext>
              </c:extLst>
            </c:dLbl>
            <c:dLbl>
              <c:idx val="3"/>
              <c:layout>
                <c:manualLayout>
                  <c:xMode val="edge"/>
                  <c:yMode val="edge"/>
                  <c:x val="0.74677637569365751"/>
                  <c:y val="0.2914662259731878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FE-443D-AAEC-44E4A3D2F96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(РС-1)'!$W$152:$Z$152</c:f>
              <c:numCache>
                <c:formatCode>#,##0.00</c:formatCode>
                <c:ptCount val="4"/>
                <c:pt idx="0">
                  <c:v>9.36</c:v>
                </c:pt>
                <c:pt idx="1">
                  <c:v>9.3699999999999992</c:v>
                </c:pt>
                <c:pt idx="2">
                  <c:v>8.89</c:v>
                </c:pt>
                <c:pt idx="3">
                  <c:v>8.8800000000000008</c:v>
                </c:pt>
              </c:numCache>
            </c:numRef>
          </c:val>
          <c:smooth val="0"/>
          <c:extLst>
            <c:ext xmlns:c16="http://schemas.microsoft.com/office/drawing/2014/chart" uri="{C3380CC4-5D6E-409C-BE32-E72D297353CC}">
              <c16:uniqueId val="{0000000C-DDFE-443D-AAEC-44E4A3D2F967}"/>
            </c:ext>
          </c:extLst>
        </c:ser>
        <c:dLbls>
          <c:showLegendKey val="0"/>
          <c:showVal val="0"/>
          <c:showCatName val="0"/>
          <c:showSerName val="0"/>
          <c:showPercent val="0"/>
          <c:showBubbleSize val="0"/>
        </c:dLbls>
        <c:marker val="1"/>
        <c:smooth val="0"/>
        <c:axId val="3"/>
        <c:axId val="4"/>
      </c:lineChart>
      <c:catAx>
        <c:axId val="317801775"/>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2.4351403555227965E-2"/>
              <c:y val="0.3216179045221383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17801775"/>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9288479702502532E-2"/>
          <c:y val="0.79901948154718738"/>
          <c:w val="0.80846659803356846"/>
          <c:h val="0.1708595117773859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Теңгемен несиелеу шарттары</a:t>
            </a:r>
          </a:p>
        </c:rich>
      </c:tx>
      <c:layout>
        <c:manualLayout>
          <c:xMode val="edge"/>
          <c:yMode val="edge"/>
          <c:x val="0.2236426459350809"/>
          <c:y val="2.9069966254218225E-2"/>
        </c:manualLayout>
      </c:layout>
      <c:overlay val="0"/>
      <c:spPr>
        <a:noFill/>
        <a:ln w="25400">
          <a:noFill/>
        </a:ln>
      </c:spPr>
    </c:title>
    <c:autoTitleDeleted val="0"/>
    <c:plotArea>
      <c:layout>
        <c:manualLayout>
          <c:layoutTarget val="inner"/>
          <c:xMode val="edge"/>
          <c:yMode val="edge"/>
          <c:x val="0.11557335894602289"/>
          <c:y val="0.21000669195518543"/>
          <c:w val="0.81061869816307708"/>
          <c:h val="0.43001370257490351"/>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'Раздел 1 (стр 1-4)'!$P$132:$S$132</c:f>
              <c:strCache>
                <c:ptCount val="4"/>
                <c:pt idx="0">
                  <c:v>2010-3</c:v>
                </c:pt>
                <c:pt idx="1">
                  <c:v>2010-4</c:v>
                </c:pt>
                <c:pt idx="2">
                  <c:v>2011-1</c:v>
                </c:pt>
                <c:pt idx="3">
                  <c:v>2011-2</c:v>
                </c:pt>
              </c:strCache>
            </c:strRef>
          </c:cat>
          <c:val>
            <c:numRef>
              <c:f>'РС-П3.2 (РС-1)'!$AB$107:$AE$107</c:f>
              <c:numCache>
                <c:formatCode>#,##0.00</c:formatCode>
                <c:ptCount val="4"/>
                <c:pt idx="0">
                  <c:v>27.23</c:v>
                </c:pt>
                <c:pt idx="1">
                  <c:v>26.9</c:v>
                </c:pt>
                <c:pt idx="2">
                  <c:v>19</c:v>
                </c:pt>
                <c:pt idx="3">
                  <c:v>22.56</c:v>
                </c:pt>
              </c:numCache>
            </c:numRef>
          </c:val>
          <c:extLst>
            <c:ext xmlns:c16="http://schemas.microsoft.com/office/drawing/2014/chart" uri="{C3380CC4-5D6E-409C-BE32-E72D297353CC}">
              <c16:uniqueId val="{00000000-BF78-4223-84F9-79BFD4897257}"/>
            </c:ext>
          </c:extLst>
        </c:ser>
        <c:ser>
          <c:idx val="0"/>
          <c:order val="1"/>
          <c:tx>
            <c:strRef>
              <c:f>РАСЧ!$J$3</c:f>
              <c:strCache>
                <c:ptCount val="1"/>
                <c:pt idx="0">
                  <c:v>қалаулы несие мерзімі</c:v>
                </c:pt>
              </c:strCache>
            </c:strRef>
          </c:tx>
          <c:spPr>
            <a:solidFill>
              <a:srgbClr val="CCFFFF"/>
            </a:solidFill>
            <a:ln w="12700">
              <a:solidFill>
                <a:srgbClr val="000000"/>
              </a:solidFill>
              <a:prstDash val="solid"/>
            </a:ln>
          </c:spPr>
          <c:invertIfNegative val="0"/>
          <c:dLbls>
            <c:delete val="1"/>
          </c:dLbls>
          <c:cat>
            <c:strRef>
              <c:f>'Раздел 1 (стр 1-4)'!$P$132:$S$132</c:f>
              <c:strCache>
                <c:ptCount val="4"/>
                <c:pt idx="0">
                  <c:v>2010-3</c:v>
                </c:pt>
                <c:pt idx="1">
                  <c:v>2010-4</c:v>
                </c:pt>
                <c:pt idx="2">
                  <c:v>2011-1</c:v>
                </c:pt>
                <c:pt idx="3">
                  <c:v>2011-2</c:v>
                </c:pt>
              </c:strCache>
            </c:strRef>
          </c:cat>
          <c:val>
            <c:numRef>
              <c:f>'РС-П3.2 (РС-1)'!$AC$143:$AF$143</c:f>
              <c:numCache>
                <c:formatCode>#,##0.00</c:formatCode>
                <c:ptCount val="4"/>
                <c:pt idx="0">
                  <c:v>33.53</c:v>
                </c:pt>
                <c:pt idx="1">
                  <c:v>36.39</c:v>
                </c:pt>
                <c:pt idx="2">
                  <c:v>34.72</c:v>
                </c:pt>
                <c:pt idx="3">
                  <c:v>35.36</c:v>
                </c:pt>
              </c:numCache>
            </c:numRef>
          </c:val>
          <c:extLst>
            <c:ext xmlns:c16="http://schemas.microsoft.com/office/drawing/2014/chart" uri="{C3380CC4-5D6E-409C-BE32-E72D297353CC}">
              <c16:uniqueId val="{00000001-BF78-4223-84F9-79BFD4897257}"/>
            </c:ext>
          </c:extLst>
        </c:ser>
        <c:dLbls>
          <c:showLegendKey val="0"/>
          <c:showVal val="1"/>
          <c:showCatName val="0"/>
          <c:showSerName val="0"/>
          <c:showPercent val="0"/>
          <c:showBubbleSize val="0"/>
        </c:dLbls>
        <c:gapWidth val="40"/>
        <c:axId val="317866927"/>
        <c:axId val="1"/>
      </c:barChart>
      <c:lineChart>
        <c:grouping val="standard"/>
        <c:varyColors val="0"/>
        <c:ser>
          <c:idx val="3"/>
          <c:order val="2"/>
          <c:tx>
            <c:strRef>
              <c:f>РАСЧ!$J$4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3162521435519273"/>
                  <c:y val="0.175005576629321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78-4223-84F9-79BFD4897257}"/>
                </c:ext>
              </c:extLst>
            </c:dLbl>
            <c:dLbl>
              <c:idx val="1"/>
              <c:layout>
                <c:manualLayout>
                  <c:x val="-0.13355161301039903"/>
                  <c:y val="-7.211518560179977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78-4223-84F9-79BFD4897257}"/>
                </c:ext>
              </c:extLst>
            </c:dLbl>
            <c:dLbl>
              <c:idx val="2"/>
              <c:layout>
                <c:manualLayout>
                  <c:x val="-0.13735838399946843"/>
                  <c:y val="-6.456272965879264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78-4223-84F9-79BFD4897257}"/>
                </c:ext>
              </c:extLst>
            </c:dLbl>
            <c:dLbl>
              <c:idx val="3"/>
              <c:layout>
                <c:manualLayout>
                  <c:xMode val="edge"/>
                  <c:yMode val="edge"/>
                  <c:x val="0.72393867895356001"/>
                  <c:y val="0.2150068512874517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78-4223-84F9-79BFD4897257}"/>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78-4223-84F9-79BFD4897257}"/>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(РС-1)'!$AB$98:$AE$98</c:f>
              <c:numCache>
                <c:formatCode>#,##0.00</c:formatCode>
                <c:ptCount val="4"/>
                <c:pt idx="0">
                  <c:v>15.23</c:v>
                </c:pt>
                <c:pt idx="1">
                  <c:v>14.58</c:v>
                </c:pt>
                <c:pt idx="2">
                  <c:v>16.059999999999999</c:v>
                </c:pt>
                <c:pt idx="3">
                  <c:v>12.29</c:v>
                </c:pt>
              </c:numCache>
            </c:numRef>
          </c:val>
          <c:smooth val="0"/>
          <c:extLst>
            <c:ext xmlns:c16="http://schemas.microsoft.com/office/drawing/2014/chart" uri="{C3380CC4-5D6E-409C-BE32-E72D297353CC}">
              <c16:uniqueId val="{00000007-BF78-4223-84F9-79BFD4897257}"/>
            </c:ext>
          </c:extLst>
        </c:ser>
        <c:ser>
          <c:idx val="2"/>
          <c:order val="3"/>
          <c:tx>
            <c:strRef>
              <c:f>РАСЧ!$J$5</c:f>
              <c:strCache>
                <c:ptCount val="1"/>
                <c:pt idx="0">
                  <c:v>қалаулы несие %</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Mode val="edge"/>
                  <c:yMode val="edge"/>
                  <c:x val="0.10754743124143797"/>
                  <c:y val="0.360011471923175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78-4223-84F9-79BFD4897257}"/>
                </c:ext>
              </c:extLst>
            </c:dLbl>
            <c:dLbl>
              <c:idx val="1"/>
              <c:layout>
                <c:manualLayout>
                  <c:x val="-0.11977929276412352"/>
                  <c:y val="-6.056155771226266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78-4223-84F9-79BFD4897257}"/>
                </c:ext>
              </c:extLst>
            </c:dLbl>
            <c:dLbl>
              <c:idx val="2"/>
              <c:layout>
                <c:manualLayout>
                  <c:x val="-0.12262699757467026"/>
                  <c:y val="-5.6984476940382417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78-4223-84F9-79BFD4897257}"/>
                </c:ext>
              </c:extLst>
            </c:dLbl>
            <c:dLbl>
              <c:idx val="3"/>
              <c:layout>
                <c:manualLayout>
                  <c:xMode val="edge"/>
                  <c:yMode val="edge"/>
                  <c:x val="0.75283201869006566"/>
                  <c:y val="0.3300105159295771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78-4223-84F9-79BFD4897257}"/>
                </c:ext>
              </c:extLst>
            </c:dLbl>
            <c:dLbl>
              <c:idx val="4"/>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78-4223-84F9-79BFD489725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(РС-1)'!$AC$134:$AF$134</c:f>
              <c:numCache>
                <c:formatCode>#,##0.00</c:formatCode>
                <c:ptCount val="4"/>
                <c:pt idx="0">
                  <c:v>10.06</c:v>
                </c:pt>
                <c:pt idx="1">
                  <c:v>10.11</c:v>
                </c:pt>
                <c:pt idx="2">
                  <c:v>9.85</c:v>
                </c:pt>
                <c:pt idx="3">
                  <c:v>9.09</c:v>
                </c:pt>
              </c:numCache>
            </c:numRef>
          </c:val>
          <c:smooth val="0"/>
          <c:extLst>
            <c:ext xmlns:c16="http://schemas.microsoft.com/office/drawing/2014/chart" uri="{C3380CC4-5D6E-409C-BE32-E72D297353CC}">
              <c16:uniqueId val="{0000000D-BF78-4223-84F9-79BFD4897257}"/>
            </c:ext>
          </c:extLst>
        </c:ser>
        <c:dLbls>
          <c:showLegendKey val="0"/>
          <c:showVal val="1"/>
          <c:showCatName val="0"/>
          <c:showSerName val="0"/>
          <c:showPercent val="0"/>
          <c:showBubbleSize val="0"/>
        </c:dLbls>
        <c:marker val="1"/>
        <c:smooth val="0"/>
        <c:axId val="3"/>
        <c:axId val="4"/>
      </c:lineChart>
      <c:catAx>
        <c:axId val="317866927"/>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9262226491003814E-2"/>
              <c:y val="0.3400108345941097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1786692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8.6680019209517151E-2"/>
          <c:y val="0.79502533383034479"/>
          <c:w val="0.81543425478582809"/>
          <c:h val="0.180005735961587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Times New Roman Cyr"/>
                <a:ea typeface="Times New Roman Cyr"/>
                <a:cs typeface="Times New Roman Cyr"/>
              </a:defRPr>
            </a:pPr>
            <a:r>
              <a:rPr lang="ru-RU"/>
              <a:t>Шетел валютасымен несиелеу шарттары</a:t>
            </a:r>
          </a:p>
        </c:rich>
      </c:tx>
      <c:layout>
        <c:manualLayout>
          <c:xMode val="edge"/>
          <c:yMode val="edge"/>
          <c:x val="0.2455933877602986"/>
          <c:y val="3.535490855776955E-2"/>
        </c:manualLayout>
      </c:layout>
      <c:overlay val="0"/>
      <c:spPr>
        <a:noFill/>
        <a:ln w="25400">
          <a:noFill/>
        </a:ln>
      </c:spPr>
    </c:title>
    <c:autoTitleDeleted val="0"/>
    <c:plotArea>
      <c:layout>
        <c:manualLayout>
          <c:layoutTarget val="inner"/>
          <c:xMode val="edge"/>
          <c:yMode val="edge"/>
          <c:x val="0.11557335894602289"/>
          <c:y val="0.20707875012407878"/>
          <c:w val="0.8025927704584922"/>
          <c:h val="0.43941100636085012"/>
        </c:manualLayout>
      </c:layout>
      <c:barChart>
        <c:barDir val="col"/>
        <c:grouping val="clustered"/>
        <c:varyColors val="0"/>
        <c:ser>
          <c:idx val="1"/>
          <c:order val="0"/>
          <c:tx>
            <c:strRef>
              <c:f>РАСЧ!$J$2</c:f>
              <c:strCache>
                <c:ptCount val="1"/>
                <c:pt idx="0">
                  <c:v>нақты несие мерзімі</c:v>
                </c:pt>
              </c:strCache>
            </c:strRef>
          </c:tx>
          <c:spPr>
            <a:pattFill prst="ltUpDiag">
              <a:fgClr>
                <a:srgbClr val="99CC00"/>
              </a:fgClr>
              <a:bgClr>
                <a:srgbClr val="FFFFFF"/>
              </a:bgClr>
            </a:pattFill>
            <a:ln w="12700">
              <a:solidFill>
                <a:srgbClr val="000000"/>
              </a:solidFill>
              <a:prstDash val="solid"/>
            </a:ln>
          </c:spPr>
          <c:invertIfNegative val="0"/>
          <c:cat>
            <c:strRef>
              <c:f>'Раздел 1 (стр 1-4)'!$P$132:$S$132</c:f>
              <c:strCache>
                <c:ptCount val="4"/>
                <c:pt idx="0">
                  <c:v>2010-3</c:v>
                </c:pt>
                <c:pt idx="1">
                  <c:v>2010-4</c:v>
                </c:pt>
                <c:pt idx="2">
                  <c:v>2011-1</c:v>
                </c:pt>
                <c:pt idx="3">
                  <c:v>2011-2</c:v>
                </c:pt>
              </c:strCache>
            </c:strRef>
          </c:cat>
          <c:val>
            <c:numRef>
              <c:f>'РС-П3.2 (РС-1)'!$AB$125:$AE$125</c:f>
              <c:numCache>
                <c:formatCode>#,##0.00</c:formatCode>
                <c:ptCount val="4"/>
                <c:pt idx="0">
                  <c:v>42.5</c:v>
                </c:pt>
                <c:pt idx="1">
                  <c:v>42.08</c:v>
                </c:pt>
                <c:pt idx="3">
                  <c:v>75.209999999999994</c:v>
                </c:pt>
              </c:numCache>
            </c:numRef>
          </c:val>
          <c:extLst>
            <c:ext xmlns:c16="http://schemas.microsoft.com/office/drawing/2014/chart" uri="{C3380CC4-5D6E-409C-BE32-E72D297353CC}">
              <c16:uniqueId val="{00000000-5482-4454-B224-BD62443F2DAA}"/>
            </c:ext>
          </c:extLst>
        </c:ser>
        <c:ser>
          <c:idx val="0"/>
          <c:order val="1"/>
          <c:tx>
            <c:strRef>
              <c:f>РАСЧ!$J$3</c:f>
              <c:strCache>
                <c:ptCount val="1"/>
                <c:pt idx="0">
                  <c:v>қалаулы несие мерзімі</c:v>
                </c:pt>
              </c:strCache>
            </c:strRef>
          </c:tx>
          <c:spPr>
            <a:pattFill prst="trellis">
              <a:fgClr>
                <a:srgbClr val="CCFFFF"/>
              </a:fgClr>
              <a:bgClr>
                <a:srgbClr val="FFFFFF"/>
              </a:bgClr>
            </a:pattFill>
            <a:ln w="12700">
              <a:solidFill>
                <a:srgbClr val="000000"/>
              </a:solidFill>
              <a:prstDash val="solid"/>
            </a:ln>
          </c:spPr>
          <c:invertIfNegative val="0"/>
          <c:cat>
            <c:strRef>
              <c:f>'Раздел 1 (стр 1-4)'!$P$132:$S$132</c:f>
              <c:strCache>
                <c:ptCount val="4"/>
                <c:pt idx="0">
                  <c:v>2010-3</c:v>
                </c:pt>
                <c:pt idx="1">
                  <c:v>2010-4</c:v>
                </c:pt>
                <c:pt idx="2">
                  <c:v>2011-1</c:v>
                </c:pt>
                <c:pt idx="3">
                  <c:v>2011-2</c:v>
                </c:pt>
              </c:strCache>
            </c:strRef>
          </c:cat>
          <c:val>
            <c:numRef>
              <c:f>'РС-П3.2 (РС-1)'!$AC$161:$AF$161</c:f>
              <c:numCache>
                <c:formatCode>#,##0.00</c:formatCode>
                <c:ptCount val="4"/>
                <c:pt idx="0">
                  <c:v>45</c:v>
                </c:pt>
                <c:pt idx="1">
                  <c:v>36.79</c:v>
                </c:pt>
                <c:pt idx="2">
                  <c:v>45.41</c:v>
                </c:pt>
                <c:pt idx="3">
                  <c:v>47.33</c:v>
                </c:pt>
              </c:numCache>
            </c:numRef>
          </c:val>
          <c:extLst>
            <c:ext xmlns:c16="http://schemas.microsoft.com/office/drawing/2014/chart" uri="{C3380CC4-5D6E-409C-BE32-E72D297353CC}">
              <c16:uniqueId val="{00000001-5482-4454-B224-BD62443F2DAA}"/>
            </c:ext>
          </c:extLst>
        </c:ser>
        <c:dLbls>
          <c:showLegendKey val="0"/>
          <c:showVal val="0"/>
          <c:showCatName val="0"/>
          <c:showSerName val="0"/>
          <c:showPercent val="0"/>
          <c:showBubbleSize val="0"/>
        </c:dLbls>
        <c:gapWidth val="40"/>
        <c:axId val="452622127"/>
        <c:axId val="1"/>
      </c:barChart>
      <c:lineChart>
        <c:grouping val="standard"/>
        <c:varyColors val="0"/>
        <c:ser>
          <c:idx val="3"/>
          <c:order val="2"/>
          <c:tx>
            <c:strRef>
              <c:f>РАСЧ!$J$4</c:f>
              <c:strCache>
                <c:ptCount val="1"/>
                <c:pt idx="0">
                  <c:v>нақты несие %</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Mode val="edge"/>
                  <c:yMode val="edge"/>
                  <c:x val="0.12520447219152478"/>
                  <c:y val="0.2676871647945409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82-4454-B224-BD62443F2DAA}"/>
                </c:ext>
              </c:extLst>
            </c:dLbl>
            <c:dLbl>
              <c:idx val="1"/>
              <c:layout>
                <c:manualLayout>
                  <c:xMode val="edge"/>
                  <c:yMode val="edge"/>
                  <c:x val="0.38524452982007623"/>
                  <c:y val="0.2222308537916943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82-4454-B224-BD62443F2DAA}"/>
                </c:ext>
              </c:extLst>
            </c:dLbl>
            <c:dLbl>
              <c:idx val="2"/>
              <c:layout>
                <c:manualLayout>
                  <c:xMode val="edge"/>
                  <c:yMode val="edge"/>
                  <c:x val="0.60836532000753707"/>
                  <c:y val="3.53549085577695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82-4454-B224-BD62443F2DAA}"/>
                </c:ext>
              </c:extLst>
            </c:dLbl>
            <c:dLbl>
              <c:idx val="3"/>
              <c:layout>
                <c:manualLayout>
                  <c:x val="-8.1970573867541002E-2"/>
                  <c:y val="-6.315961949842972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82-4454-B224-BD62443F2DAA}"/>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82-4454-B224-BD62443F2DA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(РС-1)'!$AB$116:$AE$116</c:f>
              <c:numCache>
                <c:formatCode>#,##0.00</c:formatCode>
                <c:ptCount val="4"/>
                <c:pt idx="0">
                  <c:v>10.67</c:v>
                </c:pt>
                <c:pt idx="1">
                  <c:v>9.7899999999999991</c:v>
                </c:pt>
                <c:pt idx="3">
                  <c:v>11.38</c:v>
                </c:pt>
              </c:numCache>
            </c:numRef>
          </c:val>
          <c:smooth val="0"/>
          <c:extLst>
            <c:ext xmlns:c16="http://schemas.microsoft.com/office/drawing/2014/chart" uri="{C3380CC4-5D6E-409C-BE32-E72D297353CC}">
              <c16:uniqueId val="{00000007-5482-4454-B224-BD62443F2DAA}"/>
            </c:ext>
          </c:extLst>
        </c:ser>
        <c:ser>
          <c:idx val="2"/>
          <c:order val="3"/>
          <c:tx>
            <c:strRef>
              <c:f>РАСЧ!$J$5</c:f>
              <c:strCache>
                <c:ptCount val="1"/>
                <c:pt idx="0">
                  <c:v>қалаулы несие %</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Mode val="edge"/>
                  <c:yMode val="edge"/>
                  <c:x val="0.21830523356470985"/>
                  <c:y val="0.38385329291292658"/>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82-4454-B224-BD62443F2DAA}"/>
                </c:ext>
              </c:extLst>
            </c:dLbl>
            <c:dLbl>
              <c:idx val="1"/>
              <c:layout>
                <c:manualLayout>
                  <c:xMode val="edge"/>
                  <c:yMode val="edge"/>
                  <c:x val="0.43500528158850277"/>
                  <c:y val="0.348498384355157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82-4454-B224-BD62443F2DAA}"/>
                </c:ext>
              </c:extLst>
            </c:dLbl>
            <c:dLbl>
              <c:idx val="2"/>
              <c:layout>
                <c:manualLayout>
                  <c:xMode val="edge"/>
                  <c:yMode val="edge"/>
                  <c:x val="0.60194457784386912"/>
                  <c:y val="0.4040560978030806"/>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82-4454-B224-BD62443F2DAA}"/>
                </c:ext>
              </c:extLst>
            </c:dLbl>
            <c:dLbl>
              <c:idx val="3"/>
              <c:layout>
                <c:manualLayout>
                  <c:xMode val="edge"/>
                  <c:yMode val="edge"/>
                  <c:x val="0.82346018249041297"/>
                  <c:y val="0.42425890269323469"/>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82-4454-B224-BD62443F2DA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1-4)'!$P$132:$S$132</c:f>
              <c:strCache>
                <c:ptCount val="4"/>
                <c:pt idx="0">
                  <c:v>2010-3</c:v>
                </c:pt>
                <c:pt idx="1">
                  <c:v>2010-4</c:v>
                </c:pt>
                <c:pt idx="2">
                  <c:v>2011-1</c:v>
                </c:pt>
                <c:pt idx="3">
                  <c:v>2011-2</c:v>
                </c:pt>
              </c:strCache>
            </c:strRef>
          </c:cat>
          <c:val>
            <c:numRef>
              <c:f>'РС-П3.2 (РС-1)'!$AC$152:$AF$152</c:f>
              <c:numCache>
                <c:formatCode>#,##0.00</c:formatCode>
                <c:ptCount val="4"/>
                <c:pt idx="0">
                  <c:v>8.1999999999999993</c:v>
                </c:pt>
                <c:pt idx="1">
                  <c:v>8.92</c:v>
                </c:pt>
                <c:pt idx="2">
                  <c:v>7.72</c:v>
                </c:pt>
                <c:pt idx="3">
                  <c:v>7.51</c:v>
                </c:pt>
              </c:numCache>
            </c:numRef>
          </c:val>
          <c:smooth val="0"/>
          <c:extLst>
            <c:ext xmlns:c16="http://schemas.microsoft.com/office/drawing/2014/chart" uri="{C3380CC4-5D6E-409C-BE32-E72D297353CC}">
              <c16:uniqueId val="{0000000C-5482-4454-B224-BD62443F2DAA}"/>
            </c:ext>
          </c:extLst>
        </c:ser>
        <c:dLbls>
          <c:showLegendKey val="0"/>
          <c:showVal val="0"/>
          <c:showCatName val="0"/>
          <c:showSerName val="0"/>
          <c:showPercent val="0"/>
          <c:showBubbleSize val="0"/>
        </c:dLbls>
        <c:marker val="1"/>
        <c:smooth val="0"/>
        <c:axId val="3"/>
        <c:axId val="4"/>
      </c:lineChart>
      <c:catAx>
        <c:axId val="45262212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majorGridlines>
          <c:spPr>
            <a:ln w="3175">
              <a:pattFill prst="pct50">
                <a:fgClr>
                  <a:srgbClr val="3366FF"/>
                </a:fgClr>
                <a:bgClr>
                  <a:srgbClr val="FFFFFF"/>
                </a:bgClr>
              </a:pattFill>
              <a:prstDash val="solid"/>
            </a:ln>
          </c:spPr>
        </c:majorGridlines>
        <c:title>
          <c:tx>
            <c:rich>
              <a:bodyPr/>
              <a:lstStyle/>
              <a:p>
                <a:pPr>
                  <a:defRPr sz="11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1.9262226491003814E-2"/>
              <c:y val="0.3282955794650029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22127"/>
        <c:crosses val="autoZero"/>
        <c:crossBetween val="between"/>
        <c:majorUnit val="2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valAx>
      <c:spPr>
        <a:solidFill>
          <a:srgbClr val="FFFFFF"/>
        </a:solidFill>
        <a:ln w="25400">
          <a:noFill/>
        </a:ln>
      </c:spPr>
    </c:plotArea>
    <c:legend>
      <c:legendPos val="r"/>
      <c:layout>
        <c:manualLayout>
          <c:xMode val="edge"/>
          <c:yMode val="edge"/>
          <c:x val="9.4705946914102099E-2"/>
          <c:y val="0.79296009193854566"/>
          <c:w val="0.81061869816307708"/>
          <c:h val="0.1818252440113862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620152274637022"/>
          <c:y val="5.7293494048829462E-2"/>
        </c:manualLayout>
      </c:layout>
      <c:overlay val="0"/>
      <c:spPr>
        <a:noFill/>
        <a:ln w="25400">
          <a:noFill/>
        </a:ln>
      </c:spPr>
    </c:title>
    <c:autoTitleDeleted val="0"/>
    <c:plotArea>
      <c:layout>
        <c:manualLayout>
          <c:layoutTarget val="inner"/>
          <c:xMode val="edge"/>
          <c:yMode val="edge"/>
          <c:x val="8.0259277045849217E-2"/>
          <c:y val="0.19271447998242638"/>
          <c:w val="0.88927278966800927"/>
          <c:h val="0.59376893832423261"/>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ADE5-4522-8306-9286C8C2714A}"/>
              </c:ext>
            </c:extLst>
          </c:dPt>
          <c:dLbls>
            <c:dLbl>
              <c:idx val="0"/>
              <c:layout>
                <c:manualLayout>
                  <c:xMode val="edge"/>
                  <c:yMode val="edge"/>
                  <c:x val="0.13162521435519273"/>
                  <c:y val="0.3541779632109458"/>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E5-4522-8306-9286C8C2714A}"/>
                </c:ext>
              </c:extLst>
            </c:dLbl>
            <c:dLbl>
              <c:idx val="1"/>
              <c:layout>
                <c:manualLayout>
                  <c:xMode val="edge"/>
                  <c:yMode val="edge"/>
                  <c:x val="0.3290630358879818"/>
                  <c:y val="0.4375139545546978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E5-4522-8306-9286C8C2714A}"/>
                </c:ext>
              </c:extLst>
            </c:dLbl>
            <c:dLbl>
              <c:idx val="2"/>
              <c:layout>
                <c:manualLayout>
                  <c:xMode val="edge"/>
                  <c:yMode val="edge"/>
                  <c:x val="0.50081788876609912"/>
                  <c:y val="0.7135644258808761"/>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E5-4522-8306-9286C8C2714A}"/>
                </c:ext>
              </c:extLst>
            </c:dLbl>
            <c:dLbl>
              <c:idx val="3"/>
              <c:layout>
                <c:manualLayout>
                  <c:xMode val="edge"/>
                  <c:yMode val="edge"/>
                  <c:x val="0.65812607177596361"/>
                  <c:y val="0.20313147890039537"/>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E5-4522-8306-9286C8C2714A}"/>
                </c:ext>
              </c:extLst>
            </c:dLbl>
            <c:dLbl>
              <c:idx val="4"/>
              <c:layout>
                <c:manualLayout>
                  <c:xMode val="edge"/>
                  <c:yMode val="edge"/>
                  <c:x val="0.87964167642250746"/>
                  <c:y val="0.22396547673633335"/>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E5-4522-8306-9286C8C2714A}"/>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1-4)'!$P$11:$T$11</c:f>
              <c:numCache>
                <c:formatCode>0.0</c:formatCode>
                <c:ptCount val="5"/>
                <c:pt idx="0">
                  <c:v>54.68</c:v>
                </c:pt>
                <c:pt idx="1">
                  <c:v>48.95</c:v>
                </c:pt>
                <c:pt idx="2">
                  <c:v>47.755000000000003</c:v>
                </c:pt>
                <c:pt idx="3">
                  <c:v>60.945</c:v>
                </c:pt>
                <c:pt idx="4">
                  <c:v>60.604999999999997</c:v>
                </c:pt>
              </c:numCache>
            </c:numRef>
          </c:val>
          <c:smooth val="1"/>
          <c:extLst>
            <c:ext xmlns:c16="http://schemas.microsoft.com/office/drawing/2014/chart" uri="{C3380CC4-5D6E-409C-BE32-E72D297353CC}">
              <c16:uniqueId val="{00000006-ADE5-4522-8306-9286C8C2714A}"/>
            </c:ext>
          </c:extLst>
        </c:ser>
        <c:dLbls>
          <c:showLegendKey val="0"/>
          <c:showVal val="0"/>
          <c:showCatName val="0"/>
          <c:showSerName val="0"/>
          <c:showPercent val="0"/>
          <c:showBubbleSize val="0"/>
        </c:dLbls>
        <c:marker val="1"/>
        <c:smooth val="0"/>
        <c:axId val="95816847"/>
        <c:axId val="1"/>
      </c:lineChart>
      <c:catAx>
        <c:axId val="958168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KZ"/>
          </a:p>
        </c:txPr>
        <c:crossAx val="958168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9.8817799194198266E-2"/>
          <c:w val="0.91828895850333403"/>
          <c:h val="0.52175797974536686"/>
        </c:manualLayout>
      </c:layout>
      <c:barChart>
        <c:barDir val="col"/>
        <c:grouping val="clustered"/>
        <c:varyColors val="0"/>
        <c:ser>
          <c:idx val="1"/>
          <c:order val="0"/>
          <c:tx>
            <c:strRef>
              <c:f>'Раздел 2 (стр 1-4)'!$A$219</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5.9088697290674824E-3"/>
                  <c:y val="2.6317675400804628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5C-4493-AE55-00241724ECBC}"/>
                </c:ext>
              </c:extLst>
            </c:dLbl>
            <c:dLbl>
              <c:idx val="1"/>
              <c:layout>
                <c:manualLayout>
                  <c:x val="6.507736984285253E-4"/>
                  <c:y val="3.2112567017135156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5C-4493-AE55-00241724ECBC}"/>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5C-4493-AE55-00241724ECBC}"/>
                </c:ext>
              </c:extLst>
            </c:dLbl>
            <c:dLbl>
              <c:idx val="3"/>
              <c:layout>
                <c:manualLayout>
                  <c:x val="-6.6378259029011124E-3"/>
                  <c:y val="3.266774329458321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5C-4493-AE55-00241724ECBC}"/>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1-4)'!$C$219:$F$219</c:f>
              <c:numCache>
                <c:formatCode>0.0</c:formatCode>
                <c:ptCount val="4"/>
                <c:pt idx="0">
                  <c:v>37.300796812749006</c:v>
                </c:pt>
                <c:pt idx="1">
                  <c:v>37.071048815853075</c:v>
                </c:pt>
                <c:pt idx="2">
                  <c:v>38.054768649669498</c:v>
                </c:pt>
                <c:pt idx="3">
                  <c:v>37.812789620018535</c:v>
                </c:pt>
              </c:numCache>
            </c:numRef>
          </c:val>
          <c:extLst>
            <c:ext xmlns:c16="http://schemas.microsoft.com/office/drawing/2014/chart" uri="{C3380CC4-5D6E-409C-BE32-E72D297353CC}">
              <c16:uniqueId val="{00000004-AD5C-4493-AE55-00241724ECBC}"/>
            </c:ext>
          </c:extLst>
        </c:ser>
        <c:ser>
          <c:idx val="0"/>
          <c:order val="1"/>
          <c:tx>
            <c:strRef>
              <c:f>'Раздел 2 (стр 1-4)'!$A$220</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5C-4493-AE55-00241724ECBC}"/>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5C-4493-AE55-00241724ECBC}"/>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5C-4493-AE55-00241724ECBC}"/>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5C-4493-AE55-00241724ECB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1-4)'!$C$220:$F$220</c:f>
              <c:numCache>
                <c:formatCode>0.00</c:formatCode>
                <c:ptCount val="4"/>
                <c:pt idx="0">
                  <c:v>41.035856573705182</c:v>
                </c:pt>
                <c:pt idx="1">
                  <c:v>39.149347510874819</c:v>
                </c:pt>
                <c:pt idx="2">
                  <c:v>39.282341831916902</c:v>
                </c:pt>
                <c:pt idx="3">
                  <c:v>40.037071362372565</c:v>
                </c:pt>
              </c:numCache>
            </c:numRef>
          </c:val>
          <c:extLst>
            <c:ext xmlns:c16="http://schemas.microsoft.com/office/drawing/2014/chart" uri="{C3380CC4-5D6E-409C-BE32-E72D297353CC}">
              <c16:uniqueId val="{00000009-AD5C-4493-AE55-00241724ECBC}"/>
            </c:ext>
          </c:extLst>
        </c:ser>
        <c:dLbls>
          <c:showLegendKey val="0"/>
          <c:showVal val="1"/>
          <c:showCatName val="0"/>
          <c:showSerName val="0"/>
          <c:showPercent val="0"/>
          <c:showBubbleSize val="0"/>
        </c:dLbls>
        <c:gapWidth val="70"/>
        <c:axId val="452611327"/>
        <c:axId val="1"/>
      </c:barChart>
      <c:lineChart>
        <c:grouping val="standard"/>
        <c:varyColors val="0"/>
        <c:ser>
          <c:idx val="2"/>
          <c:order val="2"/>
          <c:tx>
            <c:strRef>
              <c:f>'Раздел 2 (стр 1-4)'!$A$221</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Mode val="edge"/>
                  <c:yMode val="edge"/>
                  <c:x val="9.0437548943510165E-2"/>
                  <c:y val="0.3280750933247382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5C-4493-AE55-00241724ECBC}"/>
                </c:ext>
              </c:extLst>
            </c:dLbl>
            <c:dLbl>
              <c:idx val="1"/>
              <c:layout>
                <c:manualLayout>
                  <c:xMode val="edge"/>
                  <c:yMode val="edge"/>
                  <c:x val="0.32696652310345986"/>
                  <c:y val="0.3122642454536664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5C-4493-AE55-00241724ECBC}"/>
                </c:ext>
              </c:extLst>
            </c:dLbl>
            <c:dLbl>
              <c:idx val="2"/>
              <c:layout>
                <c:manualLayout>
                  <c:x val="-0.10212460519574701"/>
                  <c:y val="5.724767920853050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D5C-4493-AE55-00241724ECBC}"/>
                </c:ext>
              </c:extLst>
            </c:dLbl>
            <c:dLbl>
              <c:idx val="3"/>
              <c:layout>
                <c:manualLayout>
                  <c:x val="-0.10226715096846153"/>
                  <c:y val="4.25006503524290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D5C-4493-AE55-00241724ECB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1-4)'!$C$221:$F$221</c:f>
              <c:numCache>
                <c:formatCode>#,##0.00</c:formatCode>
                <c:ptCount val="4"/>
                <c:pt idx="0">
                  <c:v>31.611669057867051</c:v>
                </c:pt>
                <c:pt idx="1">
                  <c:v>33.733271804337789</c:v>
                </c:pt>
                <c:pt idx="2">
                  <c:v>31.799729364005412</c:v>
                </c:pt>
                <c:pt idx="3">
                  <c:v>31.985784095957349</c:v>
                </c:pt>
              </c:numCache>
            </c:numRef>
          </c:val>
          <c:smooth val="0"/>
          <c:extLst>
            <c:ext xmlns:c16="http://schemas.microsoft.com/office/drawing/2014/chart" uri="{C3380CC4-5D6E-409C-BE32-E72D297353CC}">
              <c16:uniqueId val="{0000000E-AD5C-4493-AE55-00241724ECBC}"/>
            </c:ext>
          </c:extLst>
        </c:ser>
        <c:dLbls>
          <c:showLegendKey val="0"/>
          <c:showVal val="1"/>
          <c:showCatName val="0"/>
          <c:showSerName val="0"/>
          <c:showPercent val="0"/>
          <c:showBubbleSize val="0"/>
        </c:dLbls>
        <c:marker val="1"/>
        <c:smooth val="0"/>
        <c:axId val="452611327"/>
        <c:axId val="1"/>
      </c:lineChart>
      <c:catAx>
        <c:axId val="4526113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5130897611702665"/>
              <c:y val="2.7668983774375516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11327"/>
        <c:crosses val="autoZero"/>
        <c:crossBetween val="between"/>
        <c:majorUnit val="20"/>
        <c:minorUnit val="20"/>
      </c:valAx>
      <c:spPr>
        <a:noFill/>
        <a:ln w="25400">
          <a:noFill/>
        </a:ln>
      </c:spPr>
    </c:plotArea>
    <c:legend>
      <c:legendPos val="r"/>
      <c:layout>
        <c:manualLayout>
          <c:xMode val="edge"/>
          <c:yMode val="edge"/>
          <c:x val="0.13043877251467814"/>
          <c:y val="0.75892069781144267"/>
          <c:w val="0.74437059515042991"/>
          <c:h val="0.1936828864206285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82762452222409E-2"/>
          <c:y val="9.8817799194198266E-2"/>
          <c:w val="0.91843125212745502"/>
          <c:h val="0.51385255580983091"/>
        </c:manualLayout>
      </c:layout>
      <c:barChart>
        <c:barDir val="col"/>
        <c:grouping val="clustered"/>
        <c:varyColors val="0"/>
        <c:ser>
          <c:idx val="1"/>
          <c:order val="0"/>
          <c:tx>
            <c:strRef>
              <c:f>'Раздел 2 (стр 1-4)'!$A$219</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163230508365586"/>
                  <c:y val="0.28064254971152308"/>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95-4A3D-B999-A2852897FDEE}"/>
                </c:ext>
              </c:extLst>
            </c:dLbl>
            <c:dLbl>
              <c:idx val="1"/>
              <c:layout>
                <c:manualLayout>
                  <c:xMode val="edge"/>
                  <c:yMode val="edge"/>
                  <c:x val="0.33855216288252127"/>
                  <c:y val="0.2727371257759872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95-4A3D-B999-A2852897FDEE}"/>
                </c:ext>
              </c:extLst>
            </c:dLbl>
            <c:dLbl>
              <c:idx val="2"/>
              <c:layout>
                <c:manualLayout>
                  <c:xMode val="edge"/>
                  <c:yMode val="edge"/>
                  <c:x val="0.5764067593692157"/>
                  <c:y val="0.2608789898726834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95-4A3D-B999-A2852897FDEE}"/>
                </c:ext>
              </c:extLst>
            </c:dLbl>
            <c:dLbl>
              <c:idx val="3"/>
              <c:layout>
                <c:manualLayout>
                  <c:xMode val="edge"/>
                  <c:yMode val="edge"/>
                  <c:x val="0.79689970647731923"/>
                  <c:y val="0.24111543003384378"/>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95-4A3D-B999-A2852897FDEE}"/>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1-4)'!$J$219:$M$219</c:f>
              <c:numCache>
                <c:formatCode>0.00</c:formatCode>
                <c:ptCount val="4"/>
                <c:pt idx="0">
                  <c:v>34.745762711864401</c:v>
                </c:pt>
                <c:pt idx="1">
                  <c:v>35.537190082644635</c:v>
                </c:pt>
                <c:pt idx="2">
                  <c:v>37.209302325581397</c:v>
                </c:pt>
                <c:pt idx="3">
                  <c:v>42.635658914728687</c:v>
                </c:pt>
              </c:numCache>
            </c:numRef>
          </c:val>
          <c:extLst>
            <c:ext xmlns:c16="http://schemas.microsoft.com/office/drawing/2014/chart" uri="{C3380CC4-5D6E-409C-BE32-E72D297353CC}">
              <c16:uniqueId val="{00000004-DB95-4A3D-B999-A2852897FDEE}"/>
            </c:ext>
          </c:extLst>
        </c:ser>
        <c:ser>
          <c:idx val="0"/>
          <c:order val="1"/>
          <c:tx>
            <c:strRef>
              <c:f>'Раздел 2 (стр 1-4)'!$A$220</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95-4A3D-B999-A2852897FDEE}"/>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95-4A3D-B999-A2852897FDEE}"/>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95-4A3D-B999-A2852897FDEE}"/>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95-4A3D-B999-A2852897FDE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1-4)'!$J$220:$M$220</c:f>
              <c:numCache>
                <c:formatCode>0.00</c:formatCode>
                <c:ptCount val="4"/>
                <c:pt idx="0">
                  <c:v>47.457627118644069</c:v>
                </c:pt>
                <c:pt idx="1">
                  <c:v>47.93388429752067</c:v>
                </c:pt>
                <c:pt idx="2">
                  <c:v>41.085271317829459</c:v>
                </c:pt>
                <c:pt idx="3">
                  <c:v>44.186046511627907</c:v>
                </c:pt>
              </c:numCache>
            </c:numRef>
          </c:val>
          <c:extLst>
            <c:ext xmlns:c16="http://schemas.microsoft.com/office/drawing/2014/chart" uri="{C3380CC4-5D6E-409C-BE32-E72D297353CC}">
              <c16:uniqueId val="{00000009-DB95-4A3D-B999-A2852897FDEE}"/>
            </c:ext>
          </c:extLst>
        </c:ser>
        <c:dLbls>
          <c:showLegendKey val="0"/>
          <c:showVal val="1"/>
          <c:showCatName val="0"/>
          <c:showSerName val="0"/>
          <c:showPercent val="0"/>
          <c:showBubbleSize val="0"/>
        </c:dLbls>
        <c:gapWidth val="70"/>
        <c:axId val="452629327"/>
        <c:axId val="1"/>
      </c:barChart>
      <c:lineChart>
        <c:grouping val="standard"/>
        <c:varyColors val="0"/>
        <c:ser>
          <c:idx val="2"/>
          <c:order val="2"/>
          <c:tx>
            <c:strRef>
              <c:f>'Раздел 2 (стр 1-4)'!$A$221</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Mode val="edge"/>
                  <c:yMode val="edge"/>
                  <c:x val="9.201674170653143E-2"/>
                  <c:y val="0.1739193265817889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95-4A3D-B999-A2852897FDEE}"/>
                </c:ext>
              </c:extLst>
            </c:dLbl>
            <c:dLbl>
              <c:idx val="1"/>
              <c:layout>
                <c:manualLayout>
                  <c:xMode val="edge"/>
                  <c:yMode val="edge"/>
                  <c:x val="0.33160750313108495"/>
                  <c:y val="0.1660139026462530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95-4A3D-B999-A2852897FDEE}"/>
                </c:ext>
              </c:extLst>
            </c:dLbl>
            <c:dLbl>
              <c:idx val="2"/>
              <c:layout>
                <c:manualLayout>
                  <c:xMode val="edge"/>
                  <c:yMode val="edge"/>
                  <c:x val="0.55730894505276574"/>
                  <c:y val="0.1897301744528606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95-4A3D-B999-A2852897FDEE}"/>
                </c:ext>
              </c:extLst>
            </c:dLbl>
            <c:dLbl>
              <c:idx val="3"/>
              <c:layout>
                <c:manualLayout>
                  <c:xMode val="edge"/>
                  <c:yMode val="edge"/>
                  <c:x val="0.79516354153946023"/>
                  <c:y val="0.1699666146140209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95-4A3D-B999-A2852897FDE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1-4)'!$J$221:$M$221</c:f>
              <c:numCache>
                <c:formatCode>#,##0.00</c:formatCode>
                <c:ptCount val="4"/>
                <c:pt idx="0">
                  <c:v>42.016806722689068</c:v>
                </c:pt>
                <c:pt idx="1">
                  <c:v>42.622950819672134</c:v>
                </c:pt>
                <c:pt idx="2">
                  <c:v>40</c:v>
                </c:pt>
                <c:pt idx="3">
                  <c:v>41.221374045801525</c:v>
                </c:pt>
              </c:numCache>
            </c:numRef>
          </c:val>
          <c:smooth val="0"/>
          <c:extLst>
            <c:ext xmlns:c16="http://schemas.microsoft.com/office/drawing/2014/chart" uri="{C3380CC4-5D6E-409C-BE32-E72D297353CC}">
              <c16:uniqueId val="{0000000E-DB95-4A3D-B999-A2852897FDEE}"/>
            </c:ext>
          </c:extLst>
        </c:ser>
        <c:dLbls>
          <c:showLegendKey val="0"/>
          <c:showVal val="1"/>
          <c:showCatName val="0"/>
          <c:showSerName val="0"/>
          <c:showPercent val="0"/>
          <c:showBubbleSize val="0"/>
        </c:dLbls>
        <c:marker val="1"/>
        <c:smooth val="0"/>
        <c:axId val="452629327"/>
        <c:axId val="1"/>
      </c:lineChart>
      <c:catAx>
        <c:axId val="4526293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5104634959374028"/>
              <c:y val="2.7668983774375516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29327"/>
        <c:crosses val="autoZero"/>
        <c:crossBetween val="between"/>
        <c:majorUnit val="20"/>
        <c:minorUnit val="20"/>
      </c:valAx>
      <c:spPr>
        <a:noFill/>
        <a:ln w="25400">
          <a:noFill/>
        </a:ln>
      </c:spPr>
    </c:plotArea>
    <c:legend>
      <c:legendPos val="r"/>
      <c:layout>
        <c:manualLayout>
          <c:xMode val="edge"/>
          <c:yMode val="edge"/>
          <c:x val="0.13368470021514944"/>
          <c:y val="0.75892069781144267"/>
          <c:w val="0.74307859340368776"/>
          <c:h val="0.1936828864206285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555589536109257E-2"/>
          <c:y val="9.8817799194198266E-2"/>
          <c:w val="0.91800585599984075"/>
          <c:h val="0.51385255580983091"/>
        </c:manualLayout>
      </c:layout>
      <c:barChart>
        <c:barDir val="col"/>
        <c:grouping val="clustered"/>
        <c:varyColors val="0"/>
        <c:ser>
          <c:idx val="1"/>
          <c:order val="0"/>
          <c:tx>
            <c:strRef>
              <c:f>'Раздел 2 (стр 1-4)'!$A$219</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0471549688211111"/>
                  <c:y val="0.23321000609830794"/>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83-495E-B838-AA547F073574}"/>
                </c:ext>
              </c:extLst>
            </c:dLbl>
            <c:dLbl>
              <c:idx val="1"/>
              <c:layout>
                <c:manualLayout>
                  <c:xMode val="edge"/>
                  <c:yMode val="edge"/>
                  <c:x val="0.33858010658549259"/>
                  <c:y val="0.1857774624850927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83-495E-B838-AA547F073574}"/>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83-495E-B838-AA547F073574}"/>
                </c:ext>
              </c:extLst>
            </c:dLbl>
            <c:dLbl>
              <c:idx val="3"/>
              <c:layout>
                <c:manualLayout>
                  <c:xMode val="edge"/>
                  <c:yMode val="edge"/>
                  <c:x val="0.79758303458541291"/>
                  <c:y val="0.21739915822723618"/>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83-495E-B838-AA547F073574}"/>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1-4)'!$Q$219:$T$219</c:f>
              <c:numCache>
                <c:formatCode>0.00</c:formatCode>
                <c:ptCount val="4"/>
                <c:pt idx="0">
                  <c:v>33.458646616541351</c:v>
                </c:pt>
                <c:pt idx="1">
                  <c:v>35.831809872029254</c:v>
                </c:pt>
                <c:pt idx="2">
                  <c:v>35.559566787003611</c:v>
                </c:pt>
                <c:pt idx="3">
                  <c:v>34.500875656742551</c:v>
                </c:pt>
              </c:numCache>
            </c:numRef>
          </c:val>
          <c:extLst>
            <c:ext xmlns:c16="http://schemas.microsoft.com/office/drawing/2014/chart" uri="{C3380CC4-5D6E-409C-BE32-E72D297353CC}">
              <c16:uniqueId val="{00000004-6C83-495E-B838-AA547F073574}"/>
            </c:ext>
          </c:extLst>
        </c:ser>
        <c:ser>
          <c:idx val="0"/>
          <c:order val="1"/>
          <c:tx>
            <c:strRef>
              <c:f>'Раздел 2 (стр 1-4)'!$A$220</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C83-495E-B838-AA547F073574}"/>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C83-495E-B838-AA547F073574}"/>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83-495E-B838-AA547F073574}"/>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83-495E-B838-AA547F07357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1-4)'!$Q$220:$T$220</c:f>
              <c:numCache>
                <c:formatCode>0.00</c:formatCode>
                <c:ptCount val="4"/>
                <c:pt idx="0">
                  <c:v>45.676691729323309</c:v>
                </c:pt>
                <c:pt idx="1">
                  <c:v>42.413162705667276</c:v>
                </c:pt>
                <c:pt idx="2">
                  <c:v>44.945848375451263</c:v>
                </c:pt>
                <c:pt idx="3">
                  <c:v>45.18388791593695</c:v>
                </c:pt>
              </c:numCache>
            </c:numRef>
          </c:val>
          <c:extLst>
            <c:ext xmlns:c16="http://schemas.microsoft.com/office/drawing/2014/chart" uri="{C3380CC4-5D6E-409C-BE32-E72D297353CC}">
              <c16:uniqueId val="{00000009-6C83-495E-B838-AA547F073574}"/>
            </c:ext>
          </c:extLst>
        </c:ser>
        <c:dLbls>
          <c:showLegendKey val="0"/>
          <c:showVal val="1"/>
          <c:showCatName val="0"/>
          <c:showSerName val="0"/>
          <c:showPercent val="0"/>
          <c:showBubbleSize val="0"/>
        </c:dLbls>
        <c:gapWidth val="70"/>
        <c:axId val="452629727"/>
        <c:axId val="1"/>
      </c:barChart>
      <c:lineChart>
        <c:grouping val="standard"/>
        <c:varyColors val="0"/>
        <c:ser>
          <c:idx val="2"/>
          <c:order val="2"/>
          <c:tx>
            <c:strRef>
              <c:f>'Раздел 2 (стр 1-4)'!$A$221</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Mode val="edge"/>
                  <c:yMode val="edge"/>
                  <c:x val="0.19023315266916849"/>
                  <c:y val="0.3162169574214344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C83-495E-B838-AA547F073574}"/>
                </c:ext>
              </c:extLst>
            </c:dLbl>
            <c:dLbl>
              <c:idx val="1"/>
              <c:layout>
                <c:manualLayout>
                  <c:xMode val="edge"/>
                  <c:yMode val="edge"/>
                  <c:x val="0.41362621268433886"/>
                  <c:y val="0.3122642454536664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C83-495E-B838-AA547F073574}"/>
                </c:ext>
              </c:extLst>
            </c:dLbl>
            <c:dLbl>
              <c:idx val="2"/>
              <c:layout>
                <c:manualLayout>
                  <c:xMode val="edge"/>
                  <c:yMode val="edge"/>
                  <c:x val="0.65098133895045729"/>
                  <c:y val="0.3280750933247382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C83-495E-B838-AA547F073574}"/>
                </c:ext>
              </c:extLst>
            </c:dLbl>
            <c:dLbl>
              <c:idx val="3"/>
              <c:layout>
                <c:manualLayout>
                  <c:xMode val="edge"/>
                  <c:yMode val="edge"/>
                  <c:x val="0.87611965724699625"/>
                  <c:y val="0.2687844138082192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C83-495E-B838-AA547F07357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1-4)'!$Q$221:$T$221</c:f>
              <c:numCache>
                <c:formatCode>0.00</c:formatCode>
                <c:ptCount val="4"/>
                <c:pt idx="0">
                  <c:v>31.884057971014496</c:v>
                </c:pt>
                <c:pt idx="1">
                  <c:v>33.275261324041814</c:v>
                </c:pt>
                <c:pt idx="2">
                  <c:v>30.449826989619378</c:v>
                </c:pt>
                <c:pt idx="3">
                  <c:v>31.365935919055651</c:v>
                </c:pt>
              </c:numCache>
            </c:numRef>
          </c:val>
          <c:smooth val="0"/>
          <c:extLst>
            <c:ext xmlns:c16="http://schemas.microsoft.com/office/drawing/2014/chart" uri="{C3380CC4-5D6E-409C-BE32-E72D297353CC}">
              <c16:uniqueId val="{0000000E-6C83-495E-B838-AA547F073574}"/>
            </c:ext>
          </c:extLst>
        </c:ser>
        <c:dLbls>
          <c:showLegendKey val="0"/>
          <c:showVal val="1"/>
          <c:showCatName val="0"/>
          <c:showSerName val="0"/>
          <c:showPercent val="0"/>
          <c:showBubbleSize val="0"/>
        </c:dLbls>
        <c:marker val="1"/>
        <c:smooth val="0"/>
        <c:axId val="452629727"/>
        <c:axId val="1"/>
      </c:lineChart>
      <c:catAx>
        <c:axId val="4526297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5183747047906113"/>
              <c:y val="2.7668983774375516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29727"/>
        <c:crosses val="autoZero"/>
        <c:crossBetween val="between"/>
        <c:majorUnit val="20"/>
        <c:minorUnit val="20"/>
      </c:valAx>
      <c:spPr>
        <a:noFill/>
        <a:ln w="25400">
          <a:noFill/>
        </a:ln>
      </c:spPr>
    </c:plotArea>
    <c:legend>
      <c:legendPos val="r"/>
      <c:layout>
        <c:manualLayout>
          <c:xMode val="edge"/>
          <c:yMode val="edge"/>
          <c:x val="0.13438488766537593"/>
          <c:y val="0.75892069781144267"/>
          <c:w val="0.74697054442572597"/>
          <c:h val="0.1936828864206285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8.571698411366542E-2"/>
          <c:w val="0.91828895850333403"/>
          <c:h val="0.56430347874829734"/>
        </c:manualLayout>
      </c:layout>
      <c:barChart>
        <c:barDir val="col"/>
        <c:grouping val="clustered"/>
        <c:varyColors val="0"/>
        <c:ser>
          <c:idx val="1"/>
          <c:order val="0"/>
          <c:tx>
            <c:strRef>
              <c:f>'Раздел 2 (стр 1-4)'!$A$219</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043510180117425"/>
                  <c:y val="0.1535762632036505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AB-4A19-A7AD-95784B58C880}"/>
                </c:ext>
              </c:extLst>
            </c:dLbl>
            <c:dLbl>
              <c:idx val="1"/>
              <c:layout>
                <c:manualLayout>
                  <c:xMode val="edge"/>
                  <c:yMode val="edge"/>
                  <c:x val="0.3374016249046341"/>
                  <c:y val="0.1642908862178587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AB-4A19-A7AD-95784B58C880}"/>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AB-4A19-A7AD-95784B58C880}"/>
                </c:ext>
              </c:extLst>
            </c:dLbl>
            <c:dLbl>
              <c:idx val="3"/>
              <c:layout>
                <c:manualLayout>
                  <c:xMode val="edge"/>
                  <c:yMode val="edge"/>
                  <c:x val="0.79654610415630112"/>
                  <c:y val="0.15000472219891448"/>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AB-4A19-A7AD-95784B58C880}"/>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1-4)'!$X$219:$AA$219</c:f>
              <c:numCache>
                <c:formatCode>0.00</c:formatCode>
                <c:ptCount val="4"/>
                <c:pt idx="0">
                  <c:v>44.402985074626862</c:v>
                </c:pt>
                <c:pt idx="1">
                  <c:v>40.363636363636367</c:v>
                </c:pt>
                <c:pt idx="2">
                  <c:v>44.280442804428048</c:v>
                </c:pt>
                <c:pt idx="3">
                  <c:v>44.565217391304351</c:v>
                </c:pt>
              </c:numCache>
            </c:numRef>
          </c:val>
          <c:extLst>
            <c:ext xmlns:c16="http://schemas.microsoft.com/office/drawing/2014/chart" uri="{C3380CC4-5D6E-409C-BE32-E72D297353CC}">
              <c16:uniqueId val="{00000004-48AB-4A19-A7AD-95784B58C880}"/>
            </c:ext>
          </c:extLst>
        </c:ser>
        <c:ser>
          <c:idx val="0"/>
          <c:order val="1"/>
          <c:tx>
            <c:strRef>
              <c:f>'Раздел 2 (стр 1-4)'!$A$220</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AB-4A19-A7AD-95784B58C880}"/>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AB-4A19-A7AD-95784B58C880}"/>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AB-4A19-A7AD-95784B58C880}"/>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AB-4A19-A7AD-95784B58C88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1-4)'!$X$220:$AA$220</c:f>
              <c:numCache>
                <c:formatCode>0.00</c:formatCode>
                <c:ptCount val="4"/>
                <c:pt idx="0">
                  <c:v>30.970149253731343</c:v>
                </c:pt>
                <c:pt idx="1">
                  <c:v>33.81818181818182</c:v>
                </c:pt>
                <c:pt idx="2">
                  <c:v>33.210332103321036</c:v>
                </c:pt>
                <c:pt idx="3">
                  <c:v>32.246376811594203</c:v>
                </c:pt>
              </c:numCache>
            </c:numRef>
          </c:val>
          <c:extLst>
            <c:ext xmlns:c16="http://schemas.microsoft.com/office/drawing/2014/chart" uri="{C3380CC4-5D6E-409C-BE32-E72D297353CC}">
              <c16:uniqueId val="{00000009-48AB-4A19-A7AD-95784B58C880}"/>
            </c:ext>
          </c:extLst>
        </c:ser>
        <c:dLbls>
          <c:showLegendKey val="0"/>
          <c:showVal val="1"/>
          <c:showCatName val="0"/>
          <c:showSerName val="0"/>
          <c:showPercent val="0"/>
          <c:showBubbleSize val="0"/>
        </c:dLbls>
        <c:gapWidth val="70"/>
        <c:axId val="452614127"/>
        <c:axId val="1"/>
      </c:barChart>
      <c:lineChart>
        <c:grouping val="standard"/>
        <c:varyColors val="0"/>
        <c:ser>
          <c:idx val="2"/>
          <c:order val="2"/>
          <c:tx>
            <c:strRef>
              <c:f>'Раздел 2 (стр 1-4)'!$A$221</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Mode val="edge"/>
                  <c:yMode val="edge"/>
                  <c:x val="0.18957101605466553"/>
                  <c:y val="0.4000125925304386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AB-4A19-A7AD-95784B58C880}"/>
                </c:ext>
              </c:extLst>
            </c:dLbl>
            <c:dLbl>
              <c:idx val="1"/>
              <c:layout>
                <c:manualLayout>
                  <c:xMode val="edge"/>
                  <c:yMode val="edge"/>
                  <c:x val="0.41392570477991186"/>
                  <c:y val="0.3892979695162304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AB-4A19-A7AD-95784B58C880}"/>
                </c:ext>
              </c:extLst>
            </c:dLbl>
            <c:dLbl>
              <c:idx val="2"/>
              <c:layout>
                <c:manualLayout>
                  <c:xMode val="edge"/>
                  <c:yMode val="edge"/>
                  <c:x val="0.65045467893986153"/>
                  <c:y val="0.3607256414783420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AB-4A19-A7AD-95784B58C880}"/>
                </c:ext>
              </c:extLst>
            </c:dLbl>
            <c:dLbl>
              <c:idx val="3"/>
              <c:layout>
                <c:manualLayout>
                  <c:xMode val="edge"/>
                  <c:yMode val="edge"/>
                  <c:x val="0.87654855129863696"/>
                  <c:y val="0.3214386904262453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AB-4A19-A7AD-95784B58C88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1-4)'!$X$221:$AA$221</c:f>
              <c:numCache>
                <c:formatCode>0.00</c:formatCode>
                <c:ptCount val="4"/>
                <c:pt idx="0">
                  <c:v>24.909747292418775</c:v>
                </c:pt>
                <c:pt idx="1">
                  <c:v>27.017543859649123</c:v>
                </c:pt>
                <c:pt idx="2">
                  <c:v>29.122807017543863</c:v>
                </c:pt>
                <c:pt idx="3">
                  <c:v>27.622377622377627</c:v>
                </c:pt>
              </c:numCache>
            </c:numRef>
          </c:val>
          <c:smooth val="0"/>
          <c:extLst>
            <c:ext xmlns:c16="http://schemas.microsoft.com/office/drawing/2014/chart" uri="{C3380CC4-5D6E-409C-BE32-E72D297353CC}">
              <c16:uniqueId val="{0000000E-48AB-4A19-A7AD-95784B58C880}"/>
            </c:ext>
          </c:extLst>
        </c:ser>
        <c:dLbls>
          <c:showLegendKey val="0"/>
          <c:showVal val="1"/>
          <c:showCatName val="0"/>
          <c:showSerName val="0"/>
          <c:showPercent val="0"/>
          <c:showBubbleSize val="0"/>
        </c:dLbls>
        <c:marker val="1"/>
        <c:smooth val="0"/>
        <c:axId val="452614127"/>
        <c:axId val="1"/>
      </c:lineChart>
      <c:catAx>
        <c:axId val="4526141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5130897611702665"/>
              <c:y val="2.5000787033152415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14127"/>
        <c:crosses val="autoZero"/>
        <c:crossBetween val="between"/>
        <c:majorUnit val="20"/>
        <c:minorUnit val="20"/>
      </c:valAx>
      <c:spPr>
        <a:noFill/>
        <a:ln w="25400">
          <a:noFill/>
        </a:ln>
      </c:spPr>
    </c:plotArea>
    <c:legend>
      <c:legendPos val="r"/>
      <c:layout>
        <c:manualLayout>
          <c:xMode val="edge"/>
          <c:yMode val="edge"/>
          <c:x val="0.1286995888811491"/>
          <c:y val="0.77502439802772483"/>
          <c:w val="0.74437059515042991"/>
          <c:h val="0.175005509232066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82762452222409E-2"/>
          <c:y val="8.5412013837544418E-2"/>
          <c:w val="0.91843125212745502"/>
          <c:h val="0.53382508648465266"/>
        </c:manualLayout>
      </c:layout>
      <c:barChart>
        <c:barDir val="col"/>
        <c:grouping val="clustered"/>
        <c:varyColors val="0"/>
        <c:ser>
          <c:idx val="1"/>
          <c:order val="0"/>
          <c:tx>
            <c:strRef>
              <c:f>'Раздел 2 (стр 1-4)'!$A$219</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0416989627154501"/>
                  <c:y val="0.25979487542253099"/>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AB-43AF-9907-CAE20B0182DC}"/>
                </c:ext>
              </c:extLst>
            </c:dLbl>
            <c:dLbl>
              <c:idx val="1"/>
              <c:layout>
                <c:manualLayout>
                  <c:xMode val="edge"/>
                  <c:yMode val="edge"/>
                  <c:x val="0.33855216288252127"/>
                  <c:y val="0.2313242041433495"/>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AB-43AF-9907-CAE20B0182DC}"/>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AB-43AF-9907-CAE20B0182DC}"/>
                </c:ext>
              </c:extLst>
            </c:dLbl>
            <c:dLbl>
              <c:idx val="3"/>
              <c:layout>
                <c:manualLayout>
                  <c:xMode val="edge"/>
                  <c:yMode val="edge"/>
                  <c:x val="0.79689970647731923"/>
                  <c:y val="0.25979487542253099"/>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B-43AF-9907-CAE20B0182DC}"/>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1-4)'!$AE$219:$AH$219</c:f>
              <c:numCache>
                <c:formatCode>0.00</c:formatCode>
                <c:ptCount val="4"/>
                <c:pt idx="0">
                  <c:v>31.359649122807017</c:v>
                </c:pt>
                <c:pt idx="1">
                  <c:v>31.76972281449893</c:v>
                </c:pt>
                <c:pt idx="2">
                  <c:v>31.884057971014496</c:v>
                </c:pt>
                <c:pt idx="3">
                  <c:v>30.612244897959187</c:v>
                </c:pt>
              </c:numCache>
            </c:numRef>
          </c:val>
          <c:extLst>
            <c:ext xmlns:c16="http://schemas.microsoft.com/office/drawing/2014/chart" uri="{C3380CC4-5D6E-409C-BE32-E72D297353CC}">
              <c16:uniqueId val="{00000004-E0AB-43AF-9907-CAE20B0182DC}"/>
            </c:ext>
          </c:extLst>
        </c:ser>
        <c:ser>
          <c:idx val="0"/>
          <c:order val="1"/>
          <c:tx>
            <c:strRef>
              <c:f>'Раздел 2 (стр 1-4)'!$A$220</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AB-43AF-9907-CAE20B0182DC}"/>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AB-43AF-9907-CAE20B0182DC}"/>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AB-43AF-9907-CAE20B0182DC}"/>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0AB-43AF-9907-CAE20B0182D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1-4)'!$AE$220:$AH$220</c:f>
              <c:numCache>
                <c:formatCode>0.00</c:formatCode>
                <c:ptCount val="4"/>
                <c:pt idx="0">
                  <c:v>38.377192982456144</c:v>
                </c:pt>
                <c:pt idx="1">
                  <c:v>33.475479744136464</c:v>
                </c:pt>
                <c:pt idx="2">
                  <c:v>32.919254658385093</c:v>
                </c:pt>
                <c:pt idx="3">
                  <c:v>35.714285714285715</c:v>
                </c:pt>
              </c:numCache>
            </c:numRef>
          </c:val>
          <c:extLst>
            <c:ext xmlns:c16="http://schemas.microsoft.com/office/drawing/2014/chart" uri="{C3380CC4-5D6E-409C-BE32-E72D297353CC}">
              <c16:uniqueId val="{00000009-E0AB-43AF-9907-CAE20B0182DC}"/>
            </c:ext>
          </c:extLst>
        </c:ser>
        <c:dLbls>
          <c:showLegendKey val="0"/>
          <c:showVal val="1"/>
          <c:showCatName val="0"/>
          <c:showSerName val="0"/>
          <c:showPercent val="0"/>
          <c:showBubbleSize val="0"/>
        </c:dLbls>
        <c:gapWidth val="70"/>
        <c:axId val="452610927"/>
        <c:axId val="1"/>
      </c:barChart>
      <c:lineChart>
        <c:grouping val="standard"/>
        <c:varyColors val="0"/>
        <c:ser>
          <c:idx val="2"/>
          <c:order val="2"/>
          <c:tx>
            <c:strRef>
              <c:f>'Раздел 2 (стр 1-4)'!$A$221</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Mode val="edge"/>
                  <c:yMode val="edge"/>
                  <c:x val="0.18924197822664007"/>
                  <c:y val="0.4235012352778244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AB-43AF-9907-CAE20B0182DC}"/>
                </c:ext>
              </c:extLst>
            </c:dLbl>
            <c:dLbl>
              <c:idx val="1"/>
              <c:layout>
                <c:manualLayout>
                  <c:xMode val="edge"/>
                  <c:yMode val="edge"/>
                  <c:x val="0.41320725521046181"/>
                  <c:y val="0.4128247335481314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AB-43AF-9907-CAE20B0182DC}"/>
                </c:ext>
              </c:extLst>
            </c:dLbl>
            <c:dLbl>
              <c:idx val="2"/>
              <c:layout>
                <c:manualLayout>
                  <c:xMode val="edge"/>
                  <c:yMode val="edge"/>
                  <c:x val="0.65106185169715625"/>
                  <c:y val="0.4235012352778244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0AB-43AF-9907-CAE20B0182DC}"/>
                </c:ext>
              </c:extLst>
            </c:dLbl>
            <c:dLbl>
              <c:idx val="3"/>
              <c:layout>
                <c:manualLayout>
                  <c:xMode val="edge"/>
                  <c:yMode val="edge"/>
                  <c:x val="0.87676329361883709"/>
                  <c:y val="0.36655989271946154"/>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AB-43AF-9907-CAE20B0182D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1-4)'!$AE$221:$AH$221</c:f>
              <c:numCache>
                <c:formatCode>0.00</c:formatCode>
                <c:ptCount val="4"/>
                <c:pt idx="0">
                  <c:v>20.084566596194502</c:v>
                </c:pt>
                <c:pt idx="1">
                  <c:v>21.836734693877553</c:v>
                </c:pt>
                <c:pt idx="2">
                  <c:v>19.841269841269842</c:v>
                </c:pt>
                <c:pt idx="3">
                  <c:v>20.980392156862742</c:v>
                </c:pt>
              </c:numCache>
            </c:numRef>
          </c:val>
          <c:smooth val="0"/>
          <c:extLst>
            <c:ext xmlns:c16="http://schemas.microsoft.com/office/drawing/2014/chart" uri="{C3380CC4-5D6E-409C-BE32-E72D297353CC}">
              <c16:uniqueId val="{0000000E-E0AB-43AF-9907-CAE20B0182DC}"/>
            </c:ext>
          </c:extLst>
        </c:ser>
        <c:dLbls>
          <c:showLegendKey val="0"/>
          <c:showVal val="1"/>
          <c:showCatName val="0"/>
          <c:showSerName val="0"/>
          <c:showPercent val="0"/>
          <c:showBubbleSize val="0"/>
        </c:dLbls>
        <c:marker val="1"/>
        <c:smooth val="0"/>
        <c:axId val="452610927"/>
        <c:axId val="1"/>
      </c:lineChart>
      <c:catAx>
        <c:axId val="4526109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5104634959374028"/>
              <c:y val="2.4911837369283794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10927"/>
        <c:crosses val="autoZero"/>
        <c:crossBetween val="between"/>
        <c:majorUnit val="20"/>
        <c:minorUnit val="20"/>
      </c:valAx>
      <c:spPr>
        <a:noFill/>
        <a:ln w="25400">
          <a:noFill/>
        </a:ln>
      </c:spPr>
    </c:plotArea>
    <c:legend>
      <c:legendPos val="b"/>
      <c:layout>
        <c:manualLayout>
          <c:xMode val="edge"/>
          <c:yMode val="edge"/>
          <c:x val="0.13194853527729034"/>
          <c:y val="0.77938462626759275"/>
          <c:w val="0.74307859340368776"/>
          <c:h val="0.1743828615849865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555589536109257E-2"/>
          <c:y val="8.5109198284278181E-2"/>
          <c:w val="0.91800585599984075"/>
          <c:h val="0.54257113906227339"/>
        </c:manualLayout>
      </c:layout>
      <c:barChart>
        <c:barDir val="col"/>
        <c:grouping val="clustered"/>
        <c:varyColors val="0"/>
        <c:ser>
          <c:idx val="1"/>
          <c:order val="0"/>
          <c:tx>
            <c:strRef>
              <c:f>'Раздел 2 (стр 1-4)'!$A$219</c:f>
              <c:strCache>
                <c:ptCount val="1"/>
                <c:pt idx="0">
                  <c:v>АӨК &lt;1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0471549688211111"/>
                  <c:y val="0.1383024472119520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EF-44D1-9E86-17FD9534C864}"/>
                </c:ext>
              </c:extLst>
            </c:dLbl>
            <c:dLbl>
              <c:idx val="1"/>
              <c:layout>
                <c:manualLayout>
                  <c:xMode val="edge"/>
                  <c:yMode val="edge"/>
                  <c:x val="0.33858010658549259"/>
                  <c:y val="0.13830244721195203"/>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EF-44D1-9E86-17FD9534C864}"/>
                </c:ext>
              </c:extLst>
            </c:dLbl>
            <c:dLbl>
              <c:idx val="2"/>
              <c:layout>
                <c:manualLayout>
                  <c:x val="-7.3665572396534882E-3"/>
                  <c:y val="2.8449143606673041E-2"/>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EF-44D1-9E86-17FD9534C864}"/>
                </c:ext>
              </c:extLst>
            </c:dLbl>
            <c:dLbl>
              <c:idx val="3"/>
              <c:layout>
                <c:manualLayout>
                  <c:xMode val="edge"/>
                  <c:yMode val="edge"/>
                  <c:x val="0.79758303458541291"/>
                  <c:y val="0.12766379742641726"/>
                </c:manualLayout>
              </c:layout>
              <c:numFmt formatCode="0.0" sourceLinked="0"/>
              <c:spPr>
                <a:noFill/>
                <a:ln w="25400">
                  <a:noFill/>
                </a:ln>
              </c:spPr>
              <c:txPr>
                <a:bodyPr/>
                <a:lstStyle/>
                <a:p>
                  <a:pPr>
                    <a:defRPr sz="1000" b="0"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EF-44D1-9E86-17FD9534C864}"/>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1-4)'!$AL$219:$AO$219</c:f>
              <c:numCache>
                <c:formatCode>0.00</c:formatCode>
                <c:ptCount val="4"/>
                <c:pt idx="0">
                  <c:v>45.604395604395606</c:v>
                </c:pt>
                <c:pt idx="1">
                  <c:v>42.391304347826086</c:v>
                </c:pt>
                <c:pt idx="2">
                  <c:v>46.632124352331601</c:v>
                </c:pt>
                <c:pt idx="3">
                  <c:v>46.464646464646471</c:v>
                </c:pt>
              </c:numCache>
            </c:numRef>
          </c:val>
          <c:extLst>
            <c:ext xmlns:c16="http://schemas.microsoft.com/office/drawing/2014/chart" uri="{C3380CC4-5D6E-409C-BE32-E72D297353CC}">
              <c16:uniqueId val="{00000004-74EF-44D1-9E86-17FD9534C864}"/>
            </c:ext>
          </c:extLst>
        </c:ser>
        <c:ser>
          <c:idx val="0"/>
          <c:order val="1"/>
          <c:tx>
            <c:strRef>
              <c:f>'Раздел 2 (стр 1-4)'!$A$220</c:f>
              <c:strCache>
                <c:ptCount val="1"/>
                <c:pt idx="0">
                  <c:v>АӨК &gt;1,5 кәсіпорындардың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EF-44D1-9E86-17FD9534C864}"/>
                </c:ext>
              </c:extLst>
            </c:dLbl>
            <c:dLbl>
              <c:idx val="1"/>
              <c:layout>
                <c:manualLayout>
                  <c:x val="4.260337023089505E-4"/>
                  <c:y val="3.541653183762988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EF-44D1-9E86-17FD9534C864}"/>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EF-44D1-9E86-17FD9534C864}"/>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EF-44D1-9E86-17FD9534C86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1-4)'!$AL$220:$AO$220</c:f>
              <c:numCache>
                <c:formatCode>0.00</c:formatCode>
                <c:ptCount val="4"/>
                <c:pt idx="0">
                  <c:v>37.912087912087912</c:v>
                </c:pt>
                <c:pt idx="1">
                  <c:v>38.586956521739133</c:v>
                </c:pt>
                <c:pt idx="2">
                  <c:v>37.823834196891191</c:v>
                </c:pt>
                <c:pt idx="3">
                  <c:v>39.393939393939391</c:v>
                </c:pt>
              </c:numCache>
            </c:numRef>
          </c:val>
          <c:extLst>
            <c:ext xmlns:c16="http://schemas.microsoft.com/office/drawing/2014/chart" uri="{C3380CC4-5D6E-409C-BE32-E72D297353CC}">
              <c16:uniqueId val="{00000009-74EF-44D1-9E86-17FD9534C864}"/>
            </c:ext>
          </c:extLst>
        </c:ser>
        <c:dLbls>
          <c:showLegendKey val="0"/>
          <c:showVal val="1"/>
          <c:showCatName val="0"/>
          <c:showSerName val="0"/>
          <c:showPercent val="0"/>
          <c:showBubbleSize val="0"/>
        </c:dLbls>
        <c:gapWidth val="70"/>
        <c:axId val="452612127"/>
        <c:axId val="1"/>
      </c:barChart>
      <c:lineChart>
        <c:grouping val="standard"/>
        <c:varyColors val="0"/>
        <c:ser>
          <c:idx val="2"/>
          <c:order val="2"/>
          <c:tx>
            <c:strRef>
              <c:f>'Раздел 2 (стр 1-4)'!$A$221</c:f>
              <c:strCache>
                <c:ptCount val="1"/>
                <c:pt idx="0">
                  <c:v>ӨҚД &gt;0,5 кәсіпорындардың үлесі</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Mode val="edge"/>
                  <c:yMode val="edge"/>
                  <c:x val="0.19023315266916849"/>
                  <c:y val="0.33689057654193449"/>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EF-44D1-9E86-17FD9534C864}"/>
                </c:ext>
              </c:extLst>
            </c:dLbl>
            <c:dLbl>
              <c:idx val="1"/>
              <c:layout>
                <c:manualLayout>
                  <c:xMode val="edge"/>
                  <c:yMode val="edge"/>
                  <c:x val="0.41362621268433886"/>
                  <c:y val="0.3014284105901519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EF-44D1-9E86-17FD9534C864}"/>
                </c:ext>
              </c:extLst>
            </c:dLbl>
            <c:dLbl>
              <c:idx val="2"/>
              <c:layout>
                <c:manualLayout>
                  <c:xMode val="edge"/>
                  <c:yMode val="edge"/>
                  <c:x val="0.65098133895045729"/>
                  <c:y val="0.31206706037568671"/>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EF-44D1-9E86-17FD9534C864}"/>
                </c:ext>
              </c:extLst>
            </c:dLbl>
            <c:dLbl>
              <c:idx val="3"/>
              <c:layout>
                <c:manualLayout>
                  <c:xMode val="edge"/>
                  <c:yMode val="edge"/>
                  <c:x val="0.87611965724699625"/>
                  <c:y val="0.25887381144801286"/>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EF-44D1-9E86-17FD9534C86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1-4)'!$C$223:$F$223</c:f>
              <c:strCache>
                <c:ptCount val="4"/>
                <c:pt idx="0">
                  <c:v>2010-3</c:v>
                </c:pt>
                <c:pt idx="1">
                  <c:v>2010-4</c:v>
                </c:pt>
                <c:pt idx="2">
                  <c:v>2011-1</c:v>
                </c:pt>
                <c:pt idx="3">
                  <c:v>2011-2</c:v>
                </c:pt>
              </c:strCache>
            </c:strRef>
          </c:cat>
          <c:val>
            <c:numRef>
              <c:f>'Раздел 2 (стр 1-4)'!$AL$221:$AO$221</c:f>
              <c:numCache>
                <c:formatCode>0.00</c:formatCode>
                <c:ptCount val="4"/>
                <c:pt idx="0">
                  <c:v>30.526315789473685</c:v>
                </c:pt>
                <c:pt idx="1">
                  <c:v>35.416666666666671</c:v>
                </c:pt>
                <c:pt idx="2">
                  <c:v>33.168316831683171</c:v>
                </c:pt>
                <c:pt idx="3">
                  <c:v>33.170731707317067</c:v>
                </c:pt>
              </c:numCache>
            </c:numRef>
          </c:val>
          <c:smooth val="0"/>
          <c:extLst>
            <c:ext xmlns:c16="http://schemas.microsoft.com/office/drawing/2014/chart" uri="{C3380CC4-5D6E-409C-BE32-E72D297353CC}">
              <c16:uniqueId val="{0000000E-74EF-44D1-9E86-17FD9534C864}"/>
            </c:ext>
          </c:extLst>
        </c:ser>
        <c:dLbls>
          <c:showLegendKey val="0"/>
          <c:showVal val="1"/>
          <c:showCatName val="0"/>
          <c:showSerName val="0"/>
          <c:showPercent val="0"/>
          <c:showBubbleSize val="0"/>
        </c:dLbls>
        <c:marker val="1"/>
        <c:smooth val="0"/>
        <c:axId val="452612127"/>
        <c:axId val="1"/>
      </c:lineChart>
      <c:catAx>
        <c:axId val="4526121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Times New Roman Cyr"/>
                <a:ea typeface="Times New Roman Cyr"/>
                <a:cs typeface="Times New Roman Cyr"/>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5183747047906113"/>
              <c:y val="2.4823516166247808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12127"/>
        <c:crosses val="autoZero"/>
        <c:crossBetween val="between"/>
        <c:majorUnit val="20"/>
        <c:minorUnit val="20"/>
      </c:valAx>
      <c:spPr>
        <a:noFill/>
        <a:ln w="25400">
          <a:noFill/>
        </a:ln>
      </c:spPr>
    </c:plotArea>
    <c:legend>
      <c:legendPos val="b"/>
      <c:layout>
        <c:manualLayout>
          <c:xMode val="edge"/>
          <c:yMode val="edge"/>
          <c:x val="0.13263962938400742"/>
          <c:y val="0.78371386753439498"/>
          <c:w val="0.74697054442572597"/>
          <c:h val="0.1737646131637346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7.4832631256660065E-2"/>
          <c:w val="0.84350406226158525"/>
          <c:h val="0.59185808357540226"/>
        </c:manualLayout>
      </c:layout>
      <c:barChart>
        <c:barDir val="col"/>
        <c:grouping val="clustered"/>
        <c:varyColors val="0"/>
        <c:ser>
          <c:idx val="1"/>
          <c:order val="0"/>
          <c:tx>
            <c:strRef>
              <c:f>'Раздел 2 (стр 1-4)'!$A$230</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D3-43AA-B1AF-A752FFC92451}"/>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D3-43AA-B1AF-A752FFC92451}"/>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D3-43AA-B1AF-A752FFC92451}"/>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D3-43AA-B1AF-A752FFC92451}"/>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D3-43AA-B1AF-A752FFC9245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1-4)'!$C$229:$F$229</c:f>
              <c:strCache>
                <c:ptCount val="4"/>
                <c:pt idx="0">
                  <c:v>2010-3</c:v>
                </c:pt>
                <c:pt idx="1">
                  <c:v>2010-4</c:v>
                </c:pt>
                <c:pt idx="2">
                  <c:v>2011-1</c:v>
                </c:pt>
                <c:pt idx="3">
                  <c:v>2011-2</c:v>
                </c:pt>
              </c:strCache>
            </c:strRef>
          </c:cat>
          <c:val>
            <c:numRef>
              <c:f>'Раздел 2 (стр 1-4)'!$C$230:$F$230</c:f>
              <c:numCache>
                <c:formatCode>0.00</c:formatCode>
                <c:ptCount val="4"/>
                <c:pt idx="0">
                  <c:v>57.874762808349146</c:v>
                </c:pt>
                <c:pt idx="1">
                  <c:v>53.713218122372723</c:v>
                </c:pt>
                <c:pt idx="2">
                  <c:v>46.962083142987666</c:v>
                </c:pt>
                <c:pt idx="3">
                  <c:v>50.942549371633753</c:v>
                </c:pt>
              </c:numCache>
            </c:numRef>
          </c:val>
          <c:extLst>
            <c:ext xmlns:c16="http://schemas.microsoft.com/office/drawing/2014/chart" uri="{C3380CC4-5D6E-409C-BE32-E72D297353CC}">
              <c16:uniqueId val="{00000005-59D3-43AA-B1AF-A752FFC92451}"/>
            </c:ext>
          </c:extLst>
        </c:ser>
        <c:dLbls>
          <c:showLegendKey val="0"/>
          <c:showVal val="0"/>
          <c:showCatName val="0"/>
          <c:showSerName val="0"/>
          <c:showPercent val="0"/>
          <c:showBubbleSize val="0"/>
        </c:dLbls>
        <c:gapWidth val="100"/>
        <c:axId val="452616927"/>
        <c:axId val="1"/>
      </c:barChart>
      <c:lineChart>
        <c:grouping val="standard"/>
        <c:varyColors val="0"/>
        <c:ser>
          <c:idx val="0"/>
          <c:order val="1"/>
          <c:tx>
            <c:strRef>
              <c:f>'Раздел 2 (стр 1-4)'!$A$231</c:f>
              <c:strCache>
                <c:ptCount val="1"/>
                <c:pt idx="0">
                  <c:v>Экономика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1652530344644581"/>
                  <c:y val="0.4081779886726912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D3-43AA-B1AF-A752FFC92451}"/>
                </c:ext>
              </c:extLst>
            </c:dLbl>
            <c:dLbl>
              <c:idx val="1"/>
              <c:layout>
                <c:manualLayout>
                  <c:xMode val="edge"/>
                  <c:yMode val="edge"/>
                  <c:x val="0.3374016249046341"/>
                  <c:y val="0.3673601898054221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D3-43AA-B1AF-A752FFC92451}"/>
                </c:ext>
              </c:extLst>
            </c:dLbl>
            <c:dLbl>
              <c:idx val="2"/>
              <c:layout>
                <c:manualLayout>
                  <c:xMode val="edge"/>
                  <c:yMode val="edge"/>
                  <c:x val="0.56871304816399659"/>
                  <c:y val="0.42178392162844769"/>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D3-43AA-B1AF-A752FFC92451}"/>
                </c:ext>
              </c:extLst>
            </c:dLbl>
            <c:dLbl>
              <c:idx val="3"/>
              <c:layout>
                <c:manualLayout>
                  <c:xMode val="edge"/>
                  <c:yMode val="edge"/>
                  <c:x val="0.76871916601983636"/>
                  <c:y val="0.34695129037178757"/>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9D3-43AA-B1AF-A752FFC92451}"/>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1-4)'!$C$231:$F$231</c:f>
              <c:numCache>
                <c:formatCode>0.00</c:formatCode>
                <c:ptCount val="4"/>
                <c:pt idx="0">
                  <c:v>0.45204179503370473</c:v>
                </c:pt>
                <c:pt idx="1">
                  <c:v>0.52640964227487486</c:v>
                </c:pt>
                <c:pt idx="2">
                  <c:v>0.45956948423539867</c:v>
                </c:pt>
                <c:pt idx="3">
                  <c:v>0.53518550344591531</c:v>
                </c:pt>
              </c:numCache>
            </c:numRef>
          </c:val>
          <c:smooth val="0"/>
          <c:extLst>
            <c:ext xmlns:c16="http://schemas.microsoft.com/office/drawing/2014/chart" uri="{C3380CC4-5D6E-409C-BE32-E72D297353CC}">
              <c16:uniqueId val="{0000000A-59D3-43AA-B1AF-A752FFC92451}"/>
            </c:ext>
          </c:extLst>
        </c:ser>
        <c:dLbls>
          <c:showLegendKey val="0"/>
          <c:showVal val="0"/>
          <c:showCatName val="0"/>
          <c:showSerName val="0"/>
          <c:showPercent val="0"/>
          <c:showBubbleSize val="0"/>
        </c:dLbls>
        <c:marker val="1"/>
        <c:smooth val="0"/>
        <c:axId val="3"/>
        <c:axId val="4"/>
      </c:lineChart>
      <c:catAx>
        <c:axId val="4526169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087265074468441"/>
              <c:y val="2.3810382672573658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16927"/>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b"/>
      <c:layout>
        <c:manualLayout>
          <c:xMode val="edge"/>
          <c:yMode val="edge"/>
          <c:x val="0.14435224158291046"/>
          <c:y val="0.81975746058432153"/>
          <c:w val="0.76176243148572031"/>
          <c:h val="0.16327119546907651"/>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7.4578557430204584E-2"/>
          <c:w val="0.84350406226158525"/>
          <c:h val="0.59323852501299101"/>
        </c:manualLayout>
      </c:layout>
      <c:barChart>
        <c:barDir val="col"/>
        <c:grouping val="clustered"/>
        <c:varyColors val="0"/>
        <c:ser>
          <c:idx val="1"/>
          <c:order val="0"/>
          <c:tx>
            <c:strRef>
              <c:f>'Раздел 2 (стр 1-4)'!$A$230</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3043877251467814"/>
                  <c:y val="0.34916324615050331"/>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50-43F3-8550-7891F0E7DED2}"/>
                </c:ext>
              </c:extLst>
            </c:dLbl>
            <c:dLbl>
              <c:idx val="1"/>
              <c:layout>
                <c:manualLayout>
                  <c:xMode val="edge"/>
                  <c:yMode val="edge"/>
                  <c:x val="0.34957591033933744"/>
                  <c:y val="0.3728927871510229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50-43F3-8550-7891F0E7DED2}"/>
                </c:ext>
              </c:extLst>
            </c:dLbl>
            <c:dLbl>
              <c:idx val="2"/>
              <c:layout>
                <c:manualLayout>
                  <c:xMode val="edge"/>
                  <c:yMode val="edge"/>
                  <c:x val="0.56871304816399659"/>
                  <c:y val="0.46103108229581014"/>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50-43F3-8550-7891F0E7DED2}"/>
                </c:ext>
              </c:extLst>
            </c:dLbl>
            <c:dLbl>
              <c:idx val="3"/>
              <c:layout>
                <c:manualLayout>
                  <c:xMode val="edge"/>
                  <c:yMode val="edge"/>
                  <c:x val="0.76176243148572031"/>
                  <c:y val="0.45086127900987327"/>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50-43F3-8550-7891F0E7DED2}"/>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50-43F3-8550-7891F0E7DED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1-4)'!$C$229:$F$229</c:f>
              <c:strCache>
                <c:ptCount val="4"/>
                <c:pt idx="0">
                  <c:v>2010-3</c:v>
                </c:pt>
                <c:pt idx="1">
                  <c:v>2010-4</c:v>
                </c:pt>
                <c:pt idx="2">
                  <c:v>2011-1</c:v>
                </c:pt>
                <c:pt idx="3">
                  <c:v>2011-2</c:v>
                </c:pt>
              </c:strCache>
            </c:strRef>
          </c:cat>
          <c:val>
            <c:numRef>
              <c:f>'Раздел 2 (стр 1-4)'!$J$230:$M$230</c:f>
              <c:numCache>
                <c:formatCode>0.00</c:formatCode>
                <c:ptCount val="4"/>
                <c:pt idx="0">
                  <c:v>44.26229508196721</c:v>
                </c:pt>
                <c:pt idx="1">
                  <c:v>38.524590163934427</c:v>
                </c:pt>
                <c:pt idx="2">
                  <c:v>28.46153846153846</c:v>
                </c:pt>
                <c:pt idx="3">
                  <c:v>30.534351145038169</c:v>
                </c:pt>
              </c:numCache>
            </c:numRef>
          </c:val>
          <c:extLst>
            <c:ext xmlns:c16="http://schemas.microsoft.com/office/drawing/2014/chart" uri="{C3380CC4-5D6E-409C-BE32-E72D297353CC}">
              <c16:uniqueId val="{00000005-4250-43F3-8550-7891F0E7DED2}"/>
            </c:ext>
          </c:extLst>
        </c:ser>
        <c:dLbls>
          <c:showLegendKey val="0"/>
          <c:showVal val="0"/>
          <c:showCatName val="0"/>
          <c:showSerName val="0"/>
          <c:showPercent val="0"/>
          <c:showBubbleSize val="0"/>
        </c:dLbls>
        <c:gapWidth val="100"/>
        <c:axId val="452620927"/>
        <c:axId val="1"/>
      </c:barChart>
      <c:lineChart>
        <c:grouping val="standard"/>
        <c:varyColors val="0"/>
        <c:ser>
          <c:idx val="0"/>
          <c:order val="1"/>
          <c:tx>
            <c:strRef>
              <c:f>'Раздел 2 (стр 1-4)'!$A$231</c:f>
              <c:strCache>
                <c:ptCount val="1"/>
                <c:pt idx="0">
                  <c:v>Экономика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1130775254585867"/>
                  <c:y val="0.16610678700363748"/>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250-43F3-8550-7891F0E7DED2}"/>
                </c:ext>
              </c:extLst>
            </c:dLbl>
            <c:dLbl>
              <c:idx val="1"/>
              <c:layout>
                <c:manualLayout>
                  <c:xMode val="edge"/>
                  <c:yMode val="edge"/>
                  <c:x val="0.3374016249046341"/>
                  <c:y val="0.12881750828853519"/>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250-43F3-8550-7891F0E7DED2}"/>
                </c:ext>
              </c:extLst>
            </c:dLbl>
            <c:dLbl>
              <c:idx val="2"/>
              <c:layout>
                <c:manualLayout>
                  <c:xMode val="edge"/>
                  <c:yMode val="edge"/>
                  <c:x val="0.54436447729459003"/>
                  <c:y val="0.1525470492890548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250-43F3-8550-7891F0E7DED2}"/>
                </c:ext>
              </c:extLst>
            </c:dLbl>
            <c:dLbl>
              <c:idx val="3"/>
              <c:layout>
                <c:manualLayout>
                  <c:xMode val="edge"/>
                  <c:yMode val="edge"/>
                  <c:x val="0.76871916601983636"/>
                  <c:y val="0.18644639357551146"/>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250-43F3-8550-7891F0E7DED2}"/>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1-4)'!$J$231:$M$231</c:f>
              <c:numCache>
                <c:formatCode>0.00</c:formatCode>
                <c:ptCount val="4"/>
                <c:pt idx="0">
                  <c:v>0.63550068634859003</c:v>
                </c:pt>
                <c:pt idx="1">
                  <c:v>0.73035312814915276</c:v>
                </c:pt>
                <c:pt idx="2">
                  <c:v>0.69086614888470654</c:v>
                </c:pt>
                <c:pt idx="3">
                  <c:v>0.81122013885819588</c:v>
                </c:pt>
              </c:numCache>
            </c:numRef>
          </c:val>
          <c:smooth val="0"/>
          <c:extLst>
            <c:ext xmlns:c16="http://schemas.microsoft.com/office/drawing/2014/chart" uri="{C3380CC4-5D6E-409C-BE32-E72D297353CC}">
              <c16:uniqueId val="{0000000A-4250-43F3-8550-7891F0E7DED2}"/>
            </c:ext>
          </c:extLst>
        </c:ser>
        <c:dLbls>
          <c:showLegendKey val="0"/>
          <c:showVal val="0"/>
          <c:showCatName val="0"/>
          <c:showSerName val="0"/>
          <c:showPercent val="0"/>
          <c:showBubbleSize val="0"/>
        </c:dLbls>
        <c:marker val="1"/>
        <c:smooth val="0"/>
        <c:axId val="3"/>
        <c:axId val="4"/>
      </c:lineChart>
      <c:catAx>
        <c:axId val="4526209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087265074468441"/>
              <c:y val="2.3729541000519643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20927"/>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b"/>
      <c:layout>
        <c:manualLayout>
          <c:xMode val="edge"/>
          <c:yMode val="edge"/>
          <c:x val="0.14435224158291046"/>
          <c:y val="0.82036413173225042"/>
          <c:w val="0.76176243148572031"/>
          <c:h val="0.16271685257499183"/>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7.4326662838904198E-2"/>
          <c:w val="0.84350406226158525"/>
          <c:h val="0.59461330271123358"/>
        </c:manualLayout>
      </c:layout>
      <c:barChart>
        <c:barDir val="col"/>
        <c:grouping val="clustered"/>
        <c:varyColors val="0"/>
        <c:ser>
          <c:idx val="1"/>
          <c:order val="0"/>
          <c:tx>
            <c:strRef>
              <c:f>'Раздел 2 (стр 1-4)'!$A$230</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F2-4518-B2F3-E281385BD641}"/>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F2-4518-B2F3-E281385BD641}"/>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F2-4518-B2F3-E281385BD641}"/>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F2-4518-B2F3-E281385BD641}"/>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F2-4518-B2F3-E281385BD64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1-4)'!$C$229:$F$229</c:f>
              <c:strCache>
                <c:ptCount val="4"/>
                <c:pt idx="0">
                  <c:v>2010-3</c:v>
                </c:pt>
                <c:pt idx="1">
                  <c:v>2010-4</c:v>
                </c:pt>
                <c:pt idx="2">
                  <c:v>2011-1</c:v>
                </c:pt>
                <c:pt idx="3">
                  <c:v>2011-2</c:v>
                </c:pt>
              </c:strCache>
            </c:strRef>
          </c:cat>
          <c:val>
            <c:numRef>
              <c:f>'Раздел 2 (стр 1-4)'!$Q$230:$T$230</c:f>
              <c:numCache>
                <c:formatCode>0.00</c:formatCode>
                <c:ptCount val="4"/>
                <c:pt idx="0">
                  <c:v>66.13190730837789</c:v>
                </c:pt>
                <c:pt idx="1">
                  <c:v>64.736842105263165</c:v>
                </c:pt>
                <c:pt idx="2">
                  <c:v>57.417102966841185</c:v>
                </c:pt>
                <c:pt idx="3">
                  <c:v>63.667232597623091</c:v>
                </c:pt>
              </c:numCache>
            </c:numRef>
          </c:val>
          <c:extLst>
            <c:ext xmlns:c16="http://schemas.microsoft.com/office/drawing/2014/chart" uri="{C3380CC4-5D6E-409C-BE32-E72D297353CC}">
              <c16:uniqueId val="{00000005-4FF2-4518-B2F3-E281385BD641}"/>
            </c:ext>
          </c:extLst>
        </c:ser>
        <c:dLbls>
          <c:showLegendKey val="0"/>
          <c:showVal val="0"/>
          <c:showCatName val="0"/>
          <c:showSerName val="0"/>
          <c:showPercent val="0"/>
          <c:showBubbleSize val="0"/>
        </c:dLbls>
        <c:gapWidth val="100"/>
        <c:axId val="452622927"/>
        <c:axId val="1"/>
      </c:barChart>
      <c:lineChart>
        <c:grouping val="standard"/>
        <c:varyColors val="0"/>
        <c:ser>
          <c:idx val="0"/>
          <c:order val="1"/>
          <c:tx>
            <c:strRef>
              <c:f>'Раздел 2 (стр 1-4)'!$A$231</c:f>
              <c:strCache>
                <c:ptCount val="1"/>
                <c:pt idx="0">
                  <c:v>Экономика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3913469068232334"/>
                  <c:y val="0.33784846744956459"/>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FF2-4518-B2F3-E281385BD641}"/>
                </c:ext>
              </c:extLst>
            </c:dLbl>
            <c:dLbl>
              <c:idx val="1"/>
              <c:layout>
                <c:manualLayout>
                  <c:xMode val="edge"/>
                  <c:yMode val="edge"/>
                  <c:x val="0.3478367267058084"/>
                  <c:y val="0.34122695212406018"/>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FF2-4518-B2F3-E281385BD641}"/>
                </c:ext>
              </c:extLst>
            </c:dLbl>
            <c:dLbl>
              <c:idx val="2"/>
              <c:layout>
                <c:manualLayout>
                  <c:xMode val="edge"/>
                  <c:yMode val="edge"/>
                  <c:x val="0.5669738645304675"/>
                  <c:y val="0.50677270117434681"/>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F2-4518-B2F3-E281385BD641}"/>
                </c:ext>
              </c:extLst>
            </c:dLbl>
            <c:dLbl>
              <c:idx val="3"/>
              <c:layout>
                <c:manualLayout>
                  <c:xMode val="edge"/>
                  <c:yMode val="edge"/>
                  <c:x val="0.76871916601983636"/>
                  <c:y val="0.3243345287515820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F2-4518-B2F3-E281385BD641}"/>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1-4)'!$Q$231:$T$231</c:f>
              <c:numCache>
                <c:formatCode>0.00</c:formatCode>
                <c:ptCount val="4"/>
                <c:pt idx="0">
                  <c:v>0.3596892750779988</c:v>
                </c:pt>
                <c:pt idx="1">
                  <c:v>0.35782829112259817</c:v>
                </c:pt>
                <c:pt idx="2">
                  <c:v>0.29798950548462572</c:v>
                </c:pt>
                <c:pt idx="3">
                  <c:v>0.38132352218967586</c:v>
                </c:pt>
              </c:numCache>
            </c:numRef>
          </c:val>
          <c:smooth val="0"/>
          <c:extLst>
            <c:ext xmlns:c16="http://schemas.microsoft.com/office/drawing/2014/chart" uri="{C3380CC4-5D6E-409C-BE32-E72D297353CC}">
              <c16:uniqueId val="{0000000A-4FF2-4518-B2F3-E281385BD641}"/>
            </c:ext>
          </c:extLst>
        </c:ser>
        <c:dLbls>
          <c:showLegendKey val="0"/>
          <c:showVal val="0"/>
          <c:showCatName val="0"/>
          <c:showSerName val="0"/>
          <c:showPercent val="0"/>
          <c:showBubbleSize val="0"/>
        </c:dLbls>
        <c:marker val="1"/>
        <c:smooth val="0"/>
        <c:axId val="3"/>
        <c:axId val="4"/>
      </c:lineChart>
      <c:catAx>
        <c:axId val="4526229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087265074468441"/>
              <c:y val="2.3649392721469518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22927"/>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b"/>
      <c:layout>
        <c:manualLayout>
          <c:xMode val="edge"/>
          <c:yMode val="edge"/>
          <c:x val="0.14435224158291046"/>
          <c:y val="0.82097177590244175"/>
          <c:w val="0.76176243148572031"/>
          <c:h val="0.16216726437579099"/>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7.665740117278641E-2"/>
          <c:w val="0.84350406226158525"/>
          <c:h val="0.58189936344796944"/>
        </c:manualLayout>
      </c:layout>
      <c:barChart>
        <c:barDir val="col"/>
        <c:grouping val="clustered"/>
        <c:varyColors val="0"/>
        <c:ser>
          <c:idx val="1"/>
          <c:order val="0"/>
          <c:tx>
            <c:strRef>
              <c:f>'Раздел 2 (стр 1-4)'!$A$230</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4E-4C13-8DAD-95C17E404977}"/>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4E-4C13-8DAD-95C17E404977}"/>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4E-4C13-8DAD-95C17E404977}"/>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4E-4C13-8DAD-95C17E404977}"/>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4E-4C13-8DAD-95C17E40497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1-4)'!$C$229:$F$229</c:f>
              <c:strCache>
                <c:ptCount val="4"/>
                <c:pt idx="0">
                  <c:v>2010-3</c:v>
                </c:pt>
                <c:pt idx="1">
                  <c:v>2010-4</c:v>
                </c:pt>
                <c:pt idx="2">
                  <c:v>2011-1</c:v>
                </c:pt>
                <c:pt idx="3">
                  <c:v>2011-2</c:v>
                </c:pt>
              </c:strCache>
            </c:strRef>
          </c:cat>
          <c:val>
            <c:numRef>
              <c:f>'Раздел 2 (стр 1-4)'!$X$230:$AA$230</c:f>
              <c:numCache>
                <c:formatCode>0.00</c:formatCode>
                <c:ptCount val="4"/>
                <c:pt idx="0">
                  <c:v>71.785714285714292</c:v>
                </c:pt>
                <c:pt idx="1">
                  <c:v>66.312056737588648</c:v>
                </c:pt>
                <c:pt idx="2">
                  <c:v>55.871886120996443</c:v>
                </c:pt>
                <c:pt idx="3">
                  <c:v>64.664310954063609</c:v>
                </c:pt>
              </c:numCache>
            </c:numRef>
          </c:val>
          <c:extLst>
            <c:ext xmlns:c16="http://schemas.microsoft.com/office/drawing/2014/chart" uri="{C3380CC4-5D6E-409C-BE32-E72D297353CC}">
              <c16:uniqueId val="{00000005-F74E-4C13-8DAD-95C17E404977}"/>
            </c:ext>
          </c:extLst>
        </c:ser>
        <c:dLbls>
          <c:showLegendKey val="0"/>
          <c:showVal val="0"/>
          <c:showCatName val="0"/>
          <c:showSerName val="0"/>
          <c:showPercent val="0"/>
          <c:showBubbleSize val="0"/>
        </c:dLbls>
        <c:gapWidth val="100"/>
        <c:axId val="452631727"/>
        <c:axId val="1"/>
      </c:barChart>
      <c:lineChart>
        <c:grouping val="standard"/>
        <c:varyColors val="0"/>
        <c:ser>
          <c:idx val="0"/>
          <c:order val="1"/>
          <c:tx>
            <c:strRef>
              <c:f>'Раздел 2 (стр 1-4)'!$A$231</c:f>
              <c:strCache>
                <c:ptCount val="1"/>
                <c:pt idx="0">
                  <c:v>Экономика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3913469068232334"/>
                  <c:y val="0.34844273260357461"/>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74E-4C13-8DAD-95C17E404977}"/>
                </c:ext>
              </c:extLst>
            </c:dLbl>
            <c:dLbl>
              <c:idx val="1"/>
              <c:layout>
                <c:manualLayout>
                  <c:xMode val="edge"/>
                  <c:yMode val="edge"/>
                  <c:x val="0.3478367267058084"/>
                  <c:y val="0.32405174132132442"/>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74E-4C13-8DAD-95C17E404977}"/>
                </c:ext>
              </c:extLst>
            </c:dLbl>
            <c:dLbl>
              <c:idx val="2"/>
              <c:layout>
                <c:manualLayout>
                  <c:xMode val="edge"/>
                  <c:yMode val="edge"/>
                  <c:x val="0.56349549726340942"/>
                  <c:y val="0.4320689884284325"/>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74E-4C13-8DAD-95C17E404977}"/>
                </c:ext>
              </c:extLst>
            </c:dLbl>
            <c:dLbl>
              <c:idx val="3"/>
              <c:layout>
                <c:manualLayout>
                  <c:xMode val="edge"/>
                  <c:yMode val="edge"/>
                  <c:x val="0.76871916601983636"/>
                  <c:y val="0.38328700586393205"/>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74E-4C13-8DAD-95C17E404977}"/>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1-4)'!$X$231:$AA$231</c:f>
              <c:numCache>
                <c:formatCode>0.00</c:formatCode>
                <c:ptCount val="4"/>
                <c:pt idx="0">
                  <c:v>0.32892021778915553</c:v>
                </c:pt>
                <c:pt idx="1">
                  <c:v>0.37722378808376988</c:v>
                </c:pt>
                <c:pt idx="2">
                  <c:v>0.19582754363733892</c:v>
                </c:pt>
                <c:pt idx="3">
                  <c:v>0.26779537196376585</c:v>
                </c:pt>
              </c:numCache>
            </c:numRef>
          </c:val>
          <c:smooth val="0"/>
          <c:extLst>
            <c:ext xmlns:c16="http://schemas.microsoft.com/office/drawing/2014/chart" uri="{C3380CC4-5D6E-409C-BE32-E72D297353CC}">
              <c16:uniqueId val="{0000000A-F74E-4C13-8DAD-95C17E404977}"/>
            </c:ext>
          </c:extLst>
        </c:ser>
        <c:dLbls>
          <c:showLegendKey val="0"/>
          <c:showVal val="0"/>
          <c:showCatName val="0"/>
          <c:showSerName val="0"/>
          <c:showPercent val="0"/>
          <c:showBubbleSize val="0"/>
        </c:dLbls>
        <c:marker val="1"/>
        <c:smooth val="0"/>
        <c:axId val="3"/>
        <c:axId val="4"/>
      </c:lineChart>
      <c:catAx>
        <c:axId val="4526317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087265074468441"/>
              <c:y val="2.439099128225022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31727"/>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b"/>
      <c:layout>
        <c:manualLayout>
          <c:xMode val="edge"/>
          <c:yMode val="edge"/>
          <c:x val="0.14435224158291046"/>
          <c:y val="0.81535599429236438"/>
          <c:w val="0.76176243148572031"/>
          <c:h val="0.1672525116497158"/>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404519395695124"/>
          <c:y val="3.7235414616867718E-2"/>
        </c:manualLayout>
      </c:layout>
      <c:overlay val="0"/>
      <c:spPr>
        <a:noFill/>
        <a:ln w="25400">
          <a:noFill/>
        </a:ln>
      </c:spPr>
    </c:title>
    <c:autoTitleDeleted val="0"/>
    <c:plotArea>
      <c:layout>
        <c:manualLayout>
          <c:layoutTarget val="inner"/>
          <c:xMode val="edge"/>
          <c:yMode val="edge"/>
          <c:x val="8.1435926529624447E-2"/>
          <c:y val="0.1595803483580045"/>
          <c:w val="0.88765159917290648"/>
          <c:h val="0.62236335859621761"/>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3F5B-430C-BEBA-D00CBBD70133}"/>
              </c:ext>
            </c:extLst>
          </c:dPt>
          <c:dLbls>
            <c:dLbl>
              <c:idx val="0"/>
              <c:layout>
                <c:manualLayout>
                  <c:xMode val="edge"/>
                  <c:yMode val="edge"/>
                  <c:x val="0.13355491950858411"/>
                  <c:y val="0.3510767663876099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5B-430C-BEBA-D00CBBD70133}"/>
                </c:ext>
              </c:extLst>
            </c:dLbl>
            <c:dLbl>
              <c:idx val="1"/>
              <c:layout>
                <c:manualLayout>
                  <c:xMode val="edge"/>
                  <c:yMode val="edge"/>
                  <c:x val="0.34691704701620013"/>
                  <c:y val="0.7606663271731547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5B-430C-BEBA-D00CBBD70133}"/>
                </c:ext>
              </c:extLst>
            </c:dLbl>
            <c:dLbl>
              <c:idx val="2"/>
              <c:layout>
                <c:manualLayout>
                  <c:xMode val="edge"/>
                  <c:yMode val="edge"/>
                  <c:x val="0.53096224097315126"/>
                  <c:y val="0.6330020484867512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5B-430C-BEBA-D00CBBD70133}"/>
                </c:ext>
              </c:extLst>
            </c:dLbl>
            <c:dLbl>
              <c:idx val="3"/>
              <c:layout>
                <c:manualLayout>
                  <c:xMode val="edge"/>
                  <c:yMode val="edge"/>
                  <c:x val="0.65963100488995807"/>
                  <c:y val="0.25000921242754037"/>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5B-430C-BEBA-D00CBBD70133}"/>
                </c:ext>
              </c:extLst>
            </c:dLbl>
            <c:dLbl>
              <c:idx val="4"/>
              <c:layout>
                <c:manualLayout>
                  <c:xMode val="edge"/>
                  <c:yMode val="edge"/>
                  <c:x val="0.87950800651994387"/>
                  <c:y val="0.26064790231807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5B-430C-BEBA-D00CBBD70133}"/>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1-4)'!$B$35:$F$35</c:f>
              <c:numCache>
                <c:formatCode>0.0</c:formatCode>
                <c:ptCount val="5"/>
                <c:pt idx="0">
                  <c:v>53.51</c:v>
                </c:pt>
                <c:pt idx="1">
                  <c:v>42.634999999999998</c:v>
                </c:pt>
                <c:pt idx="2">
                  <c:v>45.615000000000002</c:v>
                </c:pt>
                <c:pt idx="3">
                  <c:v>57.34</c:v>
                </c:pt>
                <c:pt idx="4">
                  <c:v>57.52</c:v>
                </c:pt>
              </c:numCache>
            </c:numRef>
          </c:val>
          <c:smooth val="1"/>
          <c:extLst>
            <c:ext xmlns:c16="http://schemas.microsoft.com/office/drawing/2014/chart" uri="{C3380CC4-5D6E-409C-BE32-E72D297353CC}">
              <c16:uniqueId val="{00000006-3F5B-430C-BEBA-D00CBBD70133}"/>
            </c:ext>
          </c:extLst>
        </c:ser>
        <c:dLbls>
          <c:showLegendKey val="0"/>
          <c:showVal val="0"/>
          <c:showCatName val="0"/>
          <c:showSerName val="0"/>
          <c:showPercent val="0"/>
          <c:showBubbleSize val="0"/>
        </c:dLbls>
        <c:marker val="1"/>
        <c:smooth val="0"/>
        <c:axId val="95817247"/>
        <c:axId val="1"/>
      </c:lineChart>
      <c:catAx>
        <c:axId val="958172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KZ"/>
          </a:p>
        </c:txPr>
        <c:crossAx val="958172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7.6391293018555795E-2"/>
          <c:w val="0.84350406226158525"/>
          <c:h val="0.5833516921416988"/>
        </c:manualLayout>
      </c:layout>
      <c:barChart>
        <c:barDir val="col"/>
        <c:grouping val="clustered"/>
        <c:varyColors val="0"/>
        <c:ser>
          <c:idx val="1"/>
          <c:order val="0"/>
          <c:tx>
            <c:strRef>
              <c:f>'Раздел 2 (стр 1-4)'!$A$230</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42-48CB-B1EE-D5FB3C2090DF}"/>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42-48CB-B1EE-D5FB3C2090DF}"/>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42-48CB-B1EE-D5FB3C2090DF}"/>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42-48CB-B1EE-D5FB3C2090DF}"/>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42-48CB-B1EE-D5FB3C2090D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1-4)'!$C$229:$F$229</c:f>
              <c:strCache>
                <c:ptCount val="4"/>
                <c:pt idx="0">
                  <c:v>2010-3</c:v>
                </c:pt>
                <c:pt idx="1">
                  <c:v>2010-4</c:v>
                </c:pt>
                <c:pt idx="2">
                  <c:v>2011-1</c:v>
                </c:pt>
                <c:pt idx="3">
                  <c:v>2011-2</c:v>
                </c:pt>
              </c:strCache>
            </c:strRef>
          </c:cat>
          <c:val>
            <c:numRef>
              <c:f>'Раздел 2 (стр 1-4)'!$AE$230:$AH$230</c:f>
              <c:numCache>
                <c:formatCode>0.00</c:formatCode>
                <c:ptCount val="4"/>
                <c:pt idx="0">
                  <c:v>76.458333333333329</c:v>
                </c:pt>
                <c:pt idx="1">
                  <c:v>67.148760330578511</c:v>
                </c:pt>
                <c:pt idx="2">
                  <c:v>69.539078156312627</c:v>
                </c:pt>
                <c:pt idx="3">
                  <c:v>65.810276679841905</c:v>
                </c:pt>
              </c:numCache>
            </c:numRef>
          </c:val>
          <c:extLst>
            <c:ext xmlns:c16="http://schemas.microsoft.com/office/drawing/2014/chart" uri="{C3380CC4-5D6E-409C-BE32-E72D297353CC}">
              <c16:uniqueId val="{00000005-2142-48CB-B1EE-D5FB3C2090DF}"/>
            </c:ext>
          </c:extLst>
        </c:ser>
        <c:dLbls>
          <c:showLegendKey val="0"/>
          <c:showVal val="0"/>
          <c:showCatName val="0"/>
          <c:showSerName val="0"/>
          <c:showPercent val="0"/>
          <c:showBubbleSize val="0"/>
        </c:dLbls>
        <c:gapWidth val="100"/>
        <c:axId val="452633327"/>
        <c:axId val="1"/>
      </c:barChart>
      <c:lineChart>
        <c:grouping val="standard"/>
        <c:varyColors val="0"/>
        <c:ser>
          <c:idx val="0"/>
          <c:order val="1"/>
          <c:tx>
            <c:strRef>
              <c:f>'Раздел 2 (стр 1-4)'!$A$231</c:f>
              <c:strCache>
                <c:ptCount val="1"/>
                <c:pt idx="0">
                  <c:v>Экономика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3913469068232334"/>
                  <c:y val="0.42015211160205684"/>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42-48CB-B1EE-D5FB3C2090DF}"/>
                </c:ext>
              </c:extLst>
            </c:dLbl>
            <c:dLbl>
              <c:idx val="1"/>
              <c:layout>
                <c:manualLayout>
                  <c:xMode val="edge"/>
                  <c:yMode val="edge"/>
                  <c:x val="0.3478367267058084"/>
                  <c:y val="0.3402884870826576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42-48CB-B1EE-D5FB3C2090DF}"/>
                </c:ext>
              </c:extLst>
            </c:dLbl>
            <c:dLbl>
              <c:idx val="2"/>
              <c:layout>
                <c:manualLayout>
                  <c:xMode val="edge"/>
                  <c:yMode val="edge"/>
                  <c:x val="0.56349549726340942"/>
                  <c:y val="0.41320744860037001"/>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42-48CB-B1EE-D5FB3C2090DF}"/>
                </c:ext>
              </c:extLst>
            </c:dLbl>
            <c:dLbl>
              <c:idx val="3"/>
              <c:layout>
                <c:manualLayout>
                  <c:xMode val="edge"/>
                  <c:yMode val="edge"/>
                  <c:x val="0.76871916601983636"/>
                  <c:y val="0.3333438240809708"/>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42-48CB-B1EE-D5FB3C2090DF}"/>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1-4)'!$AE$231:$AH$231</c:f>
              <c:numCache>
                <c:formatCode>0.00</c:formatCode>
                <c:ptCount val="4"/>
                <c:pt idx="0">
                  <c:v>0.21086445080928368</c:v>
                </c:pt>
                <c:pt idx="1">
                  <c:v>0.34960620876213444</c:v>
                </c:pt>
                <c:pt idx="2">
                  <c:v>0.23196047230198535</c:v>
                </c:pt>
                <c:pt idx="3">
                  <c:v>0.35935228454823787</c:v>
                </c:pt>
              </c:numCache>
            </c:numRef>
          </c:val>
          <c:smooth val="0"/>
          <c:extLst>
            <c:ext xmlns:c16="http://schemas.microsoft.com/office/drawing/2014/chart" uri="{C3380CC4-5D6E-409C-BE32-E72D297353CC}">
              <c16:uniqueId val="{0000000A-2142-48CB-B1EE-D5FB3C2090DF}"/>
            </c:ext>
          </c:extLst>
        </c:ser>
        <c:dLbls>
          <c:showLegendKey val="0"/>
          <c:showVal val="0"/>
          <c:showCatName val="0"/>
          <c:showSerName val="0"/>
          <c:showPercent val="0"/>
          <c:showBubbleSize val="0"/>
        </c:dLbls>
        <c:marker val="1"/>
        <c:smooth val="0"/>
        <c:axId val="3"/>
        <c:axId val="4"/>
      </c:lineChart>
      <c:catAx>
        <c:axId val="4526333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087265074468441"/>
              <c:y val="2.430632050590412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33327"/>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b"/>
      <c:layout>
        <c:manualLayout>
          <c:xMode val="edge"/>
          <c:yMode val="edge"/>
          <c:x val="0.14435224158291046"/>
          <c:y val="0.81599790269820949"/>
          <c:w val="0.76176243148572031"/>
          <c:h val="0.16667191204048537"/>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7.6127019307055468E-2"/>
          <c:w val="0.84350406226158525"/>
          <c:h val="0.5847939210405626"/>
        </c:manualLayout>
      </c:layout>
      <c:barChart>
        <c:barDir val="col"/>
        <c:grouping val="clustered"/>
        <c:varyColors val="0"/>
        <c:ser>
          <c:idx val="1"/>
          <c:order val="0"/>
          <c:tx>
            <c:strRef>
              <c:f>'Раздел 2 (стр 1-4)'!$A$230</c:f>
              <c:strCache>
                <c:ptCount val="1"/>
                <c:pt idx="0">
                  <c:v>Орташа мәнді АҚАК &gt;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A1-4BD5-BF04-5B8049A9490A}"/>
                </c:ext>
              </c:extLst>
            </c:dLbl>
            <c:dLbl>
              <c:idx val="1"/>
              <c:layout>
                <c:manualLayout>
                  <c:x val="4.9925063714861733E-3"/>
                  <c:y val="1.596922179599345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A1-4BD5-BF04-5B8049A9490A}"/>
                </c:ext>
              </c:extLst>
            </c:dLbl>
            <c:dLbl>
              <c:idx val="2"/>
              <c:layout>
                <c:manualLayout>
                  <c:x val="-2.631062421545133E-3"/>
                  <c:y val="1.9911613612401013E-2"/>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A1-4BD5-BF04-5B8049A9490A}"/>
                </c:ext>
              </c:extLst>
            </c:dLbl>
            <c:dLbl>
              <c:idx val="3"/>
              <c:layout>
                <c:manualLayout>
                  <c:x val="1.8340750884400319E-3"/>
                  <c:y val="8.0305987392601565E-3"/>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A1-4BD5-BF04-5B8049A9490A}"/>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A1-4BD5-BF04-5B8049A9490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1-4)'!$C$229:$F$229</c:f>
              <c:strCache>
                <c:ptCount val="4"/>
                <c:pt idx="0">
                  <c:v>2010-3</c:v>
                </c:pt>
                <c:pt idx="1">
                  <c:v>2010-4</c:v>
                </c:pt>
                <c:pt idx="2">
                  <c:v>2011-1</c:v>
                </c:pt>
                <c:pt idx="3">
                  <c:v>2011-2</c:v>
                </c:pt>
              </c:strCache>
            </c:strRef>
          </c:cat>
          <c:val>
            <c:numRef>
              <c:f>'Раздел 2 (стр 1-4)'!$AL$230:$AO$230</c:f>
              <c:numCache>
                <c:formatCode>0.00</c:formatCode>
                <c:ptCount val="4"/>
                <c:pt idx="0">
                  <c:v>55.38</c:v>
                </c:pt>
                <c:pt idx="1">
                  <c:v>58.288770053475936</c:v>
                </c:pt>
                <c:pt idx="2">
                  <c:v>57.575757575757578</c:v>
                </c:pt>
                <c:pt idx="3">
                  <c:v>60.591133004926107</c:v>
                </c:pt>
              </c:numCache>
            </c:numRef>
          </c:val>
          <c:extLst>
            <c:ext xmlns:c16="http://schemas.microsoft.com/office/drawing/2014/chart" uri="{C3380CC4-5D6E-409C-BE32-E72D297353CC}">
              <c16:uniqueId val="{00000005-D5A1-4BD5-BF04-5B8049A9490A}"/>
            </c:ext>
          </c:extLst>
        </c:ser>
        <c:dLbls>
          <c:showLegendKey val="0"/>
          <c:showVal val="0"/>
          <c:showCatName val="0"/>
          <c:showSerName val="0"/>
          <c:showPercent val="0"/>
          <c:showBubbleSize val="0"/>
        </c:dLbls>
        <c:gapWidth val="100"/>
        <c:axId val="452608527"/>
        <c:axId val="1"/>
      </c:barChart>
      <c:lineChart>
        <c:grouping val="standard"/>
        <c:varyColors val="0"/>
        <c:ser>
          <c:idx val="0"/>
          <c:order val="1"/>
          <c:tx>
            <c:strRef>
              <c:f>'Раздел 2 (стр 1-4)'!$A$231</c:f>
              <c:strCache>
                <c:ptCount val="1"/>
                <c:pt idx="0">
                  <c:v>Экономика бойынша АҚАК орташа мәні</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Mode val="edge"/>
                  <c:yMode val="edge"/>
                  <c:x val="0.13043877251467814"/>
                  <c:y val="0.3183493534658684"/>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A1-4BD5-BF04-5B8049A9490A}"/>
                </c:ext>
              </c:extLst>
            </c:dLbl>
            <c:dLbl>
              <c:idx val="1"/>
              <c:layout>
                <c:manualLayout>
                  <c:xMode val="edge"/>
                  <c:yMode val="edge"/>
                  <c:x val="0.34957591033933744"/>
                  <c:y val="0.35641286311939613"/>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A1-4BD5-BF04-5B8049A9490A}"/>
                </c:ext>
              </c:extLst>
            </c:dLbl>
            <c:dLbl>
              <c:idx val="2"/>
              <c:layout>
                <c:manualLayout>
                  <c:xMode val="edge"/>
                  <c:yMode val="edge"/>
                  <c:x val="0.56871304816399659"/>
                  <c:y val="0.39447637277292386"/>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A1-4BD5-BF04-5B8049A9490A}"/>
                </c:ext>
              </c:extLst>
            </c:dLbl>
            <c:dLbl>
              <c:idx val="3"/>
              <c:layout>
                <c:manualLayout>
                  <c:xMode val="edge"/>
                  <c:yMode val="edge"/>
                  <c:x val="0.76871916601983636"/>
                  <c:y val="0.3771747774758657"/>
                </c:manualLayout>
              </c:layout>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A1-4BD5-BF04-5B8049A9490A}"/>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1-4)'!$AL$231:$AO$231</c:f>
              <c:numCache>
                <c:formatCode>0.00</c:formatCode>
                <c:ptCount val="4"/>
                <c:pt idx="0">
                  <c:v>0.60718844905556613</c:v>
                </c:pt>
                <c:pt idx="1">
                  <c:v>0.56954458053587287</c:v>
                </c:pt>
                <c:pt idx="2">
                  <c:v>0.45916570955367297</c:v>
                </c:pt>
                <c:pt idx="3">
                  <c:v>0.49514872362097567</c:v>
                </c:pt>
              </c:numCache>
            </c:numRef>
          </c:val>
          <c:smooth val="0"/>
          <c:extLst>
            <c:ext xmlns:c16="http://schemas.microsoft.com/office/drawing/2014/chart" uri="{C3380CC4-5D6E-409C-BE32-E72D297353CC}">
              <c16:uniqueId val="{0000000A-D5A1-4BD5-BF04-5B8049A9490A}"/>
            </c:ext>
          </c:extLst>
        </c:ser>
        <c:dLbls>
          <c:showLegendKey val="0"/>
          <c:showVal val="0"/>
          <c:showCatName val="0"/>
          <c:showSerName val="0"/>
          <c:showPercent val="0"/>
          <c:showBubbleSize val="0"/>
        </c:dLbls>
        <c:marker val="1"/>
        <c:smooth val="0"/>
        <c:axId val="3"/>
        <c:axId val="4"/>
      </c:lineChart>
      <c:catAx>
        <c:axId val="452608527"/>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087265074468441"/>
              <c:y val="2.422223341588129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08527"/>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3"/>
        <c:crosses val="max"/>
        <c:crossBetween val="between"/>
        <c:majorUnit val="0.2"/>
        <c:minorUnit val="0.2"/>
      </c:valAx>
    </c:plotArea>
    <c:legend>
      <c:legendPos val="b"/>
      <c:layout>
        <c:manualLayout>
          <c:xMode val="edge"/>
          <c:yMode val="edge"/>
          <c:x val="0.14435224158291046"/>
          <c:y val="0.81663529802114054"/>
          <c:w val="0.76176243148572031"/>
          <c:h val="0.16609531485175741"/>
        </c:manualLayout>
      </c:layout>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8.0884900002790042E-2"/>
          <c:w val="0.85046079679570152"/>
          <c:h val="0.59560699092963587"/>
        </c:manualLayout>
      </c:layout>
      <c:barChart>
        <c:barDir val="col"/>
        <c:grouping val="clustered"/>
        <c:varyColors val="0"/>
        <c:ser>
          <c:idx val="1"/>
          <c:order val="0"/>
          <c:tx>
            <c:strRef>
              <c:f>'Раздел 2 (стр 1-4)'!$A$236</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0087265074468441"/>
                  <c:y val="0.2022122500069751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CA-4C75-95E9-AF7914E49DA1}"/>
                </c:ext>
              </c:extLst>
            </c:dLbl>
            <c:dLbl>
              <c:idx val="1"/>
              <c:layout>
                <c:manualLayout>
                  <c:xMode val="edge"/>
                  <c:yMode val="edge"/>
                  <c:x val="0.28522611589876284"/>
                  <c:y val="0.183829318188159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CA-4C75-95E9-AF7914E49DA1}"/>
                </c:ext>
              </c:extLst>
            </c:dLbl>
            <c:dLbl>
              <c:idx val="2"/>
              <c:layout>
                <c:manualLayout>
                  <c:xMode val="edge"/>
                  <c:yMode val="edge"/>
                  <c:x val="0.53045100822635771"/>
                  <c:y val="0.17279955909686964"/>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CA-4C75-95E9-AF7914E49DA1}"/>
                </c:ext>
              </c:extLst>
            </c:dLbl>
            <c:dLbl>
              <c:idx val="3"/>
              <c:layout>
                <c:manualLayout>
                  <c:xMode val="edge"/>
                  <c:yMode val="edge"/>
                  <c:x val="0.73915304424984274"/>
                  <c:y val="9.9267831821605965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CA-4C75-95E9-AF7914E49DA1}"/>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1-4)'!$C$236:$F$236</c:f>
              <c:numCache>
                <c:formatCode>0.00</c:formatCode>
                <c:ptCount val="4"/>
                <c:pt idx="0">
                  <c:v>39.270072992700726</c:v>
                </c:pt>
                <c:pt idx="1">
                  <c:v>40.657276995305175</c:v>
                </c:pt>
                <c:pt idx="2">
                  <c:v>35.796236805874258</c:v>
                </c:pt>
                <c:pt idx="3">
                  <c:v>41.155234657039713</c:v>
                </c:pt>
              </c:numCache>
            </c:numRef>
          </c:val>
          <c:extLst>
            <c:ext xmlns:c16="http://schemas.microsoft.com/office/drawing/2014/chart" uri="{C3380CC4-5D6E-409C-BE32-E72D297353CC}">
              <c16:uniqueId val="{00000004-80CA-4C75-95E9-AF7914E49DA1}"/>
            </c:ext>
          </c:extLst>
        </c:ser>
        <c:ser>
          <c:idx val="2"/>
          <c:order val="1"/>
          <c:tx>
            <c:strRef>
              <c:f>'Раздел 2 (стр 1-4)'!$A$237</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18783183242113649"/>
                  <c:y val="9.92678318216059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CA-4C75-95E9-AF7914E49DA1}"/>
                </c:ext>
              </c:extLst>
            </c:dLbl>
            <c:dLbl>
              <c:idx val="1"/>
              <c:layout>
                <c:manualLayout>
                  <c:xMode val="edge"/>
                  <c:yMode val="edge"/>
                  <c:x val="0.3913163175440344"/>
                  <c:y val="0.1102975909128955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CA-4C75-95E9-AF7914E49DA1}"/>
                </c:ext>
              </c:extLst>
            </c:dLbl>
            <c:dLbl>
              <c:idx val="2"/>
              <c:layout>
                <c:manualLayout>
                  <c:xMode val="edge"/>
                  <c:yMode val="edge"/>
                  <c:x val="0.62262774080339689"/>
                  <c:y val="2.57361045463422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CA-4C75-95E9-AF7914E49DA1}"/>
                </c:ext>
              </c:extLst>
            </c:dLbl>
            <c:dLbl>
              <c:idx val="3"/>
              <c:layout>
                <c:manualLayout>
                  <c:xMode val="edge"/>
                  <c:yMode val="edge"/>
                  <c:x val="0.82611222592629485"/>
                  <c:y val="8.82380727303164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CA-4C75-95E9-AF7914E49DA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1-4)'!$C$237:$F$237</c:f>
              <c:numCache>
                <c:formatCode>0.00</c:formatCode>
                <c:ptCount val="4"/>
                <c:pt idx="0">
                  <c:v>40.437956204379567</c:v>
                </c:pt>
                <c:pt idx="1">
                  <c:v>39.859154929577464</c:v>
                </c:pt>
                <c:pt idx="2">
                  <c:v>46.581000458926113</c:v>
                </c:pt>
                <c:pt idx="3">
                  <c:v>40.162454873646212</c:v>
                </c:pt>
              </c:numCache>
            </c:numRef>
          </c:val>
          <c:extLst>
            <c:ext xmlns:c16="http://schemas.microsoft.com/office/drawing/2014/chart" uri="{C3380CC4-5D6E-409C-BE32-E72D297353CC}">
              <c16:uniqueId val="{00000009-80CA-4C75-95E9-AF7914E49DA1}"/>
            </c:ext>
          </c:extLst>
        </c:ser>
        <c:dLbls>
          <c:showLegendKey val="0"/>
          <c:showVal val="0"/>
          <c:showCatName val="0"/>
          <c:showSerName val="0"/>
          <c:showPercent val="0"/>
          <c:showBubbleSize val="0"/>
        </c:dLbls>
        <c:gapWidth val="150"/>
        <c:axId val="452619727"/>
        <c:axId val="1"/>
      </c:barChart>
      <c:lineChart>
        <c:grouping val="standard"/>
        <c:varyColors val="0"/>
        <c:ser>
          <c:idx val="0"/>
          <c:order val="2"/>
          <c:tx>
            <c:strRef>
              <c:f>'Раздел 2 (стр 1-4)'!$A$238</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6870081245231705"/>
                  <c:y val="0.25368445909965975"/>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0CA-4C75-95E9-AF7914E49DA1}"/>
                </c:ext>
              </c:extLst>
            </c:dLbl>
            <c:dLbl>
              <c:idx val="1"/>
              <c:layout>
                <c:manualLayout>
                  <c:xMode val="edge"/>
                  <c:yMode val="edge"/>
                  <c:x val="0.38088121574286005"/>
                  <c:y val="0.22794835455331744"/>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0CA-4C75-95E9-AF7914E49DA1}"/>
                </c:ext>
              </c:extLst>
            </c:dLbl>
            <c:dLbl>
              <c:idx val="2"/>
              <c:layout>
                <c:manualLayout>
                  <c:xMode val="edge"/>
                  <c:yMode val="edge"/>
                  <c:x val="0.59480080266693225"/>
                  <c:y val="0.28677373637352838"/>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CA-4C75-95E9-AF7914E49DA1}"/>
                </c:ext>
              </c:extLst>
            </c:dLbl>
            <c:dLbl>
              <c:idx val="3"/>
              <c:layout>
                <c:manualLayout>
                  <c:xMode val="edge"/>
                  <c:yMode val="edge"/>
                  <c:x val="0.8156771241251205"/>
                  <c:y val="0.3014800818285811"/>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CA-4C75-95E9-AF7914E49DA1}"/>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1-4)'!$C$238:$F$238</c:f>
              <c:numCache>
                <c:formatCode>0.00</c:formatCode>
                <c:ptCount val="4"/>
                <c:pt idx="0">
                  <c:v>0.56180415987309318</c:v>
                </c:pt>
                <c:pt idx="1">
                  <c:v>0.5654811415176082</c:v>
                </c:pt>
                <c:pt idx="2">
                  <c:v>0.49095587093917992</c:v>
                </c:pt>
                <c:pt idx="3">
                  <c:v>0.50684789371093497</c:v>
                </c:pt>
              </c:numCache>
            </c:numRef>
          </c:val>
          <c:smooth val="0"/>
          <c:extLst>
            <c:ext xmlns:c16="http://schemas.microsoft.com/office/drawing/2014/chart" uri="{C3380CC4-5D6E-409C-BE32-E72D297353CC}">
              <c16:uniqueId val="{0000000E-80CA-4C75-95E9-AF7914E49DA1}"/>
            </c:ext>
          </c:extLst>
        </c:ser>
        <c:dLbls>
          <c:showLegendKey val="0"/>
          <c:showVal val="0"/>
          <c:showCatName val="0"/>
          <c:showSerName val="0"/>
          <c:showPercent val="0"/>
          <c:showBubbleSize val="0"/>
        </c:dLbls>
        <c:marker val="1"/>
        <c:smooth val="0"/>
        <c:axId val="3"/>
        <c:axId val="4"/>
      </c:lineChart>
      <c:catAx>
        <c:axId val="45261972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45261972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149582730037405"/>
          <c:w val="0.72523957518161042"/>
          <c:h val="0.1801527318243960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8.0884900002790042E-2"/>
          <c:w val="0.85046079679570152"/>
          <c:h val="0.59560699092963587"/>
        </c:manualLayout>
      </c:layout>
      <c:barChart>
        <c:barDir val="col"/>
        <c:grouping val="clustered"/>
        <c:varyColors val="0"/>
        <c:ser>
          <c:idx val="1"/>
          <c:order val="0"/>
          <c:tx>
            <c:strRef>
              <c:f>'Раздел 2 (стр 1-4)'!$A$236</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0087265074468441"/>
                  <c:y val="0.1985356636432119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3E-40DF-84A9-8E53E79F8527}"/>
                </c:ext>
              </c:extLst>
            </c:dLbl>
            <c:dLbl>
              <c:idx val="1"/>
              <c:layout>
                <c:manualLayout>
                  <c:xMode val="edge"/>
                  <c:yMode val="edge"/>
                  <c:x val="0.28522611589876284"/>
                  <c:y val="0.12132735000418508"/>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3E-40DF-84A9-8E53E79F8527}"/>
                </c:ext>
              </c:extLst>
            </c:dLbl>
            <c:dLbl>
              <c:idx val="2"/>
              <c:layout>
                <c:manualLayout>
                  <c:xMode val="edge"/>
                  <c:yMode val="edge"/>
                  <c:x val="0.53045100822635771"/>
                  <c:y val="9.559124545784276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3E-40DF-84A9-8E53E79F8527}"/>
                </c:ext>
              </c:extLst>
            </c:dLbl>
            <c:dLbl>
              <c:idx val="3"/>
              <c:layout>
                <c:manualLayout>
                  <c:xMode val="edge"/>
                  <c:yMode val="edge"/>
                  <c:x val="0.73915304424984274"/>
                  <c:y val="5.147220909268458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3E-40DF-84A9-8E53E79F8527}"/>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1-4)'!$J$236:$M$236</c:f>
              <c:numCache>
                <c:formatCode>0.00</c:formatCode>
                <c:ptCount val="4"/>
                <c:pt idx="0">
                  <c:v>39.495798319327733</c:v>
                </c:pt>
                <c:pt idx="1">
                  <c:v>45.901639344262293</c:v>
                </c:pt>
                <c:pt idx="2">
                  <c:v>42.307692307692307</c:v>
                </c:pt>
                <c:pt idx="3">
                  <c:v>45.038167938931295</c:v>
                </c:pt>
              </c:numCache>
            </c:numRef>
          </c:val>
          <c:extLst>
            <c:ext xmlns:c16="http://schemas.microsoft.com/office/drawing/2014/chart" uri="{C3380CC4-5D6E-409C-BE32-E72D297353CC}">
              <c16:uniqueId val="{00000004-CF3E-40DF-84A9-8E53E79F8527}"/>
            </c:ext>
          </c:extLst>
        </c:ser>
        <c:ser>
          <c:idx val="2"/>
          <c:order val="1"/>
          <c:tx>
            <c:strRef>
              <c:f>'Раздел 2 (стр 1-4)'!$A$237</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18783183242113649"/>
                  <c:y val="0.2022122500069751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F3E-40DF-84A9-8E53E79F8527}"/>
                </c:ext>
              </c:extLst>
            </c:dLbl>
            <c:dLbl>
              <c:idx val="1"/>
              <c:layout>
                <c:manualLayout>
                  <c:xMode val="edge"/>
                  <c:yMode val="edge"/>
                  <c:x val="0.3913163175440344"/>
                  <c:y val="0.26103763182718609"/>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F3E-40DF-84A9-8E53E79F8527}"/>
                </c:ext>
              </c:extLst>
            </c:dLbl>
            <c:dLbl>
              <c:idx val="2"/>
              <c:layout>
                <c:manualLayout>
                  <c:xMode val="edge"/>
                  <c:yMode val="edge"/>
                  <c:x val="0.62262774080339689"/>
                  <c:y val="0.1139741772766587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3E-40DF-84A9-8E53E79F8527}"/>
                </c:ext>
              </c:extLst>
            </c:dLbl>
            <c:dLbl>
              <c:idx val="3"/>
              <c:layout>
                <c:manualLayout>
                  <c:xMode val="edge"/>
                  <c:yMode val="edge"/>
                  <c:x val="0.82611222592629485"/>
                  <c:y val="0.2205951818257910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3E-40DF-84A9-8E53E79F852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1-4)'!$J$237:$M$237</c:f>
              <c:numCache>
                <c:formatCode>0.00</c:formatCode>
                <c:ptCount val="4"/>
                <c:pt idx="0">
                  <c:v>31.932773109243701</c:v>
                </c:pt>
                <c:pt idx="1">
                  <c:v>27.04918032786885</c:v>
                </c:pt>
                <c:pt idx="2">
                  <c:v>38.46153846153846</c:v>
                </c:pt>
                <c:pt idx="3">
                  <c:v>29.007633587786259</c:v>
                </c:pt>
              </c:numCache>
            </c:numRef>
          </c:val>
          <c:extLst>
            <c:ext xmlns:c16="http://schemas.microsoft.com/office/drawing/2014/chart" uri="{C3380CC4-5D6E-409C-BE32-E72D297353CC}">
              <c16:uniqueId val="{00000009-CF3E-40DF-84A9-8E53E79F8527}"/>
            </c:ext>
          </c:extLst>
        </c:ser>
        <c:dLbls>
          <c:showLegendKey val="0"/>
          <c:showVal val="0"/>
          <c:showCatName val="0"/>
          <c:showSerName val="0"/>
          <c:showPercent val="0"/>
          <c:showBubbleSize val="0"/>
        </c:dLbls>
        <c:gapWidth val="150"/>
        <c:axId val="452608927"/>
        <c:axId val="1"/>
      </c:barChart>
      <c:lineChart>
        <c:grouping val="standard"/>
        <c:varyColors val="0"/>
        <c:ser>
          <c:idx val="0"/>
          <c:order val="2"/>
          <c:tx>
            <c:strRef>
              <c:f>'Раздел 2 (стр 1-4)'!$A$238</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6870081245231705"/>
                  <c:y val="0.36398205001255524"/>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F3E-40DF-84A9-8E53E79F8527}"/>
                </c:ext>
              </c:extLst>
            </c:dLbl>
            <c:dLbl>
              <c:idx val="1"/>
              <c:layout>
                <c:manualLayout>
                  <c:xMode val="edge"/>
                  <c:yMode val="edge"/>
                  <c:x val="0.38088121574286005"/>
                  <c:y val="0.34559911819373929"/>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F3E-40DF-84A9-8E53E79F8527}"/>
                </c:ext>
              </c:extLst>
            </c:dLbl>
            <c:dLbl>
              <c:idx val="2"/>
              <c:layout>
                <c:manualLayout>
                  <c:xMode val="edge"/>
                  <c:yMode val="edge"/>
                  <c:x val="0.59480080266693225"/>
                  <c:y val="0.3897181545588975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F3E-40DF-84A9-8E53E79F8527}"/>
                </c:ext>
              </c:extLst>
            </c:dLbl>
            <c:dLbl>
              <c:idx val="3"/>
              <c:layout>
                <c:manualLayout>
                  <c:xMode val="edge"/>
                  <c:yMode val="edge"/>
                  <c:x val="0.8156771241251205"/>
                  <c:y val="0.41177767274147664"/>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F3E-40DF-84A9-8E53E79F8527}"/>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1-4)'!$J$238:$M$238</c:f>
              <c:numCache>
                <c:formatCode>0.00</c:formatCode>
                <c:ptCount val="4"/>
                <c:pt idx="0">
                  <c:v>0.3792251005800294</c:v>
                </c:pt>
                <c:pt idx="1">
                  <c:v>0.36970562810846735</c:v>
                </c:pt>
                <c:pt idx="2">
                  <c:v>0.32389906999547696</c:v>
                </c:pt>
                <c:pt idx="3">
                  <c:v>0.31904687480260996</c:v>
                </c:pt>
              </c:numCache>
            </c:numRef>
          </c:val>
          <c:smooth val="0"/>
          <c:extLst>
            <c:ext xmlns:c16="http://schemas.microsoft.com/office/drawing/2014/chart" uri="{C3380CC4-5D6E-409C-BE32-E72D297353CC}">
              <c16:uniqueId val="{0000000E-CF3E-40DF-84A9-8E53E79F8527}"/>
            </c:ext>
          </c:extLst>
        </c:ser>
        <c:dLbls>
          <c:showLegendKey val="0"/>
          <c:showVal val="0"/>
          <c:showCatName val="0"/>
          <c:showSerName val="0"/>
          <c:showPercent val="0"/>
          <c:showBubbleSize val="0"/>
        </c:dLbls>
        <c:marker val="1"/>
        <c:smooth val="0"/>
        <c:axId val="3"/>
        <c:axId val="4"/>
      </c:lineChart>
      <c:catAx>
        <c:axId val="45260892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45260892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149582730037405"/>
          <c:w val="0.72523957518161042"/>
          <c:h val="0.1801527318243960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8.0884900002790042E-2"/>
          <c:w val="0.85046079679570152"/>
          <c:h val="0.59560699092963587"/>
        </c:manualLayout>
      </c:layout>
      <c:barChart>
        <c:barDir val="col"/>
        <c:grouping val="clustered"/>
        <c:varyColors val="0"/>
        <c:ser>
          <c:idx val="1"/>
          <c:order val="0"/>
          <c:tx>
            <c:strRef>
              <c:f>'Раздел 2 (стр 1-4)'!$A$236</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0087265074468441"/>
                  <c:y val="0.35295229092126573"/>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4D-40B1-8769-0F8099734E63}"/>
                </c:ext>
              </c:extLst>
            </c:dLbl>
            <c:dLbl>
              <c:idx val="1"/>
              <c:layout>
                <c:manualLayout>
                  <c:xMode val="edge"/>
                  <c:yMode val="edge"/>
                  <c:x val="0.30435713586758228"/>
                  <c:y val="0.21691859546202791"/>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4D-40B1-8769-0F8099734E63}"/>
                </c:ext>
              </c:extLst>
            </c:dLbl>
            <c:dLbl>
              <c:idx val="2"/>
              <c:layout>
                <c:manualLayout>
                  <c:xMode val="edge"/>
                  <c:yMode val="edge"/>
                  <c:x val="0.53045100822635771"/>
                  <c:y val="0.29780349546481794"/>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4D-40B1-8769-0F8099734E63}"/>
                </c:ext>
              </c:extLst>
            </c:dLbl>
            <c:dLbl>
              <c:idx val="3"/>
              <c:layout>
                <c:manualLayout>
                  <c:xMode val="edge"/>
                  <c:yMode val="edge"/>
                  <c:x val="0.73915304424984274"/>
                  <c:y val="0.21324200909826466"/>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4D-40B1-8769-0F8099734E63}"/>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1-4)'!$Q$236:$T$236</c:f>
              <c:numCache>
                <c:formatCode>0.00</c:formatCode>
                <c:ptCount val="4"/>
                <c:pt idx="0">
                  <c:v>31.68498168498169</c:v>
                </c:pt>
                <c:pt idx="1">
                  <c:v>37.147887323943657</c:v>
                </c:pt>
                <c:pt idx="2">
                  <c:v>30.191972076788829</c:v>
                </c:pt>
                <c:pt idx="3">
                  <c:v>37.755102040816325</c:v>
                </c:pt>
              </c:numCache>
            </c:numRef>
          </c:val>
          <c:extLst>
            <c:ext xmlns:c16="http://schemas.microsoft.com/office/drawing/2014/chart" uri="{C3380CC4-5D6E-409C-BE32-E72D297353CC}">
              <c16:uniqueId val="{00000004-984D-40B1-8769-0F8099734E63}"/>
            </c:ext>
          </c:extLst>
        </c:ser>
        <c:ser>
          <c:idx val="2"/>
          <c:order val="1"/>
          <c:tx>
            <c:strRef>
              <c:f>'Раздел 2 (стр 1-4)'!$A$237</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18783183242113649"/>
                  <c:y val="0.1727995590968696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4D-40B1-8769-0F8099734E63}"/>
                </c:ext>
              </c:extLst>
            </c:dLbl>
            <c:dLbl>
              <c:idx val="1"/>
              <c:layout>
                <c:manualLayout>
                  <c:xMode val="edge"/>
                  <c:yMode val="edge"/>
                  <c:x val="0.3913163175440344"/>
                  <c:y val="0.1727995590968696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4D-40B1-8769-0F8099734E63}"/>
                </c:ext>
              </c:extLst>
            </c:dLbl>
            <c:dLbl>
              <c:idx val="2"/>
              <c:layout>
                <c:manualLayout>
                  <c:xMode val="edge"/>
                  <c:yMode val="edge"/>
                  <c:x val="0.62262774080339689"/>
                  <c:y val="5.882538182021094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4D-40B1-8769-0F8099734E63}"/>
                </c:ext>
              </c:extLst>
            </c:dLbl>
            <c:dLbl>
              <c:idx val="3"/>
              <c:layout>
                <c:manualLayout>
                  <c:xMode val="edge"/>
                  <c:yMode val="edge"/>
                  <c:x val="0.82611222592629485"/>
                  <c:y val="0.1654463863693432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4D-40B1-8769-0F8099734E6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1-4)'!$Q$237:$T$237</c:f>
              <c:numCache>
                <c:formatCode>0.00</c:formatCode>
                <c:ptCount val="4"/>
                <c:pt idx="0">
                  <c:v>41.208791208791204</c:v>
                </c:pt>
                <c:pt idx="1">
                  <c:v>41.37323943661972</c:v>
                </c:pt>
                <c:pt idx="2">
                  <c:v>51.832460732984295</c:v>
                </c:pt>
                <c:pt idx="3">
                  <c:v>40.306122448979586</c:v>
                </c:pt>
              </c:numCache>
            </c:numRef>
          </c:val>
          <c:extLst>
            <c:ext xmlns:c16="http://schemas.microsoft.com/office/drawing/2014/chart" uri="{C3380CC4-5D6E-409C-BE32-E72D297353CC}">
              <c16:uniqueId val="{00000009-984D-40B1-8769-0F8099734E63}"/>
            </c:ext>
          </c:extLst>
        </c:ser>
        <c:dLbls>
          <c:showLegendKey val="0"/>
          <c:showVal val="0"/>
          <c:showCatName val="0"/>
          <c:showSerName val="0"/>
          <c:showPercent val="0"/>
          <c:showBubbleSize val="0"/>
        </c:dLbls>
        <c:gapWidth val="150"/>
        <c:axId val="452626927"/>
        <c:axId val="1"/>
      </c:barChart>
      <c:lineChart>
        <c:grouping val="standard"/>
        <c:varyColors val="0"/>
        <c:ser>
          <c:idx val="0"/>
          <c:order val="2"/>
          <c:tx>
            <c:strRef>
              <c:f>'Раздел 2 (стр 1-4)'!$A$238</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7043999608584609"/>
                  <c:y val="0.26471421819094926"/>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4D-40B1-8769-0F8099734E63}"/>
                </c:ext>
              </c:extLst>
            </c:dLbl>
            <c:dLbl>
              <c:idx val="1"/>
              <c:layout>
                <c:manualLayout>
                  <c:xMode val="edge"/>
                  <c:yMode val="edge"/>
                  <c:x val="0.38783795027697626"/>
                  <c:y val="0.27206739091847565"/>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4D-40B1-8769-0F8099734E63}"/>
                </c:ext>
              </c:extLst>
            </c:dLbl>
            <c:dLbl>
              <c:idx val="2"/>
              <c:layout>
                <c:manualLayout>
                  <c:xMode val="edge"/>
                  <c:yMode val="edge"/>
                  <c:x val="0.61045345536869366"/>
                  <c:y val="0.28677373637352838"/>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4D-40B1-8769-0F8099734E63}"/>
                </c:ext>
              </c:extLst>
            </c:dLbl>
            <c:dLbl>
              <c:idx val="3"/>
              <c:layout>
                <c:manualLayout>
                  <c:xMode val="edge"/>
                  <c:yMode val="edge"/>
                  <c:x val="0.81915549139217858"/>
                  <c:y val="0.26839080455471248"/>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4D-40B1-8769-0F8099734E63}"/>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1-4)'!$Q$238:$T$238</c:f>
              <c:numCache>
                <c:formatCode>0.00</c:formatCode>
                <c:ptCount val="4"/>
                <c:pt idx="0">
                  <c:v>0.66594818227843</c:v>
                </c:pt>
                <c:pt idx="1">
                  <c:v>0.66424613941450472</c:v>
                </c:pt>
                <c:pt idx="2">
                  <c:v>0.65056830929186538</c:v>
                </c:pt>
                <c:pt idx="3">
                  <c:v>0.66283640811541089</c:v>
                </c:pt>
              </c:numCache>
            </c:numRef>
          </c:val>
          <c:smooth val="0"/>
          <c:extLst>
            <c:ext xmlns:c16="http://schemas.microsoft.com/office/drawing/2014/chart" uri="{C3380CC4-5D6E-409C-BE32-E72D297353CC}">
              <c16:uniqueId val="{0000000E-984D-40B1-8769-0F8099734E63}"/>
            </c:ext>
          </c:extLst>
        </c:ser>
        <c:dLbls>
          <c:showLegendKey val="0"/>
          <c:showVal val="0"/>
          <c:showCatName val="0"/>
          <c:showSerName val="0"/>
          <c:showPercent val="0"/>
          <c:showBubbleSize val="0"/>
        </c:dLbls>
        <c:marker val="1"/>
        <c:smooth val="0"/>
        <c:axId val="3"/>
        <c:axId val="4"/>
      </c:lineChart>
      <c:catAx>
        <c:axId val="45262692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45262692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149582730037405"/>
          <c:w val="0.72523957518161042"/>
          <c:h val="0.18015273182439601"/>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7.6925869133847496E-2"/>
          <c:w val="0.85046079679570152"/>
          <c:h val="0.6014204314100805"/>
        </c:manualLayout>
      </c:layout>
      <c:barChart>
        <c:barDir val="col"/>
        <c:grouping val="clustered"/>
        <c:varyColors val="0"/>
        <c:ser>
          <c:idx val="1"/>
          <c:order val="0"/>
          <c:tx>
            <c:strRef>
              <c:f>'Раздел 2 (стр 1-4)'!$A$236</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1304693617938771"/>
                  <c:y val="0.17483152075874434"/>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1F-4938-BDF6-5DC87AC3DF2C}"/>
                </c:ext>
              </c:extLst>
            </c:dLbl>
            <c:dLbl>
              <c:idx val="1"/>
              <c:layout>
                <c:manualLayout>
                  <c:xMode val="edge"/>
                  <c:yMode val="edge"/>
                  <c:x val="0.30435713586758228"/>
                  <c:y val="0.16783825992839455"/>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1F-4938-BDF6-5DC87AC3DF2C}"/>
                </c:ext>
              </c:extLst>
            </c:dLbl>
            <c:dLbl>
              <c:idx val="2"/>
              <c:layout>
                <c:manualLayout>
                  <c:xMode val="edge"/>
                  <c:yMode val="edge"/>
                  <c:x val="0.53045100822635771"/>
                  <c:y val="0.2937169548746905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1F-4938-BDF6-5DC87AC3DF2C}"/>
                </c:ext>
              </c:extLst>
            </c:dLbl>
            <c:dLbl>
              <c:idx val="3"/>
              <c:layout>
                <c:manualLayout>
                  <c:xMode val="edge"/>
                  <c:yMode val="edge"/>
                  <c:x val="0.73915304424984274"/>
                  <c:y val="0.19581130324979365"/>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1F-4938-BDF6-5DC87AC3DF2C}"/>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1-4)'!$X$236:$AA$236</c:f>
              <c:numCache>
                <c:formatCode>0.00</c:formatCode>
                <c:ptCount val="4"/>
                <c:pt idx="0">
                  <c:v>46.067415730337082</c:v>
                </c:pt>
                <c:pt idx="1">
                  <c:v>42.391304347826079</c:v>
                </c:pt>
                <c:pt idx="2">
                  <c:v>31.27272727272727</c:v>
                </c:pt>
                <c:pt idx="3">
                  <c:v>40.072202166064983</c:v>
                </c:pt>
              </c:numCache>
            </c:numRef>
          </c:val>
          <c:extLst>
            <c:ext xmlns:c16="http://schemas.microsoft.com/office/drawing/2014/chart" uri="{C3380CC4-5D6E-409C-BE32-E72D297353CC}">
              <c16:uniqueId val="{00000004-E41F-4938-BDF6-5DC87AC3DF2C}"/>
            </c:ext>
          </c:extLst>
        </c:ser>
        <c:ser>
          <c:idx val="2"/>
          <c:order val="1"/>
          <c:tx>
            <c:strRef>
              <c:f>'Раздел 2 (стр 1-4)'!$A$237</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18783183242113649"/>
                  <c:y val="0.2237843465711927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41F-4938-BDF6-5DC87AC3DF2C}"/>
                </c:ext>
              </c:extLst>
            </c:dLbl>
            <c:dLbl>
              <c:idx val="1"/>
              <c:layout>
                <c:manualLayout>
                  <c:xMode val="edge"/>
                  <c:yMode val="edge"/>
                  <c:x val="0.3913163175440344"/>
                  <c:y val="0.2097978249104931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1F-4938-BDF6-5DC87AC3DF2C}"/>
                </c:ext>
              </c:extLst>
            </c:dLbl>
            <c:dLbl>
              <c:idx val="2"/>
              <c:layout>
                <c:manualLayout>
                  <c:xMode val="edge"/>
                  <c:yMode val="edge"/>
                  <c:x val="0.62436692443692587"/>
                  <c:y val="0.1468584774373452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1F-4938-BDF6-5DC87AC3DF2C}"/>
                </c:ext>
              </c:extLst>
            </c:dLbl>
            <c:dLbl>
              <c:idx val="3"/>
              <c:layout>
                <c:manualLayout>
                  <c:xMode val="edge"/>
                  <c:yMode val="edge"/>
                  <c:x val="0.82611222592629485"/>
                  <c:y val="0.1433618470221703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1F-4938-BDF6-5DC87AC3DF2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1-4)'!$X$237:$AA$237</c:f>
              <c:numCache>
                <c:formatCode>0.00</c:formatCode>
                <c:ptCount val="4"/>
                <c:pt idx="0">
                  <c:v>36.329588014981276</c:v>
                </c:pt>
                <c:pt idx="1">
                  <c:v>38.043478260869563</c:v>
                </c:pt>
                <c:pt idx="2">
                  <c:v>52.363636363636367</c:v>
                </c:pt>
                <c:pt idx="3">
                  <c:v>42.960288808664259</c:v>
                </c:pt>
              </c:numCache>
            </c:numRef>
          </c:val>
          <c:extLst>
            <c:ext xmlns:c16="http://schemas.microsoft.com/office/drawing/2014/chart" uri="{C3380CC4-5D6E-409C-BE32-E72D297353CC}">
              <c16:uniqueId val="{00000009-E41F-4938-BDF6-5DC87AC3DF2C}"/>
            </c:ext>
          </c:extLst>
        </c:ser>
        <c:dLbls>
          <c:showLegendKey val="0"/>
          <c:showVal val="0"/>
          <c:showCatName val="0"/>
          <c:showSerName val="0"/>
          <c:showPercent val="0"/>
          <c:showBubbleSize val="0"/>
        </c:dLbls>
        <c:gapWidth val="150"/>
        <c:axId val="452609327"/>
        <c:axId val="1"/>
      </c:barChart>
      <c:lineChart>
        <c:grouping val="standard"/>
        <c:varyColors val="0"/>
        <c:ser>
          <c:idx val="0"/>
          <c:order val="2"/>
          <c:tx>
            <c:strRef>
              <c:f>'Раздел 2 (стр 1-4)'!$A$238</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4609142521643953"/>
                  <c:y val="7.3429238718672629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41F-4938-BDF6-5DC87AC3DF2C}"/>
                </c:ext>
              </c:extLst>
            </c:dLbl>
            <c:dLbl>
              <c:idx val="1"/>
              <c:layout>
                <c:manualLayout>
                  <c:xMode val="edge"/>
                  <c:yMode val="edge"/>
                  <c:x val="0.33914080853816314"/>
                  <c:y val="2.4476412906224206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1F-4938-BDF6-5DC87AC3DF2C}"/>
                </c:ext>
              </c:extLst>
            </c:dLbl>
            <c:dLbl>
              <c:idx val="2"/>
              <c:layout>
                <c:manualLayout>
                  <c:xMode val="edge"/>
                  <c:yMode val="edge"/>
                  <c:x val="0.57566978269811275"/>
                  <c:y val="4.1959564982098636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41F-4938-BDF6-5DC87AC3DF2C}"/>
                </c:ext>
              </c:extLst>
            </c:dLbl>
            <c:dLbl>
              <c:idx val="3"/>
              <c:layout>
                <c:manualLayout>
                  <c:xMode val="edge"/>
                  <c:yMode val="edge"/>
                  <c:x val="0.7791542678210106"/>
                  <c:y val="6.9932608303497734E-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41F-4938-BDF6-5DC87AC3DF2C}"/>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1-4)'!$X$238:$AA$238</c:f>
              <c:numCache>
                <c:formatCode>0.00</c:formatCode>
                <c:ptCount val="4"/>
                <c:pt idx="0">
                  <c:v>0.82937999416500863</c:v>
                </c:pt>
                <c:pt idx="1">
                  <c:v>0.89229088470738682</c:v>
                </c:pt>
                <c:pt idx="2">
                  <c:v>0.86962526438246324</c:v>
                </c:pt>
                <c:pt idx="3">
                  <c:v>0.81398352948412256</c:v>
                </c:pt>
              </c:numCache>
            </c:numRef>
          </c:val>
          <c:smooth val="0"/>
          <c:extLst>
            <c:ext xmlns:c16="http://schemas.microsoft.com/office/drawing/2014/chart" uri="{C3380CC4-5D6E-409C-BE32-E72D297353CC}">
              <c16:uniqueId val="{0000000E-E41F-4938-BDF6-5DC87AC3DF2C}"/>
            </c:ext>
          </c:extLst>
        </c:ser>
        <c:dLbls>
          <c:showLegendKey val="0"/>
          <c:showVal val="0"/>
          <c:showCatName val="0"/>
          <c:showSerName val="0"/>
          <c:showPercent val="0"/>
          <c:showBubbleSize val="0"/>
        </c:dLbls>
        <c:marker val="1"/>
        <c:smooth val="0"/>
        <c:axId val="3"/>
        <c:axId val="4"/>
      </c:lineChart>
      <c:catAx>
        <c:axId val="45260932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45260932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772162590539875"/>
          <c:w val="0.72523957518161042"/>
          <c:h val="0.1713348903435694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7.6925869133847496E-2"/>
          <c:w val="0.85046079679570152"/>
          <c:h val="0.59442717057973071"/>
        </c:manualLayout>
      </c:layout>
      <c:barChart>
        <c:barDir val="col"/>
        <c:grouping val="clustered"/>
        <c:varyColors val="0"/>
        <c:ser>
          <c:idx val="1"/>
          <c:order val="0"/>
          <c:tx>
            <c:strRef>
              <c:f>'Раздел 2 (стр 1-4)'!$A$236</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1304693617938771"/>
                  <c:y val="6.2939347473147958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A1-41E8-BC35-F1856FA5370B}"/>
                </c:ext>
              </c:extLst>
            </c:dLbl>
            <c:dLbl>
              <c:idx val="1"/>
              <c:layout>
                <c:manualLayout>
                  <c:xMode val="edge"/>
                  <c:yMode val="edge"/>
                  <c:x val="0.30435713586758228"/>
                  <c:y val="3.1469673736573979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A1-41E8-BC35-F1856FA5370B}"/>
                </c:ext>
              </c:extLst>
            </c:dLbl>
            <c:dLbl>
              <c:idx val="2"/>
              <c:layout>
                <c:manualLayout>
                  <c:xMode val="edge"/>
                  <c:yMode val="edge"/>
                  <c:x val="0.53045100822635771"/>
                  <c:y val="5.944271705797306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A1-41E8-BC35-F1856FA5370B}"/>
                </c:ext>
              </c:extLst>
            </c:dLbl>
            <c:dLbl>
              <c:idx val="3"/>
              <c:layout>
                <c:manualLayout>
                  <c:xMode val="edge"/>
                  <c:yMode val="edge"/>
                  <c:x val="0.73915304424984274"/>
                  <c:y val="2.7973043321399091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A1-41E8-BC35-F1856FA5370B}"/>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1-4)'!$AE$236:$AH$236</c:f>
              <c:numCache>
                <c:formatCode>0.00</c:formatCode>
                <c:ptCount val="4"/>
                <c:pt idx="0">
                  <c:v>57.142857142857139</c:v>
                </c:pt>
                <c:pt idx="1">
                  <c:v>55.625</c:v>
                </c:pt>
                <c:pt idx="2">
                  <c:v>54.453441295546554</c:v>
                </c:pt>
                <c:pt idx="3">
                  <c:v>56.74603174603174</c:v>
                </c:pt>
              </c:numCache>
            </c:numRef>
          </c:val>
          <c:extLst>
            <c:ext xmlns:c16="http://schemas.microsoft.com/office/drawing/2014/chart" uri="{C3380CC4-5D6E-409C-BE32-E72D297353CC}">
              <c16:uniqueId val="{00000004-F8A1-41E8-BC35-F1856FA5370B}"/>
            </c:ext>
          </c:extLst>
        </c:ser>
        <c:ser>
          <c:idx val="2"/>
          <c:order val="1"/>
          <c:tx>
            <c:strRef>
              <c:f>'Раздел 2 (стр 1-4)'!$A$237</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18783183242113649"/>
                  <c:y val="0.30071021570504025"/>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A1-41E8-BC35-F1856FA5370B}"/>
                </c:ext>
              </c:extLst>
            </c:dLbl>
            <c:dLbl>
              <c:idx val="1"/>
              <c:layout>
                <c:manualLayout>
                  <c:xMode val="edge"/>
                  <c:yMode val="edge"/>
                  <c:x val="0.3913163175440344"/>
                  <c:y val="0.29721358528986541"/>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A1-41E8-BC35-F1856FA5370B}"/>
                </c:ext>
              </c:extLst>
            </c:dLbl>
            <c:dLbl>
              <c:idx val="2"/>
              <c:layout>
                <c:manualLayout>
                  <c:xMode val="edge"/>
                  <c:yMode val="edge"/>
                  <c:x val="0.62436692443692587"/>
                  <c:y val="0.35665630234783846"/>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A1-41E8-BC35-F1856FA5370B}"/>
                </c:ext>
              </c:extLst>
            </c:dLbl>
            <c:dLbl>
              <c:idx val="3"/>
              <c:layout>
                <c:manualLayout>
                  <c:xMode val="edge"/>
                  <c:yMode val="edge"/>
                  <c:x val="0.82611222592629485"/>
                  <c:y val="0.2937169548746905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A1-41E8-BC35-F1856FA5370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1-4)'!$AE$237:$AH$237</c:f>
              <c:numCache>
                <c:formatCode>0.00</c:formatCode>
                <c:ptCount val="4"/>
                <c:pt idx="0">
                  <c:v>28.354978354978357</c:v>
                </c:pt>
                <c:pt idx="1">
                  <c:v>28.958333333333336</c:v>
                </c:pt>
                <c:pt idx="2">
                  <c:v>31.174089068825911</c:v>
                </c:pt>
                <c:pt idx="3">
                  <c:v>27.579365079365083</c:v>
                </c:pt>
              </c:numCache>
            </c:numRef>
          </c:val>
          <c:extLst>
            <c:ext xmlns:c16="http://schemas.microsoft.com/office/drawing/2014/chart" uri="{C3380CC4-5D6E-409C-BE32-E72D297353CC}">
              <c16:uniqueId val="{00000009-F8A1-41E8-BC35-F1856FA5370B}"/>
            </c:ext>
          </c:extLst>
        </c:ser>
        <c:dLbls>
          <c:showLegendKey val="0"/>
          <c:showVal val="0"/>
          <c:showCatName val="0"/>
          <c:showSerName val="0"/>
          <c:showPercent val="0"/>
          <c:showBubbleSize val="0"/>
        </c:dLbls>
        <c:gapWidth val="150"/>
        <c:axId val="452622527"/>
        <c:axId val="1"/>
      </c:barChart>
      <c:lineChart>
        <c:grouping val="standard"/>
        <c:varyColors val="0"/>
        <c:ser>
          <c:idx val="0"/>
          <c:order val="2"/>
          <c:tx>
            <c:strRef>
              <c:f>'Раздел 2 (стр 1-4)'!$A$238</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373955070487943"/>
                  <c:y val="0.17483152075874434"/>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A1-41E8-BC35-F1856FA5370B}"/>
                </c:ext>
              </c:extLst>
            </c:dLbl>
            <c:dLbl>
              <c:idx val="1"/>
              <c:layout>
                <c:manualLayout>
                  <c:xMode val="edge"/>
                  <c:yMode val="edge"/>
                  <c:x val="0.34957591033933744"/>
                  <c:y val="0.17133489034356944"/>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A1-41E8-BC35-F1856FA5370B}"/>
                </c:ext>
              </c:extLst>
            </c:dLbl>
            <c:dLbl>
              <c:idx val="2"/>
              <c:layout>
                <c:manualLayout>
                  <c:xMode val="edge"/>
                  <c:yMode val="edge"/>
                  <c:x val="0.55827794636282235"/>
                  <c:y val="0.1783281511739192"/>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A1-41E8-BC35-F1856FA5370B}"/>
                </c:ext>
              </c:extLst>
            </c:dLbl>
            <c:dLbl>
              <c:idx val="3"/>
              <c:layout>
                <c:manualLayout>
                  <c:xMode val="edge"/>
                  <c:yMode val="edge"/>
                  <c:x val="0.77567590055395252"/>
                  <c:y val="0.17133489034356944"/>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A1-41E8-BC35-F1856FA5370B}"/>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1-4)'!$AE$238:$AH$238</c:f>
              <c:numCache>
                <c:formatCode>0.00</c:formatCode>
                <c:ptCount val="4"/>
                <c:pt idx="0">
                  <c:v>0.85989391417579131</c:v>
                </c:pt>
                <c:pt idx="1">
                  <c:v>0.85517629221262292</c:v>
                </c:pt>
                <c:pt idx="2">
                  <c:v>0.85645044072125798</c:v>
                </c:pt>
                <c:pt idx="3">
                  <c:v>0.85396419450287553</c:v>
                </c:pt>
              </c:numCache>
            </c:numRef>
          </c:val>
          <c:smooth val="0"/>
          <c:extLst>
            <c:ext xmlns:c16="http://schemas.microsoft.com/office/drawing/2014/chart" uri="{C3380CC4-5D6E-409C-BE32-E72D297353CC}">
              <c16:uniqueId val="{0000000E-F8A1-41E8-BC35-F1856FA5370B}"/>
            </c:ext>
          </c:extLst>
        </c:ser>
        <c:dLbls>
          <c:showLegendKey val="0"/>
          <c:showVal val="0"/>
          <c:showCatName val="0"/>
          <c:showSerName val="0"/>
          <c:showPercent val="0"/>
          <c:showBubbleSize val="0"/>
        </c:dLbls>
        <c:marker val="1"/>
        <c:smooth val="0"/>
        <c:axId val="3"/>
        <c:axId val="4"/>
      </c:lineChart>
      <c:catAx>
        <c:axId val="45262252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45262252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772162590539875"/>
          <c:w val="0.72523957518161042"/>
          <c:h val="0.1713348903435694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06528974690711E-2"/>
          <c:y val="7.6925869133847496E-2"/>
          <c:w val="0.85046079679570152"/>
          <c:h val="0.59442717057973071"/>
        </c:manualLayout>
      </c:layout>
      <c:barChart>
        <c:barDir val="col"/>
        <c:grouping val="clustered"/>
        <c:varyColors val="0"/>
        <c:ser>
          <c:idx val="1"/>
          <c:order val="0"/>
          <c:tx>
            <c:strRef>
              <c:f>'Раздел 2 (стр 1-4)'!$A$236</c:f>
              <c:strCache>
                <c:ptCount val="1"/>
                <c:pt idx="0">
                  <c:v>МКР &gt;20% кәсіпорындардың үлесі</c:v>
                </c:pt>
              </c:strCache>
            </c:strRef>
          </c:tx>
          <c:spPr>
            <a:pattFill prst="pct5">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1304693617938771"/>
                  <c:y val="0.17483152075874434"/>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5B-4E23-AC8D-0F0D03EBE4E0}"/>
                </c:ext>
              </c:extLst>
            </c:dLbl>
            <c:dLbl>
              <c:idx val="1"/>
              <c:layout>
                <c:manualLayout>
                  <c:xMode val="edge"/>
                  <c:yMode val="edge"/>
                  <c:x val="0.30435713586758228"/>
                  <c:y val="0.11538880370077126"/>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5B-4E23-AC8D-0F0D03EBE4E0}"/>
                </c:ext>
              </c:extLst>
            </c:dLbl>
            <c:dLbl>
              <c:idx val="2"/>
              <c:layout>
                <c:manualLayout>
                  <c:xMode val="edge"/>
                  <c:yMode val="edge"/>
                  <c:x val="0.53045100822635771"/>
                  <c:y val="0.19231467283461876"/>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5B-4E23-AC8D-0F0D03EBE4E0}"/>
                </c:ext>
              </c:extLst>
            </c:dLbl>
            <c:dLbl>
              <c:idx val="3"/>
              <c:layout>
                <c:manualLayout>
                  <c:xMode val="edge"/>
                  <c:yMode val="edge"/>
                  <c:x val="0.73915304424984274"/>
                  <c:y val="9.440902120972193E-2"/>
                </c:manualLayout>
              </c:layout>
              <c:numFmt formatCode="0.0" sourceLinked="0"/>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5B-4E23-AC8D-0F0D03EBE4E0}"/>
                </c:ext>
              </c:extLst>
            </c:dLbl>
            <c:numFmt formatCode="0.0" sourceLinked="0"/>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1-4)'!$AL$236:$AO$236</c:f>
              <c:numCache>
                <c:formatCode>0.00</c:formatCode>
                <c:ptCount val="4"/>
                <c:pt idx="0">
                  <c:v>38.297872340425528</c:v>
                </c:pt>
                <c:pt idx="1">
                  <c:v>39.361702127659569</c:v>
                </c:pt>
                <c:pt idx="2">
                  <c:v>34</c:v>
                </c:pt>
                <c:pt idx="3">
                  <c:v>41.871921182266014</c:v>
                </c:pt>
              </c:numCache>
            </c:numRef>
          </c:val>
          <c:extLst>
            <c:ext xmlns:c16="http://schemas.microsoft.com/office/drawing/2014/chart" uri="{C3380CC4-5D6E-409C-BE32-E72D297353CC}">
              <c16:uniqueId val="{00000004-AF5B-4E23-AC8D-0F0D03EBE4E0}"/>
            </c:ext>
          </c:extLst>
        </c:ser>
        <c:ser>
          <c:idx val="2"/>
          <c:order val="1"/>
          <c:tx>
            <c:strRef>
              <c:f>'Раздел 2 (стр 1-4)'!$A$237</c:f>
              <c:strCache>
                <c:ptCount val="1"/>
                <c:pt idx="0">
                  <c:v>МКР &lt;5% кәсіпорындардың үлесі</c:v>
                </c:pt>
              </c:strCache>
            </c:strRef>
          </c:tx>
          <c:spPr>
            <a:solidFill>
              <a:srgbClr val="FF99CC"/>
            </a:solidFill>
            <a:ln w="12700">
              <a:solidFill>
                <a:srgbClr val="000000"/>
              </a:solidFill>
              <a:prstDash val="solid"/>
            </a:ln>
          </c:spPr>
          <c:invertIfNegative val="0"/>
          <c:dLbls>
            <c:dLbl>
              <c:idx val="0"/>
              <c:layout>
                <c:manualLayout>
                  <c:xMode val="edge"/>
                  <c:yMode val="edge"/>
                  <c:x val="0.18783183242113649"/>
                  <c:y val="0.11189217328559636"/>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5B-4E23-AC8D-0F0D03EBE4E0}"/>
                </c:ext>
              </c:extLst>
            </c:dLbl>
            <c:dLbl>
              <c:idx val="1"/>
              <c:layout>
                <c:manualLayout>
                  <c:xMode val="edge"/>
                  <c:yMode val="edge"/>
                  <c:x val="0.3913163175440344"/>
                  <c:y val="7.692586913384749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5B-4E23-AC8D-0F0D03EBE4E0}"/>
                </c:ext>
              </c:extLst>
            </c:dLbl>
            <c:dLbl>
              <c:idx val="2"/>
              <c:layout>
                <c:manualLayout>
                  <c:xMode val="edge"/>
                  <c:yMode val="edge"/>
                  <c:x val="0.62436692443692587"/>
                  <c:y val="0.10140228204007169"/>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5B-4E23-AC8D-0F0D03EBE4E0}"/>
                </c:ext>
              </c:extLst>
            </c:dLbl>
            <c:dLbl>
              <c:idx val="3"/>
              <c:layout>
                <c:manualLayout>
                  <c:xMode val="edge"/>
                  <c:yMode val="edge"/>
                  <c:x val="0.82611222592629485"/>
                  <c:y val="6.993260830349773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B-4E23-AC8D-0F0D03EBE4E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1-4)'!$C$235:$F$235</c:f>
              <c:strCache>
                <c:ptCount val="4"/>
                <c:pt idx="0">
                  <c:v>2010-3</c:v>
                </c:pt>
                <c:pt idx="1">
                  <c:v>2010-4</c:v>
                </c:pt>
                <c:pt idx="2">
                  <c:v>2011-1</c:v>
                </c:pt>
                <c:pt idx="3">
                  <c:v>2011-2</c:v>
                </c:pt>
              </c:strCache>
            </c:strRef>
          </c:cat>
          <c:val>
            <c:numRef>
              <c:f>'Раздел 2 (стр 1-4)'!$AL$237:$AO$237</c:f>
              <c:numCache>
                <c:formatCode>0.00</c:formatCode>
                <c:ptCount val="4"/>
                <c:pt idx="0">
                  <c:v>39.361702127659569</c:v>
                </c:pt>
                <c:pt idx="1">
                  <c:v>42.553191489361694</c:v>
                </c:pt>
                <c:pt idx="2">
                  <c:v>47.5</c:v>
                </c:pt>
                <c:pt idx="3">
                  <c:v>41.871921182266007</c:v>
                </c:pt>
              </c:numCache>
            </c:numRef>
          </c:val>
          <c:extLst>
            <c:ext xmlns:c16="http://schemas.microsoft.com/office/drawing/2014/chart" uri="{C3380CC4-5D6E-409C-BE32-E72D297353CC}">
              <c16:uniqueId val="{00000009-AF5B-4E23-AC8D-0F0D03EBE4E0}"/>
            </c:ext>
          </c:extLst>
        </c:ser>
        <c:dLbls>
          <c:showLegendKey val="0"/>
          <c:showVal val="0"/>
          <c:showCatName val="0"/>
          <c:showSerName val="0"/>
          <c:showPercent val="0"/>
          <c:showBubbleSize val="0"/>
        </c:dLbls>
        <c:gapWidth val="150"/>
        <c:axId val="452623327"/>
        <c:axId val="1"/>
      </c:barChart>
      <c:lineChart>
        <c:grouping val="standard"/>
        <c:varyColors val="0"/>
        <c:ser>
          <c:idx val="0"/>
          <c:order val="2"/>
          <c:tx>
            <c:strRef>
              <c:f>'Раздел 2 (стр 1-4)'!$A$238</c:f>
              <c:strCache>
                <c:ptCount val="1"/>
                <c:pt idx="0">
                  <c:v>Өнімді сатудың үлес шығындары</c:v>
                </c:pt>
              </c:strCache>
            </c:strRef>
          </c:tx>
          <c:spPr>
            <a:ln w="25400">
              <a:solidFill>
                <a:srgbClr val="000080"/>
              </a:solid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373955070487943"/>
                  <c:y val="0.29022032445951557"/>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F5B-4E23-AC8D-0F0D03EBE4E0}"/>
                </c:ext>
              </c:extLst>
            </c:dLbl>
            <c:dLbl>
              <c:idx val="1"/>
              <c:layout>
                <c:manualLayout>
                  <c:xMode val="edge"/>
                  <c:yMode val="edge"/>
                  <c:x val="0.34957591033933744"/>
                  <c:y val="0.20979782491049317"/>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5B-4E23-AC8D-0F0D03EBE4E0}"/>
                </c:ext>
              </c:extLst>
            </c:dLbl>
            <c:dLbl>
              <c:idx val="2"/>
              <c:layout>
                <c:manualLayout>
                  <c:xMode val="edge"/>
                  <c:yMode val="edge"/>
                  <c:x val="0.55827794636282235"/>
                  <c:y val="0.26224728113811646"/>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5B-4E23-AC8D-0F0D03EBE4E0}"/>
                </c:ext>
              </c:extLst>
            </c:dLbl>
            <c:dLbl>
              <c:idx val="3"/>
              <c:layout>
                <c:manualLayout>
                  <c:xMode val="edge"/>
                  <c:yMode val="edge"/>
                  <c:x val="0.77567590055395252"/>
                  <c:y val="0.26924054196846625"/>
                </c:manualLayout>
              </c:layout>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F5B-4E23-AC8D-0F0D03EBE4E0}"/>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'Раздел 2 (стр 1-4)'!$AL$238:$AO$238</c:f>
              <c:numCache>
                <c:formatCode>0.00</c:formatCode>
                <c:ptCount val="4"/>
                <c:pt idx="0">
                  <c:v>0.66604582732242368</c:v>
                </c:pt>
                <c:pt idx="1">
                  <c:v>0.79001910429022737</c:v>
                </c:pt>
                <c:pt idx="2">
                  <c:v>0.71778098747424657</c:v>
                </c:pt>
                <c:pt idx="3">
                  <c:v>0.68910403684102906</c:v>
                </c:pt>
              </c:numCache>
            </c:numRef>
          </c:val>
          <c:smooth val="0"/>
          <c:extLst>
            <c:ext xmlns:c16="http://schemas.microsoft.com/office/drawing/2014/chart" uri="{C3380CC4-5D6E-409C-BE32-E72D297353CC}">
              <c16:uniqueId val="{0000000E-AF5B-4E23-AC8D-0F0D03EBE4E0}"/>
            </c:ext>
          </c:extLst>
        </c:ser>
        <c:dLbls>
          <c:showLegendKey val="0"/>
          <c:showVal val="0"/>
          <c:showCatName val="0"/>
          <c:showSerName val="0"/>
          <c:showPercent val="0"/>
          <c:showBubbleSize val="0"/>
        </c:dLbls>
        <c:marker val="1"/>
        <c:smooth val="0"/>
        <c:axId val="3"/>
        <c:axId val="4"/>
      </c:lineChart>
      <c:catAx>
        <c:axId val="45262332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452623327"/>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0.13913469068232334"/>
          <c:y val="0.80772162590539875"/>
          <c:w val="0.72523957518161042"/>
          <c:h val="0.17133489034356944"/>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59181676452085E-2"/>
          <c:y val="7.8855461698063178E-2"/>
          <c:w val="0.89567957126745645"/>
          <c:h val="0.57349426689500493"/>
        </c:manualLayout>
      </c:layout>
      <c:barChart>
        <c:barDir val="col"/>
        <c:grouping val="stacked"/>
        <c:varyColors val="0"/>
        <c:ser>
          <c:idx val="0"/>
          <c:order val="0"/>
          <c:tx>
            <c:strRef>
              <c:f>'Раздел 2 (стр 1-4)'!$A$243</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7C-4986-BF2F-D3EED4B0659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1-4)'!$C$243:$F$243</c:f>
              <c:numCache>
                <c:formatCode>#,##0.00</c:formatCode>
                <c:ptCount val="4"/>
                <c:pt idx="0">
                  <c:v>26.55</c:v>
                </c:pt>
                <c:pt idx="1">
                  <c:v>26.432354357246023</c:v>
                </c:pt>
                <c:pt idx="2">
                  <c:v>27.416267942583733</c:v>
                </c:pt>
                <c:pt idx="3">
                  <c:v>24.570366929865308</c:v>
                </c:pt>
              </c:numCache>
            </c:numRef>
          </c:val>
          <c:extLst>
            <c:ext xmlns:c16="http://schemas.microsoft.com/office/drawing/2014/chart" uri="{C3380CC4-5D6E-409C-BE32-E72D297353CC}">
              <c16:uniqueId val="{00000001-F97C-4986-BF2F-D3EED4B06598}"/>
            </c:ext>
          </c:extLst>
        </c:ser>
        <c:ser>
          <c:idx val="2"/>
          <c:order val="1"/>
          <c:tx>
            <c:strRef>
              <c:f>'Раздел 2 (стр 1-4)'!$A$244</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7C-4986-BF2F-D3EED4B0659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1-4)'!$C$244:$F$244</c:f>
              <c:numCache>
                <c:formatCode>#,##0.00</c:formatCode>
                <c:ptCount val="4"/>
                <c:pt idx="0">
                  <c:v>43</c:v>
                </c:pt>
                <c:pt idx="1">
                  <c:v>43.090996629754457</c:v>
                </c:pt>
                <c:pt idx="2">
                  <c:v>42.296650717703344</c:v>
                </c:pt>
                <c:pt idx="3">
                  <c:v>43.892243381328377</c:v>
                </c:pt>
              </c:numCache>
            </c:numRef>
          </c:val>
          <c:extLst>
            <c:ext xmlns:c16="http://schemas.microsoft.com/office/drawing/2014/chart" uri="{C3380CC4-5D6E-409C-BE32-E72D297353CC}">
              <c16:uniqueId val="{00000003-F97C-4986-BF2F-D3EED4B06598}"/>
            </c:ext>
          </c:extLst>
        </c:ser>
        <c:ser>
          <c:idx val="3"/>
          <c:order val="2"/>
          <c:tx>
            <c:strRef>
              <c:f>'Раздел 2 (стр 1-4)'!$A$245</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1-4)'!$C$245:$F$245</c:f>
              <c:numCache>
                <c:formatCode>#,##0.00</c:formatCode>
                <c:ptCount val="4"/>
                <c:pt idx="0">
                  <c:v>30.45</c:v>
                </c:pt>
                <c:pt idx="1">
                  <c:v>30.47664901299952</c:v>
                </c:pt>
                <c:pt idx="2">
                  <c:v>30.28708133971292</c:v>
                </c:pt>
                <c:pt idx="3">
                  <c:v>31.537389688806318</c:v>
                </c:pt>
              </c:numCache>
            </c:numRef>
          </c:val>
          <c:extLst>
            <c:ext xmlns:c16="http://schemas.microsoft.com/office/drawing/2014/chart" uri="{C3380CC4-5D6E-409C-BE32-E72D297353CC}">
              <c16:uniqueId val="{00000004-F97C-4986-BF2F-D3EED4B06598}"/>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452627327"/>
        <c:axId val="1"/>
      </c:barChart>
      <c:lineChart>
        <c:grouping val="standard"/>
        <c:varyColors val="0"/>
        <c:ser>
          <c:idx val="1"/>
          <c:order val="3"/>
          <c:tx>
            <c:v/>
          </c:tx>
          <c:spPr>
            <a:ln w="0">
              <a:solidFill>
                <a:schemeClr val="bg1"/>
              </a:solidFill>
              <a:prstDash val="sysDot"/>
            </a:ln>
          </c:spPr>
          <c:marker>
            <c:symbol val="none"/>
          </c:marker>
          <c:cat>
            <c:strRef>
              <c:f>'Раздел 2 (стр 1-4)'!$C$242:$F$242</c:f>
              <c:strCache>
                <c:ptCount val="4"/>
                <c:pt idx="0">
                  <c:v>2010-3</c:v>
                </c:pt>
                <c:pt idx="1">
                  <c:v>2010-4</c:v>
                </c:pt>
                <c:pt idx="2">
                  <c:v>2011-1</c:v>
                </c:pt>
                <c:pt idx="3">
                  <c:v>2011-2</c:v>
                </c:pt>
              </c:strCache>
            </c:strRef>
          </c:cat>
          <c:val>
            <c:numLit>
              <c:formatCode>General</c:formatCode>
              <c:ptCount val="1"/>
            </c:numLit>
          </c:val>
          <c:smooth val="0"/>
          <c:extLst>
            <c:ext xmlns:c16="http://schemas.microsoft.com/office/drawing/2014/chart" uri="{C3380CC4-5D6E-409C-BE32-E72D297353CC}">
              <c16:uniqueId val="{00000005-F97C-4986-BF2F-D3EED4B06598}"/>
            </c:ext>
          </c:extLst>
        </c:ser>
        <c:dLbls>
          <c:showLegendKey val="0"/>
          <c:showVal val="0"/>
          <c:showCatName val="0"/>
          <c:showSerName val="0"/>
          <c:showPercent val="0"/>
          <c:showBubbleSize val="0"/>
        </c:dLbls>
        <c:marker val="1"/>
        <c:smooth val="0"/>
        <c:axId val="452627327"/>
        <c:axId val="1"/>
      </c:lineChart>
      <c:catAx>
        <c:axId val="4526273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1652530344644581"/>
              <c:y val="2.8674713344750247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27327"/>
        <c:crosses val="autoZero"/>
        <c:crossBetween val="between"/>
        <c:majorUnit val="20"/>
        <c:minorUnit val="20"/>
      </c:valAx>
      <c:spPr>
        <a:noFill/>
        <a:ln w="25400">
          <a:noFill/>
        </a:ln>
      </c:spPr>
    </c:plotArea>
    <c:legend>
      <c:legendPos val="r"/>
      <c:layout>
        <c:manualLayout>
          <c:xMode val="edge"/>
          <c:yMode val="edge"/>
          <c:x val="0.12522122161409102"/>
          <c:y val="0.77063292114016291"/>
          <c:w val="0.69567345341161668"/>
          <c:h val="0.21147601091753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59181676452085E-2"/>
          <c:y val="7.8855461698063178E-2"/>
          <c:w val="0.89567957126745645"/>
          <c:h val="0.57349426689500493"/>
        </c:manualLayout>
      </c:layout>
      <c:barChart>
        <c:barDir val="col"/>
        <c:grouping val="stacked"/>
        <c:varyColors val="0"/>
        <c:ser>
          <c:idx val="0"/>
          <c:order val="0"/>
          <c:tx>
            <c:strRef>
              <c:f>'Раздел 2 (стр 1-4)'!$A$243</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06-4BEC-AB31-12A75D883D1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1-4)'!$J$243:$M$243</c:f>
              <c:numCache>
                <c:formatCode>#,##0.00</c:formatCode>
                <c:ptCount val="4"/>
                <c:pt idx="0">
                  <c:v>16.521739130434781</c:v>
                </c:pt>
                <c:pt idx="1">
                  <c:v>15.254237288135592</c:v>
                </c:pt>
                <c:pt idx="2">
                  <c:v>12.711864406779661</c:v>
                </c:pt>
                <c:pt idx="3">
                  <c:v>9.0163934426229488</c:v>
                </c:pt>
              </c:numCache>
            </c:numRef>
          </c:val>
          <c:extLst>
            <c:ext xmlns:c16="http://schemas.microsoft.com/office/drawing/2014/chart" uri="{C3380CC4-5D6E-409C-BE32-E72D297353CC}">
              <c16:uniqueId val="{00000001-A506-4BEC-AB31-12A75D883D11}"/>
            </c:ext>
          </c:extLst>
        </c:ser>
        <c:ser>
          <c:idx val="2"/>
          <c:order val="1"/>
          <c:tx>
            <c:strRef>
              <c:f>'Раздел 2 (стр 1-4)'!$A$244</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06-4BEC-AB31-12A75D883D1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1-4)'!$J$244:$M$244</c:f>
              <c:numCache>
                <c:formatCode>#,##0.00</c:formatCode>
                <c:ptCount val="4"/>
                <c:pt idx="0">
                  <c:v>23.478260869565219</c:v>
                </c:pt>
                <c:pt idx="1">
                  <c:v>22.881355932203398</c:v>
                </c:pt>
                <c:pt idx="2">
                  <c:v>30.50847457627119</c:v>
                </c:pt>
                <c:pt idx="3">
                  <c:v>29.508196721311478</c:v>
                </c:pt>
              </c:numCache>
            </c:numRef>
          </c:val>
          <c:extLst>
            <c:ext xmlns:c16="http://schemas.microsoft.com/office/drawing/2014/chart" uri="{C3380CC4-5D6E-409C-BE32-E72D297353CC}">
              <c16:uniqueId val="{00000003-A506-4BEC-AB31-12A75D883D11}"/>
            </c:ext>
          </c:extLst>
        </c:ser>
        <c:ser>
          <c:idx val="3"/>
          <c:order val="2"/>
          <c:tx>
            <c:strRef>
              <c:f>'Раздел 2 (стр 1-4)'!$A$245</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1-4)'!$J$245:$M$245</c:f>
              <c:numCache>
                <c:formatCode>#,##0.00</c:formatCode>
                <c:ptCount val="4"/>
                <c:pt idx="0">
                  <c:v>60</c:v>
                </c:pt>
                <c:pt idx="1">
                  <c:v>61.864406779661017</c:v>
                </c:pt>
                <c:pt idx="2">
                  <c:v>56.779661016949156</c:v>
                </c:pt>
                <c:pt idx="3">
                  <c:v>61.475409836065573</c:v>
                </c:pt>
              </c:numCache>
            </c:numRef>
          </c:val>
          <c:extLst>
            <c:ext xmlns:c16="http://schemas.microsoft.com/office/drawing/2014/chart" uri="{C3380CC4-5D6E-409C-BE32-E72D297353CC}">
              <c16:uniqueId val="{00000004-A506-4BEC-AB31-12A75D883D11}"/>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452623727"/>
        <c:axId val="1"/>
      </c:barChart>
      <c:lineChart>
        <c:grouping val="standard"/>
        <c:varyColors val="0"/>
        <c:ser>
          <c:idx val="1"/>
          <c:order val="3"/>
          <c:tx>
            <c:v/>
          </c:tx>
          <c:spPr>
            <a:ln w="0">
              <a:solidFill>
                <a:schemeClr val="bg1"/>
              </a:solidFill>
              <a:prstDash val="sysDot"/>
            </a:ln>
          </c:spPr>
          <c:marker>
            <c:symbol val="none"/>
          </c:marker>
          <c:cat>
            <c:strRef>
              <c:f>'Раздел 2 (стр 1-4)'!$C$242:$F$242</c:f>
              <c:strCache>
                <c:ptCount val="4"/>
                <c:pt idx="0">
                  <c:v>2010-3</c:v>
                </c:pt>
                <c:pt idx="1">
                  <c:v>2010-4</c:v>
                </c:pt>
                <c:pt idx="2">
                  <c:v>2011-1</c:v>
                </c:pt>
                <c:pt idx="3">
                  <c:v>2011-2</c:v>
                </c:pt>
              </c:strCache>
            </c:strRef>
          </c:cat>
          <c:val>
            <c:numLit>
              <c:formatCode>General</c:formatCode>
              <c:ptCount val="1"/>
            </c:numLit>
          </c:val>
          <c:smooth val="0"/>
          <c:extLst>
            <c:ext xmlns:c16="http://schemas.microsoft.com/office/drawing/2014/chart" uri="{C3380CC4-5D6E-409C-BE32-E72D297353CC}">
              <c16:uniqueId val="{00000005-A506-4BEC-AB31-12A75D883D11}"/>
            </c:ext>
          </c:extLst>
        </c:ser>
        <c:dLbls>
          <c:showLegendKey val="0"/>
          <c:showVal val="0"/>
          <c:showCatName val="0"/>
          <c:showSerName val="0"/>
          <c:showPercent val="0"/>
          <c:showBubbleSize val="0"/>
        </c:dLbls>
        <c:marker val="1"/>
        <c:smooth val="0"/>
        <c:axId val="452623727"/>
        <c:axId val="1"/>
      </c:lineChart>
      <c:catAx>
        <c:axId val="4526237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1304693617938771"/>
              <c:y val="2.8674713344750247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23727"/>
        <c:crosses val="autoZero"/>
        <c:crossBetween val="between"/>
        <c:majorUnit val="20"/>
        <c:minorUnit val="20"/>
      </c:valAx>
      <c:spPr>
        <a:noFill/>
        <a:ln w="25400">
          <a:noFill/>
        </a:ln>
      </c:spPr>
    </c:plotArea>
    <c:legend>
      <c:legendPos val="r"/>
      <c:layout>
        <c:manualLayout>
          <c:xMode val="edge"/>
          <c:yMode val="edge"/>
          <c:x val="0.12522122161409102"/>
          <c:y val="0.77063292114016291"/>
          <c:w val="0.69567345341161668"/>
          <c:h val="0.21147601091753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507066701973254"/>
          <c:y val="3.7038442465804081E-2"/>
        </c:manualLayout>
      </c:layout>
      <c:overlay val="0"/>
      <c:spPr>
        <a:noFill/>
        <a:ln w="25400">
          <a:noFill/>
        </a:ln>
      </c:spPr>
    </c:title>
    <c:autoTitleDeleted val="0"/>
    <c:plotArea>
      <c:layout>
        <c:manualLayout>
          <c:layoutTarget val="inner"/>
          <c:xMode val="edge"/>
          <c:yMode val="edge"/>
          <c:x val="8.1171345184093219E-2"/>
          <c:y val="0.18519221232902039"/>
          <c:w val="0.88801451631397987"/>
          <c:h val="0.59790628551940861"/>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C805-4893-918A-91F15EB761F1}"/>
              </c:ext>
            </c:extLst>
          </c:dPt>
          <c:dLbls>
            <c:dLbl>
              <c:idx val="0"/>
              <c:layout>
                <c:manualLayout>
                  <c:xMode val="edge"/>
                  <c:yMode val="edge"/>
                  <c:x val="0.13312100610191288"/>
                  <c:y val="0.38625804285767112"/>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05-4893-918A-91F15EB761F1}"/>
                </c:ext>
              </c:extLst>
            </c:dLbl>
            <c:dLbl>
              <c:idx val="1"/>
              <c:layout>
                <c:manualLayout>
                  <c:xMode val="edge"/>
                  <c:yMode val="edge"/>
                  <c:x val="0.33280251525478216"/>
                  <c:y val="0.41800527925693171"/>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05-4893-918A-91F15EB761F1}"/>
                </c:ext>
              </c:extLst>
            </c:dLbl>
            <c:dLbl>
              <c:idx val="2"/>
              <c:layout>
                <c:manualLayout>
                  <c:xMode val="edge"/>
                  <c:yMode val="edge"/>
                  <c:x val="0.53086059750396952"/>
                  <c:y val="0.57674146125323489"/>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05-4893-918A-91F15EB761F1}"/>
                </c:ext>
              </c:extLst>
            </c:dLbl>
            <c:dLbl>
              <c:idx val="3"/>
              <c:layout>
                <c:manualLayout>
                  <c:xMode val="edge"/>
                  <c:yMode val="edge"/>
                  <c:x val="0.65748789599115498"/>
                  <c:y val="0.3386371882587801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05-4893-918A-91F15EB761F1}"/>
                </c:ext>
              </c:extLst>
            </c:dLbl>
            <c:dLbl>
              <c:idx val="4"/>
              <c:layout>
                <c:manualLayout>
                  <c:xMode val="edge"/>
                  <c:yMode val="edge"/>
                  <c:x val="0.87827395489188864"/>
                  <c:y val="0.2857251275933457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05-4893-918A-91F15EB761F1}"/>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1-4)'!$I$35:$M$35</c:f>
              <c:numCache>
                <c:formatCode>0.0</c:formatCode>
                <c:ptCount val="5"/>
                <c:pt idx="0">
                  <c:v>52.685000000000002</c:v>
                </c:pt>
                <c:pt idx="1">
                  <c:v>51.015000000000001</c:v>
                </c:pt>
                <c:pt idx="2">
                  <c:v>48.62</c:v>
                </c:pt>
                <c:pt idx="3">
                  <c:v>53.695</c:v>
                </c:pt>
                <c:pt idx="4">
                  <c:v>57.104999999999997</c:v>
                </c:pt>
              </c:numCache>
            </c:numRef>
          </c:val>
          <c:smooth val="1"/>
          <c:extLst>
            <c:ext xmlns:c16="http://schemas.microsoft.com/office/drawing/2014/chart" uri="{C3380CC4-5D6E-409C-BE32-E72D297353CC}">
              <c16:uniqueId val="{00000006-C805-4893-918A-91F15EB761F1}"/>
            </c:ext>
          </c:extLst>
        </c:ser>
        <c:dLbls>
          <c:showLegendKey val="0"/>
          <c:showVal val="0"/>
          <c:showCatName val="0"/>
          <c:showSerName val="0"/>
          <c:showPercent val="0"/>
          <c:showBubbleSize val="0"/>
        </c:dLbls>
        <c:marker val="1"/>
        <c:smooth val="0"/>
        <c:axId val="95812047"/>
        <c:axId val="1"/>
      </c:lineChart>
      <c:catAx>
        <c:axId val="958120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958120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59181676452085E-2"/>
          <c:y val="7.8573902104193294E-2"/>
          <c:w val="0.89567957126745645"/>
          <c:h val="0.57501810176250556"/>
        </c:manualLayout>
      </c:layout>
      <c:barChart>
        <c:barDir val="col"/>
        <c:grouping val="stacked"/>
        <c:varyColors val="0"/>
        <c:ser>
          <c:idx val="0"/>
          <c:order val="0"/>
          <c:tx>
            <c:strRef>
              <c:f>'Раздел 2 (стр 1-4)'!$A$243</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7E-4E5D-BDCC-4672311ED93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1-4)'!$Q$243:$T$243</c:f>
              <c:numCache>
                <c:formatCode>0.00</c:formatCode>
                <c:ptCount val="4"/>
                <c:pt idx="0">
                  <c:v>21.2406015037594</c:v>
                </c:pt>
                <c:pt idx="1">
                  <c:v>23.508137432188068</c:v>
                </c:pt>
                <c:pt idx="2">
                  <c:v>30.270270270270274</c:v>
                </c:pt>
                <c:pt idx="3">
                  <c:v>22.648083623693381</c:v>
                </c:pt>
              </c:numCache>
            </c:numRef>
          </c:val>
          <c:extLst>
            <c:ext xmlns:c16="http://schemas.microsoft.com/office/drawing/2014/chart" uri="{C3380CC4-5D6E-409C-BE32-E72D297353CC}">
              <c16:uniqueId val="{00000001-1D7E-4E5D-BDCC-4672311ED930}"/>
            </c:ext>
          </c:extLst>
        </c:ser>
        <c:ser>
          <c:idx val="2"/>
          <c:order val="1"/>
          <c:tx>
            <c:strRef>
              <c:f>'Раздел 2 (стр 1-4)'!$A$244</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7E-4E5D-BDCC-4672311ED93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1-4)'!$Q$244:$T$244</c:f>
              <c:numCache>
                <c:formatCode>0.00</c:formatCode>
                <c:ptCount val="4"/>
                <c:pt idx="0">
                  <c:v>49.624060150375932</c:v>
                </c:pt>
                <c:pt idx="1">
                  <c:v>48.4629294755877</c:v>
                </c:pt>
                <c:pt idx="2">
                  <c:v>45.045045045045043</c:v>
                </c:pt>
                <c:pt idx="3">
                  <c:v>47.560975609756085</c:v>
                </c:pt>
              </c:numCache>
            </c:numRef>
          </c:val>
          <c:extLst>
            <c:ext xmlns:c16="http://schemas.microsoft.com/office/drawing/2014/chart" uri="{C3380CC4-5D6E-409C-BE32-E72D297353CC}">
              <c16:uniqueId val="{00000003-1D7E-4E5D-BDCC-4672311ED930}"/>
            </c:ext>
          </c:extLst>
        </c:ser>
        <c:ser>
          <c:idx val="3"/>
          <c:order val="2"/>
          <c:tx>
            <c:strRef>
              <c:f>'Раздел 2 (стр 1-4)'!$A$245</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1-4)'!$Q$245:$T$245</c:f>
              <c:numCache>
                <c:formatCode>0.00</c:formatCode>
                <c:ptCount val="4"/>
                <c:pt idx="0">
                  <c:v>29.13533834586466</c:v>
                </c:pt>
                <c:pt idx="1">
                  <c:v>28.028933092224236</c:v>
                </c:pt>
                <c:pt idx="2">
                  <c:v>24.684684684684683</c:v>
                </c:pt>
                <c:pt idx="3">
                  <c:v>29.790940766550523</c:v>
                </c:pt>
              </c:numCache>
            </c:numRef>
          </c:val>
          <c:extLst>
            <c:ext xmlns:c16="http://schemas.microsoft.com/office/drawing/2014/chart" uri="{C3380CC4-5D6E-409C-BE32-E72D297353CC}">
              <c16:uniqueId val="{00000004-1D7E-4E5D-BDCC-4672311ED930}"/>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452630527"/>
        <c:axId val="1"/>
      </c:barChart>
      <c:lineChart>
        <c:grouping val="standard"/>
        <c:varyColors val="0"/>
        <c:ser>
          <c:idx val="1"/>
          <c:order val="3"/>
          <c:tx>
            <c:v/>
          </c:tx>
          <c:spPr>
            <a:ln w="0">
              <a:solidFill>
                <a:schemeClr val="bg1"/>
              </a:solidFill>
              <a:prstDash val="sysDot"/>
            </a:ln>
          </c:spPr>
          <c:marker>
            <c:symbol val="none"/>
          </c:marker>
          <c:cat>
            <c:strRef>
              <c:f>'Раздел 2 (стр 1-4)'!$C$242:$F$242</c:f>
              <c:strCache>
                <c:ptCount val="4"/>
                <c:pt idx="0">
                  <c:v>2010-3</c:v>
                </c:pt>
                <c:pt idx="1">
                  <c:v>2010-4</c:v>
                </c:pt>
                <c:pt idx="2">
                  <c:v>2011-1</c:v>
                </c:pt>
                <c:pt idx="3">
                  <c:v>2011-2</c:v>
                </c:pt>
              </c:strCache>
            </c:strRef>
          </c:cat>
          <c:val>
            <c:numLit>
              <c:formatCode>General</c:formatCode>
              <c:ptCount val="1"/>
            </c:numLit>
          </c:val>
          <c:smooth val="0"/>
          <c:extLst>
            <c:ext xmlns:c16="http://schemas.microsoft.com/office/drawing/2014/chart" uri="{C3380CC4-5D6E-409C-BE32-E72D297353CC}">
              <c16:uniqueId val="{00000005-1D7E-4E5D-BDCC-4672311ED930}"/>
            </c:ext>
          </c:extLst>
        </c:ser>
        <c:dLbls>
          <c:showLegendKey val="0"/>
          <c:showVal val="0"/>
          <c:showCatName val="0"/>
          <c:showSerName val="0"/>
          <c:showPercent val="0"/>
          <c:showBubbleSize val="0"/>
        </c:dLbls>
        <c:marker val="1"/>
        <c:smooth val="0"/>
        <c:axId val="452630527"/>
        <c:axId val="1"/>
      </c:lineChart>
      <c:catAx>
        <c:axId val="4526305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1304693617938771"/>
              <c:y val="2.5000787033152415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30527"/>
        <c:crosses val="autoZero"/>
        <c:crossBetween val="between"/>
        <c:majorUnit val="20"/>
        <c:minorUnit val="20"/>
      </c:valAx>
      <c:spPr>
        <a:noFill/>
        <a:ln w="25400">
          <a:noFill/>
        </a:ln>
      </c:spPr>
    </c:plotArea>
    <c:legend>
      <c:legendPos val="r"/>
      <c:layout>
        <c:manualLayout>
          <c:xMode val="edge"/>
          <c:yMode val="edge"/>
          <c:x val="0.12522122161409102"/>
          <c:y val="0.77145285702298882"/>
          <c:w val="0.69567345341161668"/>
          <c:h val="0.21072091927942749"/>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59181676452085E-2"/>
          <c:y val="7.4326662838904198E-2"/>
          <c:w val="0.89567957126745645"/>
          <c:h val="0.5878563333622423"/>
        </c:manualLayout>
      </c:layout>
      <c:barChart>
        <c:barDir val="col"/>
        <c:grouping val="stacked"/>
        <c:varyColors val="0"/>
        <c:ser>
          <c:idx val="0"/>
          <c:order val="0"/>
          <c:tx>
            <c:strRef>
              <c:f>'Раздел 2 (стр 1-4)'!$A$243</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2B-4BD9-A9E3-69817D5BE8D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1-4)'!$X$243:$AA$243</c:f>
              <c:numCache>
                <c:formatCode>0.00</c:formatCode>
                <c:ptCount val="4"/>
                <c:pt idx="0">
                  <c:v>35.114503816793892</c:v>
                </c:pt>
                <c:pt idx="1">
                  <c:v>38.46153846153846</c:v>
                </c:pt>
                <c:pt idx="2">
                  <c:v>39.534883720930239</c:v>
                </c:pt>
                <c:pt idx="3">
                  <c:v>36.531365313653133</c:v>
                </c:pt>
              </c:numCache>
            </c:numRef>
          </c:val>
          <c:extLst>
            <c:ext xmlns:c16="http://schemas.microsoft.com/office/drawing/2014/chart" uri="{C3380CC4-5D6E-409C-BE32-E72D297353CC}">
              <c16:uniqueId val="{00000001-192B-4BD9-A9E3-69817D5BE8DB}"/>
            </c:ext>
          </c:extLst>
        </c:ser>
        <c:ser>
          <c:idx val="2"/>
          <c:order val="1"/>
          <c:tx>
            <c:strRef>
              <c:f>'Раздел 2 (стр 1-4)'!$A$244</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2B-4BD9-A9E3-69817D5BE8D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1-4)'!$X$244:$AA$244</c:f>
              <c:numCache>
                <c:formatCode>0.00</c:formatCode>
                <c:ptCount val="4"/>
                <c:pt idx="0">
                  <c:v>40.839694656488554</c:v>
                </c:pt>
                <c:pt idx="1">
                  <c:v>42.124542124542124</c:v>
                </c:pt>
                <c:pt idx="2">
                  <c:v>41.47286821705427</c:v>
                </c:pt>
                <c:pt idx="3">
                  <c:v>40.221402214022142</c:v>
                </c:pt>
              </c:numCache>
            </c:numRef>
          </c:val>
          <c:extLst>
            <c:ext xmlns:c16="http://schemas.microsoft.com/office/drawing/2014/chart" uri="{C3380CC4-5D6E-409C-BE32-E72D297353CC}">
              <c16:uniqueId val="{00000003-192B-4BD9-A9E3-69817D5BE8DB}"/>
            </c:ext>
          </c:extLst>
        </c:ser>
        <c:ser>
          <c:idx val="3"/>
          <c:order val="2"/>
          <c:tx>
            <c:strRef>
              <c:f>'Раздел 2 (стр 1-4)'!$A$245</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1-4)'!$X$245:$AA$245</c:f>
              <c:numCache>
                <c:formatCode>0.00</c:formatCode>
                <c:ptCount val="4"/>
                <c:pt idx="0">
                  <c:v>24.045801526717558</c:v>
                </c:pt>
                <c:pt idx="1">
                  <c:v>19.413919413919416</c:v>
                </c:pt>
                <c:pt idx="2">
                  <c:v>18.992248062015506</c:v>
                </c:pt>
                <c:pt idx="3">
                  <c:v>23.247232472324722</c:v>
                </c:pt>
              </c:numCache>
            </c:numRef>
          </c:val>
          <c:extLst>
            <c:ext xmlns:c16="http://schemas.microsoft.com/office/drawing/2014/chart" uri="{C3380CC4-5D6E-409C-BE32-E72D297353CC}">
              <c16:uniqueId val="{00000004-192B-4BD9-A9E3-69817D5BE8DB}"/>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452624527"/>
        <c:axId val="1"/>
      </c:barChart>
      <c:lineChart>
        <c:grouping val="standard"/>
        <c:varyColors val="0"/>
        <c:ser>
          <c:idx val="1"/>
          <c:order val="3"/>
          <c:tx>
            <c:v/>
          </c:tx>
          <c:spPr>
            <a:ln w="0">
              <a:solidFill>
                <a:schemeClr val="bg1"/>
              </a:solidFill>
              <a:prstDash val="sysDot"/>
            </a:ln>
          </c:spPr>
          <c:marker>
            <c:symbol val="none"/>
          </c:marker>
          <c:cat>
            <c:strRef>
              <c:f>'Раздел 2 (стр 1-4)'!$C$242:$F$242</c:f>
              <c:strCache>
                <c:ptCount val="4"/>
                <c:pt idx="0">
                  <c:v>2010-3</c:v>
                </c:pt>
                <c:pt idx="1">
                  <c:v>2010-4</c:v>
                </c:pt>
                <c:pt idx="2">
                  <c:v>2011-1</c:v>
                </c:pt>
                <c:pt idx="3">
                  <c:v>2011-2</c:v>
                </c:pt>
              </c:strCache>
            </c:strRef>
          </c:cat>
          <c:val>
            <c:numLit>
              <c:formatCode>General</c:formatCode>
              <c:ptCount val="1"/>
            </c:numLit>
          </c:val>
          <c:smooth val="0"/>
          <c:extLst>
            <c:ext xmlns:c16="http://schemas.microsoft.com/office/drawing/2014/chart" uri="{C3380CC4-5D6E-409C-BE32-E72D297353CC}">
              <c16:uniqueId val="{00000005-192B-4BD9-A9E3-69817D5BE8DB}"/>
            </c:ext>
          </c:extLst>
        </c:ser>
        <c:dLbls>
          <c:showLegendKey val="0"/>
          <c:showVal val="0"/>
          <c:showCatName val="0"/>
          <c:showSerName val="0"/>
          <c:showPercent val="0"/>
          <c:showBubbleSize val="0"/>
        </c:dLbls>
        <c:marker val="1"/>
        <c:smooth val="0"/>
        <c:axId val="452624527"/>
        <c:axId val="1"/>
      </c:lineChart>
      <c:catAx>
        <c:axId val="4526245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1304693617938771"/>
              <c:y val="2.702787739596516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24527"/>
        <c:crosses val="autoZero"/>
        <c:crossBetween val="between"/>
        <c:majorUnit val="20"/>
        <c:minorUnit val="20"/>
      </c:valAx>
      <c:spPr>
        <a:noFill/>
        <a:ln w="25400">
          <a:noFill/>
        </a:ln>
      </c:spPr>
    </c:plotArea>
    <c:legend>
      <c:legendPos val="r"/>
      <c:layout>
        <c:manualLayout>
          <c:xMode val="edge"/>
          <c:yMode val="edge"/>
          <c:x val="0.12522122161409102"/>
          <c:y val="0.78042995980849406"/>
          <c:w val="0.69567345341161668"/>
          <c:h val="0.19933059579524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59181676452085E-2"/>
          <c:y val="7.4326662838904198E-2"/>
          <c:w val="0.89567957126745645"/>
          <c:h val="0.5878563333622423"/>
        </c:manualLayout>
      </c:layout>
      <c:barChart>
        <c:barDir val="col"/>
        <c:grouping val="stacked"/>
        <c:varyColors val="0"/>
        <c:ser>
          <c:idx val="0"/>
          <c:order val="0"/>
          <c:tx>
            <c:strRef>
              <c:f>'Раздел 2 (стр 1-4)'!$A$243</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AD-487A-8C8A-7D329545D7F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1-4)'!$AE$243:$AH$243</c:f>
              <c:numCache>
                <c:formatCode>0.00</c:formatCode>
                <c:ptCount val="4"/>
                <c:pt idx="0">
                  <c:v>23.296703296703296</c:v>
                </c:pt>
                <c:pt idx="1">
                  <c:v>22.912205567451817</c:v>
                </c:pt>
                <c:pt idx="2">
                  <c:v>22.153209109730849</c:v>
                </c:pt>
                <c:pt idx="3">
                  <c:v>21.995926680244398</c:v>
                </c:pt>
              </c:numCache>
            </c:numRef>
          </c:val>
          <c:extLst>
            <c:ext xmlns:c16="http://schemas.microsoft.com/office/drawing/2014/chart" uri="{C3380CC4-5D6E-409C-BE32-E72D297353CC}">
              <c16:uniqueId val="{00000001-D3AD-487A-8C8A-7D329545D7FA}"/>
            </c:ext>
          </c:extLst>
        </c:ser>
        <c:ser>
          <c:idx val="2"/>
          <c:order val="1"/>
          <c:tx>
            <c:strRef>
              <c:f>'Раздел 2 (стр 1-4)'!$A$244</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AD-487A-8C8A-7D329545D7F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1-4)'!$AE$244:$AH$244</c:f>
              <c:numCache>
                <c:formatCode>0.00</c:formatCode>
                <c:ptCount val="4"/>
                <c:pt idx="0">
                  <c:v>56.703296703296701</c:v>
                </c:pt>
                <c:pt idx="1">
                  <c:v>55.460385438972168</c:v>
                </c:pt>
                <c:pt idx="2">
                  <c:v>54.865424430641838</c:v>
                </c:pt>
                <c:pt idx="3">
                  <c:v>56.619144602851321</c:v>
                </c:pt>
              </c:numCache>
            </c:numRef>
          </c:val>
          <c:extLst>
            <c:ext xmlns:c16="http://schemas.microsoft.com/office/drawing/2014/chart" uri="{C3380CC4-5D6E-409C-BE32-E72D297353CC}">
              <c16:uniqueId val="{00000003-D3AD-487A-8C8A-7D329545D7FA}"/>
            </c:ext>
          </c:extLst>
        </c:ser>
        <c:ser>
          <c:idx val="3"/>
          <c:order val="2"/>
          <c:tx>
            <c:strRef>
              <c:f>'Раздел 2 (стр 1-4)'!$A$245</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1-4)'!$AE$245:$AH$245</c:f>
              <c:numCache>
                <c:formatCode>0.00</c:formatCode>
                <c:ptCount val="4"/>
                <c:pt idx="0">
                  <c:v>20</c:v>
                </c:pt>
                <c:pt idx="1">
                  <c:v>21.627408993576015</c:v>
                </c:pt>
                <c:pt idx="2">
                  <c:v>22.981366459627335</c:v>
                </c:pt>
                <c:pt idx="3">
                  <c:v>21.384928716904277</c:v>
                </c:pt>
              </c:numCache>
            </c:numRef>
          </c:val>
          <c:extLst>
            <c:ext xmlns:c16="http://schemas.microsoft.com/office/drawing/2014/chart" uri="{C3380CC4-5D6E-409C-BE32-E72D297353CC}">
              <c16:uniqueId val="{00000004-D3AD-487A-8C8A-7D329545D7FA}"/>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452616127"/>
        <c:axId val="1"/>
      </c:barChart>
      <c:lineChart>
        <c:grouping val="standard"/>
        <c:varyColors val="0"/>
        <c:ser>
          <c:idx val="1"/>
          <c:order val="3"/>
          <c:tx>
            <c:v/>
          </c:tx>
          <c:spPr>
            <a:ln w="0">
              <a:solidFill>
                <a:schemeClr val="bg1"/>
              </a:solidFill>
              <a:prstDash val="sysDot"/>
            </a:ln>
          </c:spPr>
          <c:marker>
            <c:symbol val="none"/>
          </c:marker>
          <c:cat>
            <c:strRef>
              <c:f>'Раздел 2 (стр 1-4)'!$C$242:$F$242</c:f>
              <c:strCache>
                <c:ptCount val="4"/>
                <c:pt idx="0">
                  <c:v>2010-3</c:v>
                </c:pt>
                <c:pt idx="1">
                  <c:v>2010-4</c:v>
                </c:pt>
                <c:pt idx="2">
                  <c:v>2011-1</c:v>
                </c:pt>
                <c:pt idx="3">
                  <c:v>2011-2</c:v>
                </c:pt>
              </c:strCache>
            </c:strRef>
          </c:cat>
          <c:val>
            <c:numLit>
              <c:formatCode>General</c:formatCode>
              <c:ptCount val="1"/>
            </c:numLit>
          </c:val>
          <c:smooth val="0"/>
          <c:extLst>
            <c:ext xmlns:c16="http://schemas.microsoft.com/office/drawing/2014/chart" uri="{C3380CC4-5D6E-409C-BE32-E72D297353CC}">
              <c16:uniqueId val="{00000005-D3AD-487A-8C8A-7D329545D7FA}"/>
            </c:ext>
          </c:extLst>
        </c:ser>
        <c:dLbls>
          <c:showLegendKey val="0"/>
          <c:showVal val="0"/>
          <c:showCatName val="0"/>
          <c:showSerName val="0"/>
          <c:showPercent val="0"/>
          <c:showBubbleSize val="0"/>
        </c:dLbls>
        <c:marker val="1"/>
        <c:smooth val="0"/>
        <c:axId val="452616127"/>
        <c:axId val="1"/>
      </c:lineChart>
      <c:catAx>
        <c:axId val="4526161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1304693617938771"/>
              <c:y val="2.702787739596516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16127"/>
        <c:crosses val="autoZero"/>
        <c:crossBetween val="between"/>
        <c:majorUnit val="20"/>
        <c:minorUnit val="20"/>
      </c:valAx>
      <c:spPr>
        <a:noFill/>
        <a:ln w="25400">
          <a:noFill/>
        </a:ln>
      </c:spPr>
    </c:plotArea>
    <c:legend>
      <c:legendPos val="r"/>
      <c:layout>
        <c:manualLayout>
          <c:xMode val="edge"/>
          <c:yMode val="edge"/>
          <c:x val="0.12522122161409102"/>
          <c:y val="0.77705147513399841"/>
          <c:w val="0.69567345341161668"/>
          <c:h val="0.19933059579524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959181676452085E-2"/>
          <c:y val="7.4326662838904198E-2"/>
          <c:w val="0.89567957126745645"/>
          <c:h val="0.5878563333622423"/>
        </c:manualLayout>
      </c:layout>
      <c:barChart>
        <c:barDir val="col"/>
        <c:grouping val="stacked"/>
        <c:varyColors val="0"/>
        <c:ser>
          <c:idx val="0"/>
          <c:order val="0"/>
          <c:tx>
            <c:strRef>
              <c:f>'Раздел 2 (стр 1-4)'!$A$243</c:f>
              <c:strCache>
                <c:ptCount val="1"/>
                <c:pt idx="0">
                  <c:v>СР &gt; 30% кәсіпорындардың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D2-47F0-953C-074980962B5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1-4)'!$AL$243:$AO$243</c:f>
              <c:numCache>
                <c:formatCode>0.00</c:formatCode>
                <c:ptCount val="4"/>
                <c:pt idx="0">
                  <c:v>28.648648648648649</c:v>
                </c:pt>
                <c:pt idx="1">
                  <c:v>28.723404255319146</c:v>
                </c:pt>
                <c:pt idx="2">
                  <c:v>26.804123711340207</c:v>
                </c:pt>
                <c:pt idx="3">
                  <c:v>25.252525252525253</c:v>
                </c:pt>
              </c:numCache>
            </c:numRef>
          </c:val>
          <c:extLst>
            <c:ext xmlns:c16="http://schemas.microsoft.com/office/drawing/2014/chart" uri="{C3380CC4-5D6E-409C-BE32-E72D297353CC}">
              <c16:uniqueId val="{00000001-6AD2-47F0-953C-074980962B59}"/>
            </c:ext>
          </c:extLst>
        </c:ser>
        <c:ser>
          <c:idx val="2"/>
          <c:order val="1"/>
          <c:tx>
            <c:strRef>
              <c:f>'Раздел 2 (стр 1-4)'!$A$244</c:f>
              <c:strCache>
                <c:ptCount val="1"/>
                <c:pt idx="0">
                  <c:v>5&lt;СР&lt;30%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D2-47F0-953C-074980962B5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1-4)'!$AL$244:$AO$244</c:f>
              <c:numCache>
                <c:formatCode>0.00</c:formatCode>
                <c:ptCount val="4"/>
                <c:pt idx="0">
                  <c:v>37.837837837837853</c:v>
                </c:pt>
                <c:pt idx="1">
                  <c:v>38.829787234042549</c:v>
                </c:pt>
                <c:pt idx="2">
                  <c:v>39.69072164948453</c:v>
                </c:pt>
                <c:pt idx="3">
                  <c:v>40.404040404040408</c:v>
                </c:pt>
              </c:numCache>
            </c:numRef>
          </c:val>
          <c:extLst>
            <c:ext xmlns:c16="http://schemas.microsoft.com/office/drawing/2014/chart" uri="{C3380CC4-5D6E-409C-BE32-E72D297353CC}">
              <c16:uniqueId val="{00000003-6AD2-47F0-953C-074980962B59}"/>
            </c:ext>
          </c:extLst>
        </c:ser>
        <c:ser>
          <c:idx val="3"/>
          <c:order val="2"/>
          <c:tx>
            <c:strRef>
              <c:f>'Раздел 2 (стр 1-4)'!$A$245</c:f>
              <c:strCache>
                <c:ptCount val="1"/>
                <c:pt idx="0">
                  <c:v>СР &lt; 5% кәсіпорындардың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2 (стр 1-4)'!$C$242:$F$242</c:f>
              <c:strCache>
                <c:ptCount val="4"/>
                <c:pt idx="0">
                  <c:v>2010-3</c:v>
                </c:pt>
                <c:pt idx="1">
                  <c:v>2010-4</c:v>
                </c:pt>
                <c:pt idx="2">
                  <c:v>2011-1</c:v>
                </c:pt>
                <c:pt idx="3">
                  <c:v>2011-2</c:v>
                </c:pt>
              </c:strCache>
            </c:strRef>
          </c:cat>
          <c:val>
            <c:numRef>
              <c:f>'Раздел 2 (стр 1-4)'!$AL$245:$AO$245</c:f>
              <c:numCache>
                <c:formatCode>0.00</c:formatCode>
                <c:ptCount val="4"/>
                <c:pt idx="0">
                  <c:v>33.513513513513516</c:v>
                </c:pt>
                <c:pt idx="1">
                  <c:v>32.446808510638299</c:v>
                </c:pt>
                <c:pt idx="2">
                  <c:v>33.505154639175259</c:v>
                </c:pt>
                <c:pt idx="3">
                  <c:v>34.343434343434339</c:v>
                </c:pt>
              </c:numCache>
            </c:numRef>
          </c:val>
          <c:extLst>
            <c:ext xmlns:c16="http://schemas.microsoft.com/office/drawing/2014/chart" uri="{C3380CC4-5D6E-409C-BE32-E72D297353CC}">
              <c16:uniqueId val="{00000004-6AD2-47F0-953C-074980962B59}"/>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452609727"/>
        <c:axId val="1"/>
      </c:barChart>
      <c:lineChart>
        <c:grouping val="standard"/>
        <c:varyColors val="0"/>
        <c:ser>
          <c:idx val="1"/>
          <c:order val="3"/>
          <c:tx>
            <c:v/>
          </c:tx>
          <c:spPr>
            <a:ln w="0">
              <a:solidFill>
                <a:schemeClr val="bg1"/>
              </a:solidFill>
              <a:prstDash val="sysDot"/>
            </a:ln>
          </c:spPr>
          <c:marker>
            <c:symbol val="none"/>
          </c:marker>
          <c:cat>
            <c:strRef>
              <c:f>'Раздел 2 (стр 1-4)'!$C$242:$F$242</c:f>
              <c:strCache>
                <c:ptCount val="4"/>
                <c:pt idx="0">
                  <c:v>2010-3</c:v>
                </c:pt>
                <c:pt idx="1">
                  <c:v>2010-4</c:v>
                </c:pt>
                <c:pt idx="2">
                  <c:v>2011-1</c:v>
                </c:pt>
                <c:pt idx="3">
                  <c:v>2011-2</c:v>
                </c:pt>
              </c:strCache>
            </c:strRef>
          </c:cat>
          <c:val>
            <c:numLit>
              <c:formatCode>General</c:formatCode>
              <c:ptCount val="1"/>
            </c:numLit>
          </c:val>
          <c:smooth val="0"/>
          <c:extLst>
            <c:ext xmlns:c16="http://schemas.microsoft.com/office/drawing/2014/chart" uri="{C3380CC4-5D6E-409C-BE32-E72D297353CC}">
              <c16:uniqueId val="{00000005-6AD2-47F0-953C-074980962B59}"/>
            </c:ext>
          </c:extLst>
        </c:ser>
        <c:dLbls>
          <c:showLegendKey val="0"/>
          <c:showVal val="0"/>
          <c:showCatName val="0"/>
          <c:showSerName val="0"/>
          <c:showPercent val="0"/>
          <c:showBubbleSize val="0"/>
        </c:dLbls>
        <c:marker val="1"/>
        <c:smooth val="0"/>
        <c:axId val="452609727"/>
        <c:axId val="1"/>
      </c:lineChart>
      <c:catAx>
        <c:axId val="4526097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1304693617938771"/>
              <c:y val="2.702787739596516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Times New Roman Cyr"/>
                <a:ea typeface="Times New Roman Cyr"/>
                <a:cs typeface="Times New Roman Cyr"/>
              </a:defRPr>
            </a:pPr>
            <a:endParaRPr lang="ru-KZ"/>
          </a:p>
        </c:txPr>
        <c:crossAx val="452609727"/>
        <c:crosses val="autoZero"/>
        <c:crossBetween val="between"/>
        <c:majorUnit val="20"/>
        <c:minorUnit val="20"/>
      </c:valAx>
      <c:spPr>
        <a:noFill/>
        <a:ln w="25400">
          <a:noFill/>
        </a:ln>
      </c:spPr>
    </c:plotArea>
    <c:legend>
      <c:legendPos val="r"/>
      <c:layout>
        <c:manualLayout>
          <c:xMode val="edge"/>
          <c:yMode val="edge"/>
          <c:x val="0.12522122161409102"/>
          <c:y val="0.77705147513399841"/>
          <c:w val="0.69567345341161668"/>
          <c:h val="0.19933059579524307"/>
        </c:manualLayout>
      </c:layout>
      <c:overlay val="0"/>
      <c:spPr>
        <a:solidFill>
          <a:srgbClr val="FFFFFF"/>
        </a:solidFill>
        <a:ln w="25400">
          <a:noFill/>
        </a:ln>
      </c:spPr>
      <c:txPr>
        <a:bodyPr/>
        <a:lstStyle/>
        <a:p>
          <a:pPr>
            <a:defRPr sz="101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Cyr"/>
          <a:ea typeface="Times New Roman Cyr"/>
          <a:cs typeface="Times New Roman Cyr"/>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94118938282042"/>
          <c:y val="3.6843548212179472E-2"/>
        </c:manualLayout>
      </c:layout>
      <c:overlay val="0"/>
      <c:spPr>
        <a:noFill/>
        <a:ln w="25400">
          <a:noFill/>
        </a:ln>
      </c:spPr>
    </c:title>
    <c:autoTitleDeleted val="0"/>
    <c:plotArea>
      <c:layout>
        <c:manualLayout>
          <c:layoutTarget val="inner"/>
          <c:xMode val="edge"/>
          <c:yMode val="edge"/>
          <c:x val="8.0259277045849217E-2"/>
          <c:y val="0.18421774106089733"/>
          <c:w val="0.88927278966800927"/>
          <c:h val="0.60002349945549416"/>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DE84-40A6-8E82-488FDF38001C}"/>
              </c:ext>
            </c:extLst>
          </c:dPt>
          <c:dLbls>
            <c:dLbl>
              <c:idx val="0"/>
              <c:layout>
                <c:manualLayout>
                  <c:xMode val="edge"/>
                  <c:yMode val="edge"/>
                  <c:x val="0.13162521435519273"/>
                  <c:y val="0.28948502166712436"/>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84-40A6-8E82-488FDF38001C}"/>
                </c:ext>
              </c:extLst>
            </c:dLbl>
            <c:dLbl>
              <c:idx val="1"/>
              <c:layout>
                <c:manualLayout>
                  <c:xMode val="edge"/>
                  <c:yMode val="edge"/>
                  <c:x val="0.33227340696981578"/>
                  <c:y val="0.32106520584899251"/>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84-40A6-8E82-488FDF38001C}"/>
                </c:ext>
              </c:extLst>
            </c:dLbl>
            <c:dLbl>
              <c:idx val="2"/>
              <c:layout>
                <c:manualLayout>
                  <c:xMode val="edge"/>
                  <c:yMode val="edge"/>
                  <c:x val="0.50081788876609912"/>
                  <c:y val="0.37896221018241738"/>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84-40A6-8E82-488FDF38001C}"/>
                </c:ext>
              </c:extLst>
            </c:dLbl>
            <c:dLbl>
              <c:idx val="3"/>
              <c:layout>
                <c:manualLayout>
                  <c:xMode val="edge"/>
                  <c:yMode val="edge"/>
                  <c:x val="0.65812607177596361"/>
                  <c:y val="0.2263246533033881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84-40A6-8E82-488FDF38001C}"/>
                </c:ext>
              </c:extLst>
            </c:dLbl>
            <c:dLbl>
              <c:idx val="4"/>
              <c:layout>
                <c:manualLayout>
                  <c:xMode val="edge"/>
                  <c:yMode val="edge"/>
                  <c:x val="0.87964167642250746"/>
                  <c:y val="0.22106128927307681"/>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84-40A6-8E82-488FDF38001C}"/>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1-4)'!$P$35:$T$35</c:f>
              <c:numCache>
                <c:formatCode>0.0</c:formatCode>
                <c:ptCount val="5"/>
                <c:pt idx="0">
                  <c:v>57.594999999999999</c:v>
                </c:pt>
                <c:pt idx="1">
                  <c:v>54.405000000000001</c:v>
                </c:pt>
                <c:pt idx="2">
                  <c:v>51.475000000000001</c:v>
                </c:pt>
                <c:pt idx="3">
                  <c:v>59.46</c:v>
                </c:pt>
                <c:pt idx="4">
                  <c:v>60.185000000000002</c:v>
                </c:pt>
              </c:numCache>
            </c:numRef>
          </c:val>
          <c:smooth val="1"/>
          <c:extLst>
            <c:ext xmlns:c16="http://schemas.microsoft.com/office/drawing/2014/chart" uri="{C3380CC4-5D6E-409C-BE32-E72D297353CC}">
              <c16:uniqueId val="{00000006-DE84-40A6-8E82-488FDF38001C}"/>
            </c:ext>
          </c:extLst>
        </c:ser>
        <c:dLbls>
          <c:showLegendKey val="0"/>
          <c:showVal val="0"/>
          <c:showCatName val="0"/>
          <c:showSerName val="0"/>
          <c:showPercent val="0"/>
          <c:showBubbleSize val="0"/>
        </c:dLbls>
        <c:marker val="1"/>
        <c:smooth val="0"/>
        <c:axId val="95813247"/>
        <c:axId val="1"/>
      </c:lineChart>
      <c:catAx>
        <c:axId val="958132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KZ"/>
          </a:p>
        </c:txPr>
        <c:crossAx val="958132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404519395695124"/>
          <c:y val="3.6843548212179472E-2"/>
        </c:manualLayout>
      </c:layout>
      <c:overlay val="0"/>
      <c:spPr>
        <a:noFill/>
        <a:ln w="25400">
          <a:noFill/>
        </a:ln>
      </c:spPr>
    </c:title>
    <c:autoTitleDeleted val="0"/>
    <c:plotArea>
      <c:layout>
        <c:manualLayout>
          <c:layoutTarget val="inner"/>
          <c:xMode val="edge"/>
          <c:yMode val="edge"/>
          <c:x val="7.8178489468439472E-2"/>
          <c:y val="0.18421774106089733"/>
          <c:w val="0.89090903623409157"/>
          <c:h val="0.61581359154642823"/>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F670-4117-A25D-CDADC47CB960}"/>
              </c:ext>
            </c:extLst>
          </c:dPt>
          <c:dLbls>
            <c:dLbl>
              <c:idx val="0"/>
              <c:layout>
                <c:manualLayout>
                  <c:xMode val="edge"/>
                  <c:yMode val="edge"/>
                  <c:x val="0.13029748244739911"/>
                  <c:y val="0.24737810942463356"/>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70-4117-A25D-CDADC47CB960}"/>
                </c:ext>
              </c:extLst>
            </c:dLbl>
            <c:dLbl>
              <c:idx val="1"/>
              <c:layout>
                <c:manualLayout>
                  <c:xMode val="edge"/>
                  <c:yMode val="edge"/>
                  <c:x val="0.30945652081257291"/>
                  <c:y val="0.2000078331518314"/>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670-4117-A25D-CDADC47CB960}"/>
                </c:ext>
              </c:extLst>
            </c:dLbl>
            <c:dLbl>
              <c:idx val="2"/>
              <c:layout>
                <c:manualLayout>
                  <c:xMode val="edge"/>
                  <c:yMode val="edge"/>
                  <c:x val="0.49838787036130161"/>
                  <c:y val="0.16316428493965193"/>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670-4117-A25D-CDADC47CB960}"/>
                </c:ext>
              </c:extLst>
            </c:dLbl>
            <c:dLbl>
              <c:idx val="3"/>
              <c:layout>
                <c:manualLayout>
                  <c:xMode val="edge"/>
                  <c:yMode val="edge"/>
                  <c:x val="0.65637356782877299"/>
                  <c:y val="0.21053456121245409"/>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670-4117-A25D-CDADC47CB960}"/>
                </c:ext>
              </c:extLst>
            </c:dLbl>
            <c:dLbl>
              <c:idx val="4"/>
              <c:layout>
                <c:manualLayout>
                  <c:xMode val="edge"/>
                  <c:yMode val="edge"/>
                  <c:x val="0.87787928798935166"/>
                  <c:y val="0.25264147345494492"/>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70-4117-A25D-CDADC47CB960}"/>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1-4)'!$B$67:$F$67</c:f>
              <c:numCache>
                <c:formatCode>0.0</c:formatCode>
                <c:ptCount val="5"/>
                <c:pt idx="0">
                  <c:v>59.795000000000002</c:v>
                </c:pt>
                <c:pt idx="1">
                  <c:v>60.71</c:v>
                </c:pt>
                <c:pt idx="2">
                  <c:v>62.725000000000001</c:v>
                </c:pt>
                <c:pt idx="3">
                  <c:v>60.4</c:v>
                </c:pt>
                <c:pt idx="4">
                  <c:v>59.094999999999999</c:v>
                </c:pt>
              </c:numCache>
            </c:numRef>
          </c:val>
          <c:smooth val="1"/>
          <c:extLst>
            <c:ext xmlns:c16="http://schemas.microsoft.com/office/drawing/2014/chart" uri="{C3380CC4-5D6E-409C-BE32-E72D297353CC}">
              <c16:uniqueId val="{00000006-F670-4117-A25D-CDADC47CB960}"/>
            </c:ext>
          </c:extLst>
        </c:ser>
        <c:dLbls>
          <c:showLegendKey val="0"/>
          <c:showVal val="0"/>
          <c:showCatName val="0"/>
          <c:showSerName val="0"/>
          <c:showPercent val="0"/>
          <c:showBubbleSize val="0"/>
        </c:dLbls>
        <c:marker val="1"/>
        <c:smooth val="0"/>
        <c:axId val="95821647"/>
        <c:axId val="1"/>
      </c:lineChart>
      <c:catAx>
        <c:axId val="958216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KZ"/>
          </a:p>
        </c:txPr>
        <c:crossAx val="958216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404519395695124"/>
          <c:y val="3.7038442465804081E-2"/>
        </c:manualLayout>
      </c:layout>
      <c:overlay val="0"/>
      <c:spPr>
        <a:noFill/>
        <a:ln w="25400">
          <a:noFill/>
        </a:ln>
      </c:spPr>
    </c:title>
    <c:autoTitleDeleted val="0"/>
    <c:plotArea>
      <c:layout>
        <c:manualLayout>
          <c:layoutTarget val="inner"/>
          <c:xMode val="edge"/>
          <c:yMode val="edge"/>
          <c:x val="7.8178489468439472E-2"/>
          <c:y val="0.19048341839556382"/>
          <c:w val="0.89090903623409157"/>
          <c:h val="0.60848869765249558"/>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265B-4CE9-B31D-3F7D8910C3F4}"/>
              </c:ext>
            </c:extLst>
          </c:dPt>
          <c:dLbls>
            <c:dLbl>
              <c:idx val="0"/>
              <c:layout>
                <c:manualLayout>
                  <c:xMode val="edge"/>
                  <c:yMode val="edge"/>
                  <c:x val="0.13029748244739911"/>
                  <c:y val="0.25397789119408509"/>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5B-4CE9-B31D-3F7D8910C3F4}"/>
                </c:ext>
              </c:extLst>
            </c:dLbl>
            <c:dLbl>
              <c:idx val="1"/>
              <c:layout>
                <c:manualLayout>
                  <c:xMode val="edge"/>
                  <c:yMode val="edge"/>
                  <c:x val="0.30945652081257291"/>
                  <c:y val="0.12169773953049912"/>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5B-4CE9-B31D-3F7D8910C3F4}"/>
                </c:ext>
              </c:extLst>
            </c:dLbl>
            <c:dLbl>
              <c:idx val="2"/>
              <c:layout>
                <c:manualLayout>
                  <c:xMode val="edge"/>
                  <c:yMode val="edge"/>
                  <c:x val="0.49838787036130161"/>
                  <c:y val="0.13757135773012941"/>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5B-4CE9-B31D-3F7D8910C3F4}"/>
                </c:ext>
              </c:extLst>
            </c:dLbl>
            <c:dLbl>
              <c:idx val="3"/>
              <c:layout>
                <c:manualLayout>
                  <c:xMode val="edge"/>
                  <c:yMode val="edge"/>
                  <c:x val="0.65637356782877299"/>
                  <c:y val="0.25397789119408509"/>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5B-4CE9-B31D-3F7D8910C3F4}"/>
                </c:ext>
              </c:extLst>
            </c:dLbl>
            <c:dLbl>
              <c:idx val="4"/>
              <c:layout>
                <c:manualLayout>
                  <c:xMode val="edge"/>
                  <c:yMode val="edge"/>
                  <c:x val="0.87787928798935166"/>
                  <c:y val="0.27514271546025887"/>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5B-4CE9-B31D-3F7D8910C3F4}"/>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1-4)'!$I$67:$M$67</c:f>
              <c:numCache>
                <c:formatCode>0.0</c:formatCode>
                <c:ptCount val="5"/>
                <c:pt idx="0">
                  <c:v>59.835000000000001</c:v>
                </c:pt>
                <c:pt idx="1">
                  <c:v>64.754999999999995</c:v>
                </c:pt>
                <c:pt idx="2">
                  <c:v>64.23</c:v>
                </c:pt>
                <c:pt idx="3">
                  <c:v>58.395000000000003</c:v>
                </c:pt>
                <c:pt idx="4">
                  <c:v>58.015000000000001</c:v>
                </c:pt>
              </c:numCache>
            </c:numRef>
          </c:val>
          <c:smooth val="1"/>
          <c:extLst>
            <c:ext xmlns:c16="http://schemas.microsoft.com/office/drawing/2014/chart" uri="{C3380CC4-5D6E-409C-BE32-E72D297353CC}">
              <c16:uniqueId val="{00000006-265B-4CE9-B31D-3F7D8910C3F4}"/>
            </c:ext>
          </c:extLst>
        </c:ser>
        <c:dLbls>
          <c:showLegendKey val="0"/>
          <c:showVal val="0"/>
          <c:showCatName val="0"/>
          <c:showSerName val="0"/>
          <c:showPercent val="0"/>
          <c:showBubbleSize val="0"/>
        </c:dLbls>
        <c:marker val="1"/>
        <c:smooth val="0"/>
        <c:axId val="95824047"/>
        <c:axId val="1"/>
      </c:lineChart>
      <c:catAx>
        <c:axId val="958240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KZ"/>
          </a:p>
        </c:txPr>
        <c:crossAx val="958240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Arial Cyr"/>
                <a:ea typeface="Arial Cyr"/>
                <a:cs typeface="Arial Cyr"/>
              </a:defRPr>
            </a:pPr>
            <a:r>
              <a:rPr lang="ru-RU"/>
              <a:t>(50=өткен тоқсанмен салыстырғанда өзгерістер жоқ)</a:t>
            </a:r>
          </a:p>
        </c:rich>
      </c:tx>
      <c:layout>
        <c:manualLayout>
          <c:xMode val="edge"/>
          <c:yMode val="edge"/>
          <c:x val="0.1894118938282042"/>
          <c:y val="3.6843548212179472E-2"/>
        </c:manualLayout>
      </c:layout>
      <c:overlay val="0"/>
      <c:spPr>
        <a:noFill/>
        <a:ln w="25400">
          <a:noFill/>
        </a:ln>
      </c:spPr>
    </c:title>
    <c:autoTitleDeleted val="0"/>
    <c:plotArea>
      <c:layout>
        <c:manualLayout>
          <c:layoutTarget val="inner"/>
          <c:xMode val="edge"/>
          <c:yMode val="edge"/>
          <c:x val="5.6181493932094456E-2"/>
          <c:y val="0.2000078331518314"/>
          <c:w val="0.9342179848136849"/>
          <c:h val="0.60002349945549416"/>
        </c:manualLayout>
      </c:layout>
      <c:lineChart>
        <c:grouping val="standard"/>
        <c:varyColors val="0"/>
        <c:ser>
          <c:idx val="0"/>
          <c:order val="0"/>
          <c:spPr>
            <a:ln w="38100">
              <a:pattFill prst="pct50">
                <a:fgClr>
                  <a:srgbClr val="3366FF"/>
                </a:fgClr>
                <a:bgClr>
                  <a:srgbClr val="FFFFFF"/>
                </a:bgClr>
              </a:pattFill>
              <a:prstDash val="solid"/>
            </a:ln>
          </c:spPr>
          <c:marker>
            <c:symbol val="triangle"/>
            <c:size val="5"/>
            <c:spPr>
              <a:solidFill>
                <a:srgbClr val="FF0000"/>
              </a:solidFill>
              <a:ln>
                <a:solidFill>
                  <a:srgbClr val="FF0000"/>
                </a:solidFill>
                <a:prstDash val="solid"/>
              </a:ln>
            </c:spPr>
          </c:marker>
          <c:dPt>
            <c:idx val="4"/>
            <c:bubble3D val="0"/>
            <c:spPr>
              <a:ln w="38100">
                <a:solidFill>
                  <a:srgbClr val="3366FF"/>
                </a:solidFill>
                <a:prstDash val="lgDash"/>
              </a:ln>
            </c:spPr>
            <c:extLst>
              <c:ext xmlns:c16="http://schemas.microsoft.com/office/drawing/2014/chart" uri="{C3380CC4-5D6E-409C-BE32-E72D297353CC}">
                <c16:uniqueId val="{00000001-8766-483D-A3CF-E00ED4CDEADA}"/>
              </c:ext>
            </c:extLst>
          </c:dPt>
          <c:dLbls>
            <c:dLbl>
              <c:idx val="0"/>
              <c:layout>
                <c:manualLayout>
                  <c:xMode val="edge"/>
                  <c:yMode val="edge"/>
                  <c:x val="0.10915261678235492"/>
                  <c:y val="0.25264147345494492"/>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66-483D-A3CF-E00ED4CDEADA}"/>
                </c:ext>
              </c:extLst>
            </c:dLbl>
            <c:dLbl>
              <c:idx val="1"/>
              <c:layout>
                <c:manualLayout>
                  <c:xMode val="edge"/>
                  <c:yMode val="edge"/>
                  <c:x val="0.3001696961514761"/>
                  <c:y val="0.17895437703058598"/>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66-483D-A3CF-E00ED4CDEADA}"/>
                </c:ext>
              </c:extLst>
            </c:dLbl>
            <c:dLbl>
              <c:idx val="2"/>
              <c:layout>
                <c:manualLayout>
                  <c:xMode val="edge"/>
                  <c:yMode val="edge"/>
                  <c:x val="0.4960023321433481"/>
                  <c:y val="0.1421108288184065"/>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66-483D-A3CF-E00ED4CDEADA}"/>
                </c:ext>
              </c:extLst>
            </c:dLbl>
            <c:dLbl>
              <c:idx val="3"/>
              <c:layout>
                <c:manualLayout>
                  <c:xMode val="edge"/>
                  <c:yMode val="edge"/>
                  <c:x val="0.66133644285779758"/>
                  <c:y val="0.21053456121245409"/>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66-483D-A3CF-E00ED4CDEADA}"/>
                </c:ext>
              </c:extLst>
            </c:dLbl>
            <c:dLbl>
              <c:idx val="4"/>
              <c:layout>
                <c:manualLayout>
                  <c:xMode val="edge"/>
                  <c:yMode val="edge"/>
                  <c:x val="0.89408834629076028"/>
                  <c:y val="0.23158801733369952"/>
                </c:manualLayout>
              </c:layout>
              <c:spPr>
                <a:noFill/>
                <a:ln w="25400">
                  <a:noFill/>
                </a:ln>
              </c:spPr>
              <c:txPr>
                <a:bodyPr/>
                <a:lstStyle/>
                <a:p>
                  <a:pPr>
                    <a:defRPr sz="107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66-483D-A3CF-E00ED4CDEADA}"/>
                </c:ext>
              </c:extLst>
            </c:dLbl>
            <c:spPr>
              <a:noFill/>
              <a:ln w="25400">
                <a:noFill/>
              </a:ln>
            </c:spPr>
            <c:txPr>
              <a:bodyPr wrap="square" lIns="38100" tIns="19050" rIns="38100" bIns="19050" anchor="ctr">
                <a:spAutoFit/>
              </a:bodyPr>
              <a:lstStyle/>
              <a:p>
                <a:pPr>
                  <a:defRPr sz="107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'Раздел 1 (стр 1-4)'!$B$7:$F$7</c:f>
              <c:strCache>
                <c:ptCount val="5"/>
                <c:pt idx="0">
                  <c:v>2010-3</c:v>
                </c:pt>
                <c:pt idx="1">
                  <c:v>2010-4</c:v>
                </c:pt>
                <c:pt idx="2">
                  <c:v>2011-1</c:v>
                </c:pt>
                <c:pt idx="3">
                  <c:v>2011-2</c:v>
                </c:pt>
                <c:pt idx="4">
                  <c:v>2011-3 күту.</c:v>
                </c:pt>
              </c:strCache>
            </c:strRef>
          </c:cat>
          <c:val>
            <c:numRef>
              <c:f>'Раздел 1 (стр 1-4)'!$P$67:$T$67</c:f>
              <c:numCache>
                <c:formatCode>0.0</c:formatCode>
                <c:ptCount val="5"/>
                <c:pt idx="0">
                  <c:v>60.33</c:v>
                </c:pt>
                <c:pt idx="1">
                  <c:v>62.26</c:v>
                </c:pt>
                <c:pt idx="2">
                  <c:v>64.5</c:v>
                </c:pt>
                <c:pt idx="3">
                  <c:v>60.94</c:v>
                </c:pt>
                <c:pt idx="4">
                  <c:v>60.604999999999997</c:v>
                </c:pt>
              </c:numCache>
            </c:numRef>
          </c:val>
          <c:smooth val="1"/>
          <c:extLst>
            <c:ext xmlns:c16="http://schemas.microsoft.com/office/drawing/2014/chart" uri="{C3380CC4-5D6E-409C-BE32-E72D297353CC}">
              <c16:uniqueId val="{00000006-8766-483D-A3CF-E00ED4CDEADA}"/>
            </c:ext>
          </c:extLst>
        </c:ser>
        <c:dLbls>
          <c:showLegendKey val="0"/>
          <c:showVal val="0"/>
          <c:showCatName val="0"/>
          <c:showSerName val="0"/>
          <c:showPercent val="0"/>
          <c:showBubbleSize val="0"/>
        </c:dLbls>
        <c:marker val="1"/>
        <c:smooth val="0"/>
        <c:axId val="95818047"/>
        <c:axId val="1"/>
      </c:lineChart>
      <c:catAx>
        <c:axId val="958180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KZ"/>
          </a:p>
        </c:txPr>
        <c:crossAx val="95818047"/>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chart" Target="../charts/chart42.xml"/><Relationship Id="rId18" Type="http://schemas.openxmlformats.org/officeDocument/2006/relationships/chart" Target="../charts/chart47.xml"/><Relationship Id="rId3" Type="http://schemas.openxmlformats.org/officeDocument/2006/relationships/chart" Target="../charts/chart32.xml"/><Relationship Id="rId21" Type="http://schemas.openxmlformats.org/officeDocument/2006/relationships/chart" Target="../charts/chart50.xml"/><Relationship Id="rId7" Type="http://schemas.openxmlformats.org/officeDocument/2006/relationships/chart" Target="../charts/chart36.xml"/><Relationship Id="rId12" Type="http://schemas.openxmlformats.org/officeDocument/2006/relationships/chart" Target="../charts/chart41.xml"/><Relationship Id="rId17" Type="http://schemas.openxmlformats.org/officeDocument/2006/relationships/chart" Target="../charts/chart46.xml"/><Relationship Id="rId2" Type="http://schemas.openxmlformats.org/officeDocument/2006/relationships/chart" Target="../charts/chart31.xml"/><Relationship Id="rId16" Type="http://schemas.openxmlformats.org/officeDocument/2006/relationships/chart" Target="../charts/chart45.xml"/><Relationship Id="rId20" Type="http://schemas.openxmlformats.org/officeDocument/2006/relationships/chart" Target="../charts/chart49.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40.xml"/><Relationship Id="rId24" Type="http://schemas.openxmlformats.org/officeDocument/2006/relationships/chart" Target="../charts/chart53.xml"/><Relationship Id="rId5" Type="http://schemas.openxmlformats.org/officeDocument/2006/relationships/chart" Target="../charts/chart34.xml"/><Relationship Id="rId15" Type="http://schemas.openxmlformats.org/officeDocument/2006/relationships/chart" Target="../charts/chart44.xml"/><Relationship Id="rId23" Type="http://schemas.openxmlformats.org/officeDocument/2006/relationships/chart" Target="../charts/chart52.xml"/><Relationship Id="rId10" Type="http://schemas.openxmlformats.org/officeDocument/2006/relationships/chart" Target="../charts/chart39.xml"/><Relationship Id="rId19" Type="http://schemas.openxmlformats.org/officeDocument/2006/relationships/chart" Target="../charts/chart48.xml"/><Relationship Id="rId4" Type="http://schemas.openxmlformats.org/officeDocument/2006/relationships/chart" Target="../charts/chart33.xml"/><Relationship Id="rId9" Type="http://schemas.openxmlformats.org/officeDocument/2006/relationships/chart" Target="../charts/chart38.xml"/><Relationship Id="rId14" Type="http://schemas.openxmlformats.org/officeDocument/2006/relationships/chart" Target="../charts/chart43.xml"/><Relationship Id="rId22" Type="http://schemas.openxmlformats.org/officeDocument/2006/relationships/chart" Target="../charts/chart51.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7620</xdr:rowOff>
    </xdr:from>
    <xdr:to>
      <xdr:col>6</xdr:col>
      <xdr:colOff>7620</xdr:colOff>
      <xdr:row>22</xdr:row>
      <xdr:rowOff>114300</xdr:rowOff>
    </xdr:to>
    <xdr:graphicFrame macro="">
      <xdr:nvGraphicFramePr>
        <xdr:cNvPr id="1026" name="Диаграмма 2">
          <a:extLst>
            <a:ext uri="{FF2B5EF4-FFF2-40B4-BE49-F238E27FC236}">
              <a16:creationId xmlns:a16="http://schemas.microsoft.com/office/drawing/2014/main" id="{A98C63C9-B520-47EE-BCEF-F21D9E932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xdr:row>
      <xdr:rowOff>0</xdr:rowOff>
    </xdr:from>
    <xdr:to>
      <xdr:col>12</xdr:col>
      <xdr:colOff>640080</xdr:colOff>
      <xdr:row>22</xdr:row>
      <xdr:rowOff>114300</xdr:rowOff>
    </xdr:to>
    <xdr:graphicFrame macro="">
      <xdr:nvGraphicFramePr>
        <xdr:cNvPr id="1027" name="Диаграмма 3">
          <a:extLst>
            <a:ext uri="{FF2B5EF4-FFF2-40B4-BE49-F238E27FC236}">
              <a16:creationId xmlns:a16="http://schemas.microsoft.com/office/drawing/2014/main" id="{0D43B631-640D-45FD-AF8A-F5C14945CC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11</xdr:row>
      <xdr:rowOff>0</xdr:rowOff>
    </xdr:from>
    <xdr:to>
      <xdr:col>19</xdr:col>
      <xdr:colOff>678180</xdr:colOff>
      <xdr:row>23</xdr:row>
      <xdr:rowOff>0</xdr:rowOff>
    </xdr:to>
    <xdr:graphicFrame macro="">
      <xdr:nvGraphicFramePr>
        <xdr:cNvPr id="1028" name="Диаграмма 4">
          <a:extLst>
            <a:ext uri="{FF2B5EF4-FFF2-40B4-BE49-F238E27FC236}">
              <a16:creationId xmlns:a16="http://schemas.microsoft.com/office/drawing/2014/main" id="{BE9A49D0-0FA0-4BB3-A852-5B7E8EAAB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xdr:colOff>
      <xdr:row>35</xdr:row>
      <xdr:rowOff>0</xdr:rowOff>
    </xdr:from>
    <xdr:to>
      <xdr:col>5</xdr:col>
      <xdr:colOff>640080</xdr:colOff>
      <xdr:row>46</xdr:row>
      <xdr:rowOff>114300</xdr:rowOff>
    </xdr:to>
    <xdr:graphicFrame macro="">
      <xdr:nvGraphicFramePr>
        <xdr:cNvPr id="1029" name="Диаграмма 5">
          <a:extLst>
            <a:ext uri="{FF2B5EF4-FFF2-40B4-BE49-F238E27FC236}">
              <a16:creationId xmlns:a16="http://schemas.microsoft.com/office/drawing/2014/main" id="{E85CDBF6-5C7C-413C-BDD2-8208EFE28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35</xdr:row>
      <xdr:rowOff>0</xdr:rowOff>
    </xdr:from>
    <xdr:to>
      <xdr:col>12</xdr:col>
      <xdr:colOff>640080</xdr:colOff>
      <xdr:row>47</xdr:row>
      <xdr:rowOff>0</xdr:rowOff>
    </xdr:to>
    <xdr:graphicFrame macro="">
      <xdr:nvGraphicFramePr>
        <xdr:cNvPr id="1030" name="Диаграмма 6">
          <a:extLst>
            <a:ext uri="{FF2B5EF4-FFF2-40B4-BE49-F238E27FC236}">
              <a16:creationId xmlns:a16="http://schemas.microsoft.com/office/drawing/2014/main" id="{A69CE81D-085D-4AD7-823A-42160013DE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35</xdr:row>
      <xdr:rowOff>0</xdr:rowOff>
    </xdr:from>
    <xdr:to>
      <xdr:col>19</xdr:col>
      <xdr:colOff>678180</xdr:colOff>
      <xdr:row>47</xdr:row>
      <xdr:rowOff>7620</xdr:rowOff>
    </xdr:to>
    <xdr:graphicFrame macro="">
      <xdr:nvGraphicFramePr>
        <xdr:cNvPr id="1031" name="Диаграмма 7">
          <a:extLst>
            <a:ext uri="{FF2B5EF4-FFF2-40B4-BE49-F238E27FC236}">
              <a16:creationId xmlns:a16="http://schemas.microsoft.com/office/drawing/2014/main" id="{1DDA66E0-5B02-4797-B343-6BEF9178A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67</xdr:row>
      <xdr:rowOff>0</xdr:rowOff>
    </xdr:from>
    <xdr:to>
      <xdr:col>5</xdr:col>
      <xdr:colOff>624840</xdr:colOff>
      <xdr:row>75</xdr:row>
      <xdr:rowOff>160020</xdr:rowOff>
    </xdr:to>
    <xdr:graphicFrame macro="">
      <xdr:nvGraphicFramePr>
        <xdr:cNvPr id="1032" name="Диаграмма 8">
          <a:extLst>
            <a:ext uri="{FF2B5EF4-FFF2-40B4-BE49-F238E27FC236}">
              <a16:creationId xmlns:a16="http://schemas.microsoft.com/office/drawing/2014/main" id="{084FB98F-361C-433D-B871-FED16544D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67</xdr:row>
      <xdr:rowOff>7620</xdr:rowOff>
    </xdr:from>
    <xdr:to>
      <xdr:col>12</xdr:col>
      <xdr:colOff>624840</xdr:colOff>
      <xdr:row>75</xdr:row>
      <xdr:rowOff>160020</xdr:rowOff>
    </xdr:to>
    <xdr:graphicFrame macro="">
      <xdr:nvGraphicFramePr>
        <xdr:cNvPr id="1033" name="Диаграмма 9">
          <a:extLst>
            <a:ext uri="{FF2B5EF4-FFF2-40B4-BE49-F238E27FC236}">
              <a16:creationId xmlns:a16="http://schemas.microsoft.com/office/drawing/2014/main" id="{00D5891B-2133-4F19-B64B-B3ECAB2C2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67</xdr:row>
      <xdr:rowOff>0</xdr:rowOff>
    </xdr:from>
    <xdr:to>
      <xdr:col>19</xdr:col>
      <xdr:colOff>678180</xdr:colOff>
      <xdr:row>75</xdr:row>
      <xdr:rowOff>160020</xdr:rowOff>
    </xdr:to>
    <xdr:graphicFrame macro="">
      <xdr:nvGraphicFramePr>
        <xdr:cNvPr id="1034" name="Диаграмма 10">
          <a:extLst>
            <a:ext uri="{FF2B5EF4-FFF2-40B4-BE49-F238E27FC236}">
              <a16:creationId xmlns:a16="http://schemas.microsoft.com/office/drawing/2014/main" id="{D535B1D9-44BD-471F-85E5-324CB72F7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88</xdr:row>
      <xdr:rowOff>7620</xdr:rowOff>
    </xdr:from>
    <xdr:to>
      <xdr:col>5</xdr:col>
      <xdr:colOff>640080</xdr:colOff>
      <xdr:row>97</xdr:row>
      <xdr:rowOff>160020</xdr:rowOff>
    </xdr:to>
    <xdr:graphicFrame macro="">
      <xdr:nvGraphicFramePr>
        <xdr:cNvPr id="1035" name="Диаграмма 11">
          <a:extLst>
            <a:ext uri="{FF2B5EF4-FFF2-40B4-BE49-F238E27FC236}">
              <a16:creationId xmlns:a16="http://schemas.microsoft.com/office/drawing/2014/main" id="{75289220-5FDC-4B80-997D-71597A93F1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88</xdr:row>
      <xdr:rowOff>0</xdr:rowOff>
    </xdr:from>
    <xdr:to>
      <xdr:col>12</xdr:col>
      <xdr:colOff>640080</xdr:colOff>
      <xdr:row>97</xdr:row>
      <xdr:rowOff>160020</xdr:rowOff>
    </xdr:to>
    <xdr:graphicFrame macro="">
      <xdr:nvGraphicFramePr>
        <xdr:cNvPr id="1036" name="Диаграмма 12">
          <a:extLst>
            <a:ext uri="{FF2B5EF4-FFF2-40B4-BE49-F238E27FC236}">
              <a16:creationId xmlns:a16="http://schemas.microsoft.com/office/drawing/2014/main" id="{41FC0930-0D76-41DD-8AD9-4903F34E2E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88</xdr:row>
      <xdr:rowOff>0</xdr:rowOff>
    </xdr:from>
    <xdr:to>
      <xdr:col>19</xdr:col>
      <xdr:colOff>678180</xdr:colOff>
      <xdr:row>98</xdr:row>
      <xdr:rowOff>0</xdr:rowOff>
    </xdr:to>
    <xdr:graphicFrame macro="">
      <xdr:nvGraphicFramePr>
        <xdr:cNvPr id="1037" name="Диаграмма 13">
          <a:extLst>
            <a:ext uri="{FF2B5EF4-FFF2-40B4-BE49-F238E27FC236}">
              <a16:creationId xmlns:a16="http://schemas.microsoft.com/office/drawing/2014/main" id="{38536D43-D475-4730-B663-C8A17B3F04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117</xdr:row>
      <xdr:rowOff>0</xdr:rowOff>
    </xdr:from>
    <xdr:to>
      <xdr:col>5</xdr:col>
      <xdr:colOff>640080</xdr:colOff>
      <xdr:row>124</xdr:row>
      <xdr:rowOff>0</xdr:rowOff>
    </xdr:to>
    <xdr:graphicFrame macro="">
      <xdr:nvGraphicFramePr>
        <xdr:cNvPr id="1038" name="Диаграмма 14">
          <a:extLst>
            <a:ext uri="{FF2B5EF4-FFF2-40B4-BE49-F238E27FC236}">
              <a16:creationId xmlns:a16="http://schemas.microsoft.com/office/drawing/2014/main" id="{F2DB266B-9411-41CB-8FD8-BA9465EA8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117</xdr:row>
      <xdr:rowOff>0</xdr:rowOff>
    </xdr:from>
    <xdr:to>
      <xdr:col>13</xdr:col>
      <xdr:colOff>0</xdr:colOff>
      <xdr:row>124</xdr:row>
      <xdr:rowOff>0</xdr:rowOff>
    </xdr:to>
    <xdr:graphicFrame macro="">
      <xdr:nvGraphicFramePr>
        <xdr:cNvPr id="1039" name="Диаграмма 15">
          <a:extLst>
            <a:ext uri="{FF2B5EF4-FFF2-40B4-BE49-F238E27FC236}">
              <a16:creationId xmlns:a16="http://schemas.microsoft.com/office/drawing/2014/main" id="{12BA2275-7AC7-4A9E-91C0-F018D71BD2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117</xdr:row>
      <xdr:rowOff>0</xdr:rowOff>
    </xdr:from>
    <xdr:to>
      <xdr:col>19</xdr:col>
      <xdr:colOff>678180</xdr:colOff>
      <xdr:row>124</xdr:row>
      <xdr:rowOff>7620</xdr:rowOff>
    </xdr:to>
    <xdr:graphicFrame macro="">
      <xdr:nvGraphicFramePr>
        <xdr:cNvPr id="1040" name="Диаграмма 16">
          <a:extLst>
            <a:ext uri="{FF2B5EF4-FFF2-40B4-BE49-F238E27FC236}">
              <a16:creationId xmlns:a16="http://schemas.microsoft.com/office/drawing/2014/main" id="{CB48E3D2-B092-4FA1-814D-B99510696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136</xdr:row>
      <xdr:rowOff>0</xdr:rowOff>
    </xdr:from>
    <xdr:to>
      <xdr:col>6</xdr:col>
      <xdr:colOff>0</xdr:colOff>
      <xdr:row>143</xdr:row>
      <xdr:rowOff>7620</xdr:rowOff>
    </xdr:to>
    <xdr:graphicFrame macro="">
      <xdr:nvGraphicFramePr>
        <xdr:cNvPr id="1041" name="Диаграмма 17">
          <a:extLst>
            <a:ext uri="{FF2B5EF4-FFF2-40B4-BE49-F238E27FC236}">
              <a16:creationId xmlns:a16="http://schemas.microsoft.com/office/drawing/2014/main" id="{22FAB5CE-D2C6-49AE-A169-55BDD11192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0</xdr:colOff>
      <xdr:row>136</xdr:row>
      <xdr:rowOff>0</xdr:rowOff>
    </xdr:from>
    <xdr:to>
      <xdr:col>19</xdr:col>
      <xdr:colOff>678180</xdr:colOff>
      <xdr:row>143</xdr:row>
      <xdr:rowOff>22860</xdr:rowOff>
    </xdr:to>
    <xdr:graphicFrame macro="">
      <xdr:nvGraphicFramePr>
        <xdr:cNvPr id="1042" name="Диаграмма 18">
          <a:extLst>
            <a:ext uri="{FF2B5EF4-FFF2-40B4-BE49-F238E27FC236}">
              <a16:creationId xmlns:a16="http://schemas.microsoft.com/office/drawing/2014/main" id="{8CBF6B79-78A3-4310-9F5E-64097AA859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156</xdr:row>
      <xdr:rowOff>0</xdr:rowOff>
    </xdr:from>
    <xdr:to>
      <xdr:col>5</xdr:col>
      <xdr:colOff>640080</xdr:colOff>
      <xdr:row>163</xdr:row>
      <xdr:rowOff>83820</xdr:rowOff>
    </xdr:to>
    <xdr:graphicFrame macro="">
      <xdr:nvGraphicFramePr>
        <xdr:cNvPr id="1043" name="Диаграмма 19">
          <a:extLst>
            <a:ext uri="{FF2B5EF4-FFF2-40B4-BE49-F238E27FC236}">
              <a16:creationId xmlns:a16="http://schemas.microsoft.com/office/drawing/2014/main" id="{BDC3F2F4-DAC3-4222-A7CE-0AD57FDDD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163</xdr:row>
      <xdr:rowOff>83820</xdr:rowOff>
    </xdr:from>
    <xdr:to>
      <xdr:col>5</xdr:col>
      <xdr:colOff>640080</xdr:colOff>
      <xdr:row>172</xdr:row>
      <xdr:rowOff>167640</xdr:rowOff>
    </xdr:to>
    <xdr:graphicFrame macro="">
      <xdr:nvGraphicFramePr>
        <xdr:cNvPr id="1044" name="Диаграмма 20">
          <a:extLst>
            <a:ext uri="{FF2B5EF4-FFF2-40B4-BE49-F238E27FC236}">
              <a16:creationId xmlns:a16="http://schemas.microsoft.com/office/drawing/2014/main" id="{2C587C7E-9042-45F7-A0D8-F44D3C8F9C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156</xdr:row>
      <xdr:rowOff>0</xdr:rowOff>
    </xdr:from>
    <xdr:to>
      <xdr:col>12</xdr:col>
      <xdr:colOff>640080</xdr:colOff>
      <xdr:row>163</xdr:row>
      <xdr:rowOff>106680</xdr:rowOff>
    </xdr:to>
    <xdr:graphicFrame macro="">
      <xdr:nvGraphicFramePr>
        <xdr:cNvPr id="1045" name="Диаграмма 21">
          <a:extLst>
            <a:ext uri="{FF2B5EF4-FFF2-40B4-BE49-F238E27FC236}">
              <a16:creationId xmlns:a16="http://schemas.microsoft.com/office/drawing/2014/main" id="{3F5B44D4-BF41-4A90-9B0E-8BF21CF19B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163</xdr:row>
      <xdr:rowOff>91440</xdr:rowOff>
    </xdr:from>
    <xdr:to>
      <xdr:col>12</xdr:col>
      <xdr:colOff>640080</xdr:colOff>
      <xdr:row>172</xdr:row>
      <xdr:rowOff>167640</xdr:rowOff>
    </xdr:to>
    <xdr:graphicFrame macro="">
      <xdr:nvGraphicFramePr>
        <xdr:cNvPr id="1046" name="Диаграмма 22">
          <a:extLst>
            <a:ext uri="{FF2B5EF4-FFF2-40B4-BE49-F238E27FC236}">
              <a16:creationId xmlns:a16="http://schemas.microsoft.com/office/drawing/2014/main" id="{666E779C-197C-46F2-962C-67F843243E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14</xdr:col>
      <xdr:colOff>0</xdr:colOff>
      <xdr:row>156</xdr:row>
      <xdr:rowOff>0</xdr:rowOff>
    </xdr:from>
    <xdr:to>
      <xdr:col>19</xdr:col>
      <xdr:colOff>662940</xdr:colOff>
      <xdr:row>163</xdr:row>
      <xdr:rowOff>106680</xdr:rowOff>
    </xdr:to>
    <xdr:graphicFrame macro="">
      <xdr:nvGraphicFramePr>
        <xdr:cNvPr id="1047" name="Диаграмма 23">
          <a:extLst>
            <a:ext uri="{FF2B5EF4-FFF2-40B4-BE49-F238E27FC236}">
              <a16:creationId xmlns:a16="http://schemas.microsoft.com/office/drawing/2014/main" id="{1940BCA7-0656-4D76-9D02-EC709D1B5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14</xdr:col>
      <xdr:colOff>0</xdr:colOff>
      <xdr:row>163</xdr:row>
      <xdr:rowOff>106680</xdr:rowOff>
    </xdr:from>
    <xdr:to>
      <xdr:col>19</xdr:col>
      <xdr:colOff>678180</xdr:colOff>
      <xdr:row>172</xdr:row>
      <xdr:rowOff>167640</xdr:rowOff>
    </xdr:to>
    <xdr:graphicFrame macro="">
      <xdr:nvGraphicFramePr>
        <xdr:cNvPr id="1048" name="Диаграмма 24">
          <a:extLst>
            <a:ext uri="{FF2B5EF4-FFF2-40B4-BE49-F238E27FC236}">
              <a16:creationId xmlns:a16="http://schemas.microsoft.com/office/drawing/2014/main" id="{191F5602-BBDB-4FA9-90C8-55062D7049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181</xdr:row>
      <xdr:rowOff>0</xdr:rowOff>
    </xdr:from>
    <xdr:to>
      <xdr:col>5</xdr:col>
      <xdr:colOff>640080</xdr:colOff>
      <xdr:row>189</xdr:row>
      <xdr:rowOff>0</xdr:rowOff>
    </xdr:to>
    <xdr:graphicFrame macro="">
      <xdr:nvGraphicFramePr>
        <xdr:cNvPr id="1051" name="Диаграмма 27">
          <a:extLst>
            <a:ext uri="{FF2B5EF4-FFF2-40B4-BE49-F238E27FC236}">
              <a16:creationId xmlns:a16="http://schemas.microsoft.com/office/drawing/2014/main" id="{CE0CC3E1-D4D4-483E-9233-96F099F5D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189</xdr:row>
      <xdr:rowOff>0</xdr:rowOff>
    </xdr:from>
    <xdr:to>
      <xdr:col>5</xdr:col>
      <xdr:colOff>640080</xdr:colOff>
      <xdr:row>196</xdr:row>
      <xdr:rowOff>182880</xdr:rowOff>
    </xdr:to>
    <xdr:graphicFrame macro="">
      <xdr:nvGraphicFramePr>
        <xdr:cNvPr id="1052" name="Диаграмма 28">
          <a:extLst>
            <a:ext uri="{FF2B5EF4-FFF2-40B4-BE49-F238E27FC236}">
              <a16:creationId xmlns:a16="http://schemas.microsoft.com/office/drawing/2014/main" id="{AA6963C4-52E8-4E1B-B75E-E48AF8A02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xdr:col>
      <xdr:colOff>0</xdr:colOff>
      <xdr:row>181</xdr:row>
      <xdr:rowOff>0</xdr:rowOff>
    </xdr:from>
    <xdr:to>
      <xdr:col>12</xdr:col>
      <xdr:colOff>640080</xdr:colOff>
      <xdr:row>189</xdr:row>
      <xdr:rowOff>0</xdr:rowOff>
    </xdr:to>
    <xdr:graphicFrame macro="">
      <xdr:nvGraphicFramePr>
        <xdr:cNvPr id="1053" name="Диаграмма 29">
          <a:extLst>
            <a:ext uri="{FF2B5EF4-FFF2-40B4-BE49-F238E27FC236}">
              <a16:creationId xmlns:a16="http://schemas.microsoft.com/office/drawing/2014/main" id="{30A2F275-9CB0-4114-8049-0CD2CE309D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0</xdr:colOff>
      <xdr:row>189</xdr:row>
      <xdr:rowOff>0</xdr:rowOff>
    </xdr:from>
    <xdr:to>
      <xdr:col>12</xdr:col>
      <xdr:colOff>640080</xdr:colOff>
      <xdr:row>196</xdr:row>
      <xdr:rowOff>182880</xdr:rowOff>
    </xdr:to>
    <xdr:graphicFrame macro="">
      <xdr:nvGraphicFramePr>
        <xdr:cNvPr id="1054" name="Диаграмма 30">
          <a:extLst>
            <a:ext uri="{FF2B5EF4-FFF2-40B4-BE49-F238E27FC236}">
              <a16:creationId xmlns:a16="http://schemas.microsoft.com/office/drawing/2014/main" id="{F0BAB4D6-315F-496E-AE4A-69617DCB4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14</xdr:col>
      <xdr:colOff>0</xdr:colOff>
      <xdr:row>181</xdr:row>
      <xdr:rowOff>0</xdr:rowOff>
    </xdr:from>
    <xdr:to>
      <xdr:col>19</xdr:col>
      <xdr:colOff>678180</xdr:colOff>
      <xdr:row>189</xdr:row>
      <xdr:rowOff>0</xdr:rowOff>
    </xdr:to>
    <xdr:graphicFrame macro="">
      <xdr:nvGraphicFramePr>
        <xdr:cNvPr id="1055" name="Диаграмма 31">
          <a:extLst>
            <a:ext uri="{FF2B5EF4-FFF2-40B4-BE49-F238E27FC236}">
              <a16:creationId xmlns:a16="http://schemas.microsoft.com/office/drawing/2014/main" id="{B81B3FE8-C360-4F6B-B180-571E4EA26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14</xdr:col>
      <xdr:colOff>0</xdr:colOff>
      <xdr:row>189</xdr:row>
      <xdr:rowOff>7620</xdr:rowOff>
    </xdr:from>
    <xdr:to>
      <xdr:col>19</xdr:col>
      <xdr:colOff>678180</xdr:colOff>
      <xdr:row>196</xdr:row>
      <xdr:rowOff>182880</xdr:rowOff>
    </xdr:to>
    <xdr:graphicFrame macro="">
      <xdr:nvGraphicFramePr>
        <xdr:cNvPr id="1056" name="Диаграмма 32">
          <a:extLst>
            <a:ext uri="{FF2B5EF4-FFF2-40B4-BE49-F238E27FC236}">
              <a16:creationId xmlns:a16="http://schemas.microsoft.com/office/drawing/2014/main" id="{79C4BD48-F5BE-4525-96BF-898284D83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5</xdr:col>
      <xdr:colOff>723900</xdr:colOff>
      <xdr:row>19</xdr:row>
      <xdr:rowOff>0</xdr:rowOff>
    </xdr:to>
    <xdr:graphicFrame macro="">
      <xdr:nvGraphicFramePr>
        <xdr:cNvPr id="2049" name="Диаграмма 1">
          <a:extLst>
            <a:ext uri="{FF2B5EF4-FFF2-40B4-BE49-F238E27FC236}">
              <a16:creationId xmlns:a16="http://schemas.microsoft.com/office/drawing/2014/main" id="{2CB4E901-E339-4387-8331-DE68C2CA80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6</xdr:row>
      <xdr:rowOff>0</xdr:rowOff>
    </xdr:from>
    <xdr:to>
      <xdr:col>13</xdr:col>
      <xdr:colOff>0</xdr:colOff>
      <xdr:row>19</xdr:row>
      <xdr:rowOff>0</xdr:rowOff>
    </xdr:to>
    <xdr:graphicFrame macro="">
      <xdr:nvGraphicFramePr>
        <xdr:cNvPr id="2050" name="Диаграмма 2">
          <a:extLst>
            <a:ext uri="{FF2B5EF4-FFF2-40B4-BE49-F238E27FC236}">
              <a16:creationId xmlns:a16="http://schemas.microsoft.com/office/drawing/2014/main" id="{81545CEA-F17A-4278-939E-E39A0DC09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6</xdr:row>
      <xdr:rowOff>0</xdr:rowOff>
    </xdr:from>
    <xdr:to>
      <xdr:col>19</xdr:col>
      <xdr:colOff>708660</xdr:colOff>
      <xdr:row>19</xdr:row>
      <xdr:rowOff>0</xdr:rowOff>
    </xdr:to>
    <xdr:graphicFrame macro="">
      <xdr:nvGraphicFramePr>
        <xdr:cNvPr id="2051" name="Диаграмма 3">
          <a:extLst>
            <a:ext uri="{FF2B5EF4-FFF2-40B4-BE49-F238E27FC236}">
              <a16:creationId xmlns:a16="http://schemas.microsoft.com/office/drawing/2014/main" id="{ABD1A0F2-0042-457F-A0C6-96C54C606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0</xdr:rowOff>
    </xdr:from>
    <xdr:to>
      <xdr:col>5</xdr:col>
      <xdr:colOff>723900</xdr:colOff>
      <xdr:row>41</xdr:row>
      <xdr:rowOff>0</xdr:rowOff>
    </xdr:to>
    <xdr:graphicFrame macro="">
      <xdr:nvGraphicFramePr>
        <xdr:cNvPr id="2052" name="Диаграмма 4">
          <a:extLst>
            <a:ext uri="{FF2B5EF4-FFF2-40B4-BE49-F238E27FC236}">
              <a16:creationId xmlns:a16="http://schemas.microsoft.com/office/drawing/2014/main" id="{8EEA15FD-6CE2-475A-B650-6FED34B0D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27</xdr:row>
      <xdr:rowOff>0</xdr:rowOff>
    </xdr:from>
    <xdr:to>
      <xdr:col>13</xdr:col>
      <xdr:colOff>0</xdr:colOff>
      <xdr:row>41</xdr:row>
      <xdr:rowOff>7620</xdr:rowOff>
    </xdr:to>
    <xdr:graphicFrame macro="">
      <xdr:nvGraphicFramePr>
        <xdr:cNvPr id="2053" name="Диаграмма 5">
          <a:extLst>
            <a:ext uri="{FF2B5EF4-FFF2-40B4-BE49-F238E27FC236}">
              <a16:creationId xmlns:a16="http://schemas.microsoft.com/office/drawing/2014/main" id="{D6E2AE6C-31D1-4F9E-A63C-FC774E2C78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27</xdr:row>
      <xdr:rowOff>0</xdr:rowOff>
    </xdr:from>
    <xdr:to>
      <xdr:col>19</xdr:col>
      <xdr:colOff>708660</xdr:colOff>
      <xdr:row>41</xdr:row>
      <xdr:rowOff>15240</xdr:rowOff>
    </xdr:to>
    <xdr:graphicFrame macro="">
      <xdr:nvGraphicFramePr>
        <xdr:cNvPr id="2054" name="Диаграмма 6">
          <a:extLst>
            <a:ext uri="{FF2B5EF4-FFF2-40B4-BE49-F238E27FC236}">
              <a16:creationId xmlns:a16="http://schemas.microsoft.com/office/drawing/2014/main" id="{F22EDF62-008C-4F0C-9FB2-C359849518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58</xdr:row>
      <xdr:rowOff>0</xdr:rowOff>
    </xdr:from>
    <xdr:to>
      <xdr:col>5</xdr:col>
      <xdr:colOff>723900</xdr:colOff>
      <xdr:row>71</xdr:row>
      <xdr:rowOff>160020</xdr:rowOff>
    </xdr:to>
    <xdr:graphicFrame macro="">
      <xdr:nvGraphicFramePr>
        <xdr:cNvPr id="2055" name="Диаграмма 7">
          <a:extLst>
            <a:ext uri="{FF2B5EF4-FFF2-40B4-BE49-F238E27FC236}">
              <a16:creationId xmlns:a16="http://schemas.microsoft.com/office/drawing/2014/main" id="{0EDC7795-6FC8-4C38-B770-8557C39EE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58</xdr:row>
      <xdr:rowOff>0</xdr:rowOff>
    </xdr:from>
    <xdr:to>
      <xdr:col>12</xdr:col>
      <xdr:colOff>723900</xdr:colOff>
      <xdr:row>72</xdr:row>
      <xdr:rowOff>0</xdr:rowOff>
    </xdr:to>
    <xdr:graphicFrame macro="">
      <xdr:nvGraphicFramePr>
        <xdr:cNvPr id="2056" name="Диаграмма 8">
          <a:extLst>
            <a:ext uri="{FF2B5EF4-FFF2-40B4-BE49-F238E27FC236}">
              <a16:creationId xmlns:a16="http://schemas.microsoft.com/office/drawing/2014/main" id="{65AE06E6-23DA-446B-B0B2-905DEBC5A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58</xdr:row>
      <xdr:rowOff>0</xdr:rowOff>
    </xdr:from>
    <xdr:to>
      <xdr:col>19</xdr:col>
      <xdr:colOff>723900</xdr:colOff>
      <xdr:row>72</xdr:row>
      <xdr:rowOff>7620</xdr:rowOff>
    </xdr:to>
    <xdr:graphicFrame macro="">
      <xdr:nvGraphicFramePr>
        <xdr:cNvPr id="2057" name="Диаграмма 9">
          <a:extLst>
            <a:ext uri="{FF2B5EF4-FFF2-40B4-BE49-F238E27FC236}">
              <a16:creationId xmlns:a16="http://schemas.microsoft.com/office/drawing/2014/main" id="{6D2997BA-1C5F-492D-A240-C927A29A2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79</xdr:row>
      <xdr:rowOff>0</xdr:rowOff>
    </xdr:from>
    <xdr:to>
      <xdr:col>5</xdr:col>
      <xdr:colOff>723900</xdr:colOff>
      <xdr:row>92</xdr:row>
      <xdr:rowOff>0</xdr:rowOff>
    </xdr:to>
    <xdr:graphicFrame macro="">
      <xdr:nvGraphicFramePr>
        <xdr:cNvPr id="2058" name="Диаграмма 10">
          <a:extLst>
            <a:ext uri="{FF2B5EF4-FFF2-40B4-BE49-F238E27FC236}">
              <a16:creationId xmlns:a16="http://schemas.microsoft.com/office/drawing/2014/main" id="{D7471C11-2EB6-48AE-A5C0-3E811A3979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79</xdr:row>
      <xdr:rowOff>0</xdr:rowOff>
    </xdr:from>
    <xdr:to>
      <xdr:col>12</xdr:col>
      <xdr:colOff>723900</xdr:colOff>
      <xdr:row>92</xdr:row>
      <xdr:rowOff>7620</xdr:rowOff>
    </xdr:to>
    <xdr:graphicFrame macro="">
      <xdr:nvGraphicFramePr>
        <xdr:cNvPr id="2059" name="Диаграмма 11">
          <a:extLst>
            <a:ext uri="{FF2B5EF4-FFF2-40B4-BE49-F238E27FC236}">
              <a16:creationId xmlns:a16="http://schemas.microsoft.com/office/drawing/2014/main" id="{A3F7EC3E-D486-445A-89AC-CB3BC5494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79</xdr:row>
      <xdr:rowOff>0</xdr:rowOff>
    </xdr:from>
    <xdr:to>
      <xdr:col>19</xdr:col>
      <xdr:colOff>723900</xdr:colOff>
      <xdr:row>92</xdr:row>
      <xdr:rowOff>15240</xdr:rowOff>
    </xdr:to>
    <xdr:graphicFrame macro="">
      <xdr:nvGraphicFramePr>
        <xdr:cNvPr id="2060" name="Диаграмма 12">
          <a:extLst>
            <a:ext uri="{FF2B5EF4-FFF2-40B4-BE49-F238E27FC236}">
              <a16:creationId xmlns:a16="http://schemas.microsoft.com/office/drawing/2014/main" id="{B2A67456-3E50-408A-AC4D-3173B20B4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109</xdr:row>
      <xdr:rowOff>0</xdr:rowOff>
    </xdr:from>
    <xdr:to>
      <xdr:col>5</xdr:col>
      <xdr:colOff>723900</xdr:colOff>
      <xdr:row>121</xdr:row>
      <xdr:rowOff>152400</xdr:rowOff>
    </xdr:to>
    <xdr:graphicFrame macro="">
      <xdr:nvGraphicFramePr>
        <xdr:cNvPr id="2061" name="Диаграмма 13">
          <a:extLst>
            <a:ext uri="{FF2B5EF4-FFF2-40B4-BE49-F238E27FC236}">
              <a16:creationId xmlns:a16="http://schemas.microsoft.com/office/drawing/2014/main" id="{5EEE270C-7B76-40B6-A01E-1ABFF8EB3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109</xdr:row>
      <xdr:rowOff>0</xdr:rowOff>
    </xdr:from>
    <xdr:to>
      <xdr:col>12</xdr:col>
      <xdr:colOff>723900</xdr:colOff>
      <xdr:row>121</xdr:row>
      <xdr:rowOff>152400</xdr:rowOff>
    </xdr:to>
    <xdr:graphicFrame macro="">
      <xdr:nvGraphicFramePr>
        <xdr:cNvPr id="2062" name="Диаграмма 14">
          <a:extLst>
            <a:ext uri="{FF2B5EF4-FFF2-40B4-BE49-F238E27FC236}">
              <a16:creationId xmlns:a16="http://schemas.microsoft.com/office/drawing/2014/main" id="{70CFF49A-AB5E-4629-8BA3-08E296ED7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109</xdr:row>
      <xdr:rowOff>0</xdr:rowOff>
    </xdr:from>
    <xdr:to>
      <xdr:col>19</xdr:col>
      <xdr:colOff>723900</xdr:colOff>
      <xdr:row>121</xdr:row>
      <xdr:rowOff>152400</xdr:rowOff>
    </xdr:to>
    <xdr:graphicFrame macro="">
      <xdr:nvGraphicFramePr>
        <xdr:cNvPr id="2063" name="Диаграмма 15">
          <a:extLst>
            <a:ext uri="{FF2B5EF4-FFF2-40B4-BE49-F238E27FC236}">
              <a16:creationId xmlns:a16="http://schemas.microsoft.com/office/drawing/2014/main" id="{CBF10D53-7A15-401B-8FE4-B976697FE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130</xdr:row>
      <xdr:rowOff>0</xdr:rowOff>
    </xdr:from>
    <xdr:to>
      <xdr:col>5</xdr:col>
      <xdr:colOff>723900</xdr:colOff>
      <xdr:row>142</xdr:row>
      <xdr:rowOff>167640</xdr:rowOff>
    </xdr:to>
    <xdr:graphicFrame macro="">
      <xdr:nvGraphicFramePr>
        <xdr:cNvPr id="2064" name="Диаграмма 16">
          <a:extLst>
            <a:ext uri="{FF2B5EF4-FFF2-40B4-BE49-F238E27FC236}">
              <a16:creationId xmlns:a16="http://schemas.microsoft.com/office/drawing/2014/main" id="{F6D32368-5592-4DB3-9102-54D0E15CB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0</xdr:colOff>
      <xdr:row>130</xdr:row>
      <xdr:rowOff>0</xdr:rowOff>
    </xdr:from>
    <xdr:to>
      <xdr:col>12</xdr:col>
      <xdr:colOff>723900</xdr:colOff>
      <xdr:row>142</xdr:row>
      <xdr:rowOff>167640</xdr:rowOff>
    </xdr:to>
    <xdr:graphicFrame macro="">
      <xdr:nvGraphicFramePr>
        <xdr:cNvPr id="2065" name="Диаграмма 17">
          <a:extLst>
            <a:ext uri="{FF2B5EF4-FFF2-40B4-BE49-F238E27FC236}">
              <a16:creationId xmlns:a16="http://schemas.microsoft.com/office/drawing/2014/main" id="{43E5C673-5AC3-4AFA-8652-C467DBAE6A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0</xdr:colOff>
      <xdr:row>130</xdr:row>
      <xdr:rowOff>0</xdr:rowOff>
    </xdr:from>
    <xdr:to>
      <xdr:col>19</xdr:col>
      <xdr:colOff>723900</xdr:colOff>
      <xdr:row>142</xdr:row>
      <xdr:rowOff>167640</xdr:rowOff>
    </xdr:to>
    <xdr:graphicFrame macro="">
      <xdr:nvGraphicFramePr>
        <xdr:cNvPr id="2066" name="Диаграмма 18">
          <a:extLst>
            <a:ext uri="{FF2B5EF4-FFF2-40B4-BE49-F238E27FC236}">
              <a16:creationId xmlns:a16="http://schemas.microsoft.com/office/drawing/2014/main" id="{6A0E2A84-C8E7-4E99-A8A0-E27D0F3F6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160</xdr:row>
      <xdr:rowOff>0</xdr:rowOff>
    </xdr:from>
    <xdr:to>
      <xdr:col>5</xdr:col>
      <xdr:colOff>723900</xdr:colOff>
      <xdr:row>173</xdr:row>
      <xdr:rowOff>144780</xdr:rowOff>
    </xdr:to>
    <xdr:graphicFrame macro="">
      <xdr:nvGraphicFramePr>
        <xdr:cNvPr id="2067" name="Диаграмма 19">
          <a:extLst>
            <a:ext uri="{FF2B5EF4-FFF2-40B4-BE49-F238E27FC236}">
              <a16:creationId xmlns:a16="http://schemas.microsoft.com/office/drawing/2014/main" id="{6AD4BE39-D848-4F54-995F-9C821CE397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160</xdr:row>
      <xdr:rowOff>0</xdr:rowOff>
    </xdr:from>
    <xdr:to>
      <xdr:col>12</xdr:col>
      <xdr:colOff>723900</xdr:colOff>
      <xdr:row>173</xdr:row>
      <xdr:rowOff>144780</xdr:rowOff>
    </xdr:to>
    <xdr:graphicFrame macro="">
      <xdr:nvGraphicFramePr>
        <xdr:cNvPr id="2068" name="Диаграмма 20">
          <a:extLst>
            <a:ext uri="{FF2B5EF4-FFF2-40B4-BE49-F238E27FC236}">
              <a16:creationId xmlns:a16="http://schemas.microsoft.com/office/drawing/2014/main" id="{EBEA19CC-F94A-4A46-B962-2AC887472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14</xdr:col>
      <xdr:colOff>0</xdr:colOff>
      <xdr:row>160</xdr:row>
      <xdr:rowOff>0</xdr:rowOff>
    </xdr:from>
    <xdr:to>
      <xdr:col>19</xdr:col>
      <xdr:colOff>723900</xdr:colOff>
      <xdr:row>174</xdr:row>
      <xdr:rowOff>0</xdr:rowOff>
    </xdr:to>
    <xdr:graphicFrame macro="">
      <xdr:nvGraphicFramePr>
        <xdr:cNvPr id="2069" name="Диаграмма 21">
          <a:extLst>
            <a:ext uri="{FF2B5EF4-FFF2-40B4-BE49-F238E27FC236}">
              <a16:creationId xmlns:a16="http://schemas.microsoft.com/office/drawing/2014/main" id="{D59F9654-986F-49F4-ABCA-68D7A1CD39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183</xdr:row>
      <xdr:rowOff>0</xdr:rowOff>
    </xdr:from>
    <xdr:to>
      <xdr:col>5</xdr:col>
      <xdr:colOff>723900</xdr:colOff>
      <xdr:row>197</xdr:row>
      <xdr:rowOff>121920</xdr:rowOff>
    </xdr:to>
    <xdr:graphicFrame macro="">
      <xdr:nvGraphicFramePr>
        <xdr:cNvPr id="2070" name="Диаграмма 22">
          <a:extLst>
            <a:ext uri="{FF2B5EF4-FFF2-40B4-BE49-F238E27FC236}">
              <a16:creationId xmlns:a16="http://schemas.microsoft.com/office/drawing/2014/main" id="{4DA5DE5C-8D1F-4652-BC46-7245584EC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183</xdr:row>
      <xdr:rowOff>0</xdr:rowOff>
    </xdr:from>
    <xdr:to>
      <xdr:col>12</xdr:col>
      <xdr:colOff>723900</xdr:colOff>
      <xdr:row>197</xdr:row>
      <xdr:rowOff>121920</xdr:rowOff>
    </xdr:to>
    <xdr:graphicFrame macro="">
      <xdr:nvGraphicFramePr>
        <xdr:cNvPr id="2071" name="Диаграмма 23">
          <a:extLst>
            <a:ext uri="{FF2B5EF4-FFF2-40B4-BE49-F238E27FC236}">
              <a16:creationId xmlns:a16="http://schemas.microsoft.com/office/drawing/2014/main" id="{16E402EE-0247-44CA-B7FD-EF1450142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xdr:col>
      <xdr:colOff>0</xdr:colOff>
      <xdr:row>183</xdr:row>
      <xdr:rowOff>0</xdr:rowOff>
    </xdr:from>
    <xdr:to>
      <xdr:col>19</xdr:col>
      <xdr:colOff>723900</xdr:colOff>
      <xdr:row>197</xdr:row>
      <xdr:rowOff>121920</xdr:rowOff>
    </xdr:to>
    <xdr:graphicFrame macro="">
      <xdr:nvGraphicFramePr>
        <xdr:cNvPr id="2072" name="Диаграмма 24">
          <a:extLst>
            <a:ext uri="{FF2B5EF4-FFF2-40B4-BE49-F238E27FC236}">
              <a16:creationId xmlns:a16="http://schemas.microsoft.com/office/drawing/2014/main" id="{FD868558-6E23-465B-944B-B68666BA09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IS_Sergey_V/&#1052;&#1086;&#1080;%20&#1076;&#1086;&#1082;&#1091;&#1084;&#1077;&#1085;&#1090;&#1099;/&#1060;&#1054;&#1057;%20%20&#1076;&#1083;&#1103;%20&#1041;&#1042;&#105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5;&#1056;&#1045;&#1044;&#1051;.&#1041;&#1042;&#1059;%20&#1055;&#1054;%20&#1040;&#1053;&#1040;&#1051;.&#1048;&#1053;&#1060;.2007/&#1060;&#1086;&#1088;&#1084;&#1072;%20&#1073;&#1072;&#1085;&#1082;&#1072;&#1084;%20&#1041;&#1057;&#1041;/&#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refreshError="1"/>
      <sheetData sheetId="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externalLinkPath" Target="/Aselya/my%20job/&#1044;&#1040;&#1053;&#1053;&#1067;&#1045;%20&#1057;&#1045;&#1056;&#1043;&#1045;&#1071;/&#1057;&#1077;&#1088;&#1075;&#1077;&#1081;%20&#1085;&#1072;%20Sergey_v_/&#1040;&#1089;&#1077;&#1083;&#1100;/&#1084;&#1086;&#1103;%20&#1088;&#1072;&#1073;&#1086;&#1090;&#1072;/&#1055;&#1088;&#1077;&#1076;&#1083;.&#1041;&#1042;&#1059;%20&#1087;&#1086;%20&#1072;&#1085;&#1072;&#1083;.&#1080;&#1085;&#1092;.2007/&#1055;&#1072;&#1082;&#1077;&#1090;%20&#1073;&#1072;&#1085;&#1082;&#1072;&#1084;.&#1091;&#1089;&#1086;&#1074;&#1077;&#1088;&#1096;3.xl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259"/>
  <sheetViews>
    <sheetView topLeftCell="A144" workbookViewId="0">
      <selection activeCell="R4" sqref="R4"/>
    </sheetView>
  </sheetViews>
  <sheetFormatPr defaultColWidth="9.33203125" defaultRowHeight="13.2" x14ac:dyDescent="0.25"/>
  <cols>
    <col min="1" max="1" width="6.77734375" style="112" customWidth="1"/>
    <col min="2" max="2" width="35.77734375" style="112" customWidth="1"/>
    <col min="3" max="3" width="6.77734375" style="112" customWidth="1"/>
    <col min="4" max="8" width="10.77734375" style="112" customWidth="1"/>
    <col min="9" max="9" width="2" style="112" customWidth="1"/>
    <col min="10" max="14" width="10.77734375" style="112" customWidth="1"/>
    <col min="15" max="15" width="2" style="112" customWidth="1"/>
    <col min="16" max="52" width="10.77734375" style="112" customWidth="1"/>
    <col min="53" max="16384" width="9.33203125" style="112"/>
  </cols>
  <sheetData>
    <row r="1" spans="1:231" x14ac:dyDescent="0.25">
      <c r="B1" s="113" t="s">
        <v>88</v>
      </c>
      <c r="C1" s="113"/>
      <c r="L1" s="115"/>
      <c r="M1" s="115"/>
      <c r="N1" s="115"/>
    </row>
    <row r="2" spans="1:231" s="120" customFormat="1" ht="13.8" x14ac:dyDescent="0.25">
      <c r="A2" s="112"/>
      <c r="B2" s="113"/>
      <c r="C2" s="113"/>
      <c r="D2" s="112"/>
      <c r="E2" s="112"/>
      <c r="F2" s="112"/>
      <c r="G2" s="112"/>
      <c r="H2" s="112"/>
      <c r="I2" s="112"/>
      <c r="J2" s="112"/>
      <c r="K2" s="112"/>
      <c r="L2" s="115"/>
      <c r="M2" s="115"/>
      <c r="N2" s="115"/>
      <c r="O2" s="112"/>
      <c r="P2" s="112"/>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HJ2" s="121"/>
      <c r="HK2" s="121"/>
      <c r="HL2" s="121"/>
      <c r="HM2" s="121"/>
      <c r="HN2" s="121"/>
      <c r="HO2" s="121"/>
      <c r="HP2" s="121"/>
      <c r="HQ2" s="121"/>
      <c r="HR2" s="121"/>
      <c r="HS2" s="121"/>
      <c r="HT2" s="121"/>
      <c r="HU2" s="121"/>
      <c r="HV2" s="121"/>
      <c r="HW2" s="121"/>
    </row>
    <row r="3" spans="1:231" x14ac:dyDescent="0.25">
      <c r="A3" s="172"/>
      <c r="B3" s="173"/>
      <c r="C3" s="173"/>
      <c r="D3" s="114"/>
      <c r="E3" s="114"/>
      <c r="F3" s="114"/>
      <c r="G3" s="114"/>
      <c r="H3" s="114"/>
      <c r="I3" s="114"/>
      <c r="J3" s="114"/>
      <c r="K3" s="114"/>
      <c r="L3" s="115"/>
      <c r="M3" s="115"/>
      <c r="N3" s="115"/>
    </row>
    <row r="4" spans="1:231" s="126" customFormat="1" x14ac:dyDescent="0.25">
      <c r="A4" s="122"/>
      <c r="B4" s="123"/>
      <c r="C4" s="123"/>
      <c r="D4" s="124"/>
      <c r="E4" s="124"/>
      <c r="F4" s="124"/>
      <c r="G4" s="124"/>
      <c r="H4" s="124"/>
      <c r="I4" s="114"/>
      <c r="J4" s="114"/>
      <c r="K4" s="114"/>
      <c r="L4" s="114"/>
      <c r="M4" s="114"/>
      <c r="N4" s="114"/>
      <c r="O4" s="114"/>
      <c r="P4" s="115"/>
    </row>
    <row r="5" spans="1:231" x14ac:dyDescent="0.25">
      <c r="A5" s="174">
        <v>10</v>
      </c>
      <c r="B5" s="175" t="s">
        <v>89</v>
      </c>
      <c r="C5" s="129"/>
      <c r="D5" s="176"/>
      <c r="E5" s="176"/>
      <c r="F5" s="176"/>
      <c r="G5" s="176"/>
      <c r="H5" s="176"/>
      <c r="I5" s="114"/>
      <c r="J5" s="114"/>
      <c r="K5" s="114"/>
      <c r="L5" s="114"/>
      <c r="M5" s="114"/>
      <c r="N5" s="114"/>
      <c r="O5" s="114"/>
      <c r="P5" s="115"/>
    </row>
    <row r="6" spans="1:231" ht="21" x14ac:dyDescent="0.25">
      <c r="A6" s="130"/>
      <c r="B6" s="284"/>
      <c r="C6" s="286" t="s">
        <v>90</v>
      </c>
      <c r="D6" s="177" t="s">
        <v>135</v>
      </c>
      <c r="E6" s="177" t="s">
        <v>177</v>
      </c>
      <c r="F6" s="177" t="s">
        <v>180</v>
      </c>
      <c r="G6" s="177" t="s">
        <v>182</v>
      </c>
      <c r="H6" s="177" t="s">
        <v>181</v>
      </c>
      <c r="I6" s="178"/>
      <c r="J6" s="179"/>
      <c r="K6" s="179"/>
      <c r="L6" s="178"/>
    </row>
    <row r="7" spans="1:231" x14ac:dyDescent="0.25">
      <c r="A7" s="130"/>
      <c r="B7" s="285"/>
      <c r="C7" s="287"/>
      <c r="D7" s="132" t="s">
        <v>64</v>
      </c>
      <c r="E7" s="132" t="s">
        <v>64</v>
      </c>
      <c r="F7" s="132" t="s">
        <v>64</v>
      </c>
      <c r="G7" s="132" t="s">
        <v>64</v>
      </c>
      <c r="H7" s="132" t="s">
        <v>64</v>
      </c>
      <c r="J7" s="180"/>
      <c r="K7" s="180"/>
    </row>
    <row r="8" spans="1:231" x14ac:dyDescent="0.25">
      <c r="A8" s="130"/>
      <c r="B8" s="181" t="s">
        <v>91</v>
      </c>
      <c r="C8" s="174">
        <v>1</v>
      </c>
      <c r="D8" s="135">
        <v>79.709999999999994</v>
      </c>
      <c r="E8" s="135">
        <v>80.290000000000006</v>
      </c>
      <c r="F8" s="135">
        <v>78.680000000000007</v>
      </c>
      <c r="G8" s="135">
        <v>80.040000000000006</v>
      </c>
      <c r="H8" s="135"/>
      <c r="I8" s="182"/>
      <c r="J8" s="180"/>
      <c r="K8" s="180"/>
    </row>
    <row r="9" spans="1:231" x14ac:dyDescent="0.25">
      <c r="A9" s="130"/>
      <c r="B9" s="130"/>
      <c r="C9" s="136"/>
      <c r="D9" s="137"/>
      <c r="E9" s="137"/>
      <c r="F9" s="137"/>
      <c r="G9" s="137"/>
      <c r="H9" s="137"/>
      <c r="I9" s="182"/>
      <c r="J9" s="180"/>
      <c r="K9" s="180"/>
    </row>
    <row r="10" spans="1:231" x14ac:dyDescent="0.25">
      <c r="A10" s="122"/>
      <c r="B10" s="123"/>
      <c r="C10" s="123"/>
      <c r="D10" s="124"/>
      <c r="E10" s="124"/>
      <c r="F10" s="124"/>
      <c r="G10" s="124"/>
      <c r="H10" s="124"/>
    </row>
    <row r="11" spans="1:231" x14ac:dyDescent="0.25">
      <c r="A11" s="174">
        <v>11</v>
      </c>
      <c r="B11" s="175" t="s">
        <v>92</v>
      </c>
      <c r="C11" s="129"/>
      <c r="D11" s="176"/>
      <c r="E11" s="176"/>
      <c r="F11" s="176"/>
      <c r="G11" s="176"/>
      <c r="H11" s="176"/>
    </row>
    <row r="12" spans="1:231" ht="21" x14ac:dyDescent="0.25">
      <c r="A12" s="130"/>
      <c r="B12" s="284"/>
      <c r="C12" s="286" t="s">
        <v>90</v>
      </c>
      <c r="D12" s="177" t="s">
        <v>135</v>
      </c>
      <c r="E12" s="177" t="s">
        <v>177</v>
      </c>
      <c r="F12" s="177" t="s">
        <v>180</v>
      </c>
      <c r="G12" s="177" t="s">
        <v>182</v>
      </c>
      <c r="H12" s="177" t="s">
        <v>181</v>
      </c>
    </row>
    <row r="13" spans="1:231" x14ac:dyDescent="0.25">
      <c r="A13" s="130"/>
      <c r="B13" s="285"/>
      <c r="C13" s="287"/>
      <c r="D13" s="132" t="s">
        <v>64</v>
      </c>
      <c r="E13" s="132" t="s">
        <v>64</v>
      </c>
      <c r="F13" s="132" t="s">
        <v>64</v>
      </c>
      <c r="G13" s="132" t="s">
        <v>64</v>
      </c>
      <c r="H13" s="132" t="s">
        <v>64</v>
      </c>
    </row>
    <row r="14" spans="1:231" x14ac:dyDescent="0.25">
      <c r="A14" s="130"/>
      <c r="B14" s="181" t="s">
        <v>91</v>
      </c>
      <c r="C14" s="174">
        <v>1</v>
      </c>
      <c r="D14" s="135">
        <v>16.64</v>
      </c>
      <c r="E14" s="135">
        <v>16.86</v>
      </c>
      <c r="F14" s="135">
        <v>16.510000000000002</v>
      </c>
      <c r="G14" s="135">
        <v>17.18</v>
      </c>
      <c r="H14" s="135"/>
    </row>
    <row r="15" spans="1:231" x14ac:dyDescent="0.25">
      <c r="A15" s="130"/>
      <c r="B15" s="130"/>
      <c r="C15" s="136"/>
      <c r="D15" s="137"/>
      <c r="E15" s="137"/>
      <c r="F15" s="137"/>
      <c r="G15" s="137"/>
      <c r="H15" s="137"/>
    </row>
    <row r="16" spans="1:231" x14ac:dyDescent="0.25">
      <c r="A16" s="122"/>
      <c r="B16" s="123"/>
      <c r="C16" s="123"/>
      <c r="D16" s="124"/>
      <c r="E16" s="124"/>
      <c r="F16" s="124"/>
      <c r="G16" s="124"/>
      <c r="H16" s="124"/>
    </row>
    <row r="17" spans="1:16" x14ac:dyDescent="0.25">
      <c r="A17" s="174">
        <v>12</v>
      </c>
      <c r="B17" s="175" t="s">
        <v>93</v>
      </c>
      <c r="C17" s="129"/>
      <c r="D17" s="176"/>
      <c r="E17" s="176"/>
      <c r="F17" s="176"/>
      <c r="G17" s="176"/>
      <c r="H17" s="176"/>
      <c r="I17" s="69"/>
      <c r="J17" s="69"/>
      <c r="K17" s="69"/>
      <c r="L17" s="69"/>
      <c r="M17" s="69"/>
      <c r="N17" s="69"/>
      <c r="O17" s="69"/>
      <c r="P17" s="69"/>
    </row>
    <row r="18" spans="1:16" ht="21" x14ac:dyDescent="0.25">
      <c r="A18" s="130"/>
      <c r="B18" s="284"/>
      <c r="C18" s="286" t="s">
        <v>90</v>
      </c>
      <c r="D18" s="177" t="s">
        <v>135</v>
      </c>
      <c r="E18" s="177" t="s">
        <v>177</v>
      </c>
      <c r="F18" s="177" t="s">
        <v>180</v>
      </c>
      <c r="G18" s="177" t="s">
        <v>182</v>
      </c>
      <c r="H18" s="177" t="s">
        <v>181</v>
      </c>
      <c r="I18" s="69"/>
      <c r="J18" s="69"/>
      <c r="K18" s="69"/>
      <c r="L18" s="69"/>
      <c r="M18" s="69"/>
      <c r="N18" s="69"/>
      <c r="O18" s="69"/>
      <c r="P18" s="69"/>
    </row>
    <row r="19" spans="1:16" x14ac:dyDescent="0.25">
      <c r="A19" s="130"/>
      <c r="B19" s="285"/>
      <c r="C19" s="287"/>
      <c r="D19" s="132" t="s">
        <v>64</v>
      </c>
      <c r="E19" s="132" t="s">
        <v>64</v>
      </c>
      <c r="F19" s="132" t="s">
        <v>64</v>
      </c>
      <c r="G19" s="132" t="s">
        <v>64</v>
      </c>
      <c r="H19" s="132" t="s">
        <v>64</v>
      </c>
      <c r="I19" s="69"/>
      <c r="J19" s="69"/>
      <c r="K19" s="69"/>
      <c r="L19" s="69"/>
      <c r="M19" s="69"/>
      <c r="N19" s="69"/>
      <c r="O19" s="69"/>
      <c r="P19" s="69"/>
    </row>
    <row r="20" spans="1:16" x14ac:dyDescent="0.25">
      <c r="A20" s="130"/>
      <c r="B20" s="181" t="s">
        <v>94</v>
      </c>
      <c r="C20" s="174">
        <v>1</v>
      </c>
      <c r="D20" s="135">
        <v>6.69</v>
      </c>
      <c r="E20" s="135">
        <v>7</v>
      </c>
      <c r="F20" s="135">
        <v>6.3</v>
      </c>
      <c r="G20" s="135">
        <v>6.33</v>
      </c>
      <c r="H20" s="135"/>
      <c r="I20" s="69"/>
      <c r="J20" s="69"/>
      <c r="K20" s="69"/>
      <c r="L20" s="69"/>
      <c r="M20" s="69"/>
      <c r="N20" s="69"/>
      <c r="O20" s="69"/>
      <c r="P20" s="69"/>
    </row>
    <row r="21" spans="1:16" x14ac:dyDescent="0.25">
      <c r="A21" s="130"/>
      <c r="B21" s="130"/>
      <c r="C21" s="136"/>
      <c r="D21" s="137"/>
      <c r="E21" s="137"/>
      <c r="F21" s="137"/>
      <c r="G21" s="137"/>
      <c r="H21" s="137"/>
      <c r="I21" s="69"/>
      <c r="J21" s="69"/>
      <c r="K21" s="69"/>
      <c r="L21" s="69"/>
      <c r="M21" s="69"/>
      <c r="N21" s="69"/>
      <c r="O21" s="69"/>
      <c r="P21" s="69"/>
    </row>
    <row r="22" spans="1:16" x14ac:dyDescent="0.25">
      <c r="A22" s="122"/>
      <c r="B22" s="123"/>
      <c r="C22" s="123"/>
      <c r="D22" s="124"/>
      <c r="E22" s="124"/>
      <c r="F22" s="124"/>
      <c r="G22" s="124"/>
      <c r="H22" s="124"/>
      <c r="I22" s="69"/>
      <c r="J22" s="69"/>
      <c r="K22" s="69"/>
      <c r="L22" s="69"/>
      <c r="M22" s="69"/>
      <c r="N22" s="69"/>
      <c r="O22" s="69"/>
      <c r="P22" s="69"/>
    </row>
    <row r="23" spans="1:16" x14ac:dyDescent="0.25">
      <c r="A23" s="174">
        <v>13</v>
      </c>
      <c r="B23" s="175" t="s">
        <v>95</v>
      </c>
      <c r="C23" s="129"/>
      <c r="D23" s="176"/>
      <c r="E23" s="176"/>
      <c r="F23" s="176"/>
      <c r="G23" s="176"/>
      <c r="H23" s="176"/>
      <c r="I23" s="69"/>
      <c r="J23" s="69"/>
      <c r="K23" s="69"/>
      <c r="L23" s="69"/>
      <c r="M23" s="69"/>
      <c r="N23" s="69"/>
      <c r="O23" s="69"/>
      <c r="P23" s="69"/>
    </row>
    <row r="24" spans="1:16" ht="21" x14ac:dyDescent="0.25">
      <c r="A24" s="130"/>
      <c r="B24" s="284"/>
      <c r="C24" s="286" t="s">
        <v>90</v>
      </c>
      <c r="D24" s="177" t="s">
        <v>135</v>
      </c>
      <c r="E24" s="177" t="s">
        <v>177</v>
      </c>
      <c r="F24" s="177" t="s">
        <v>180</v>
      </c>
      <c r="G24" s="177" t="s">
        <v>182</v>
      </c>
      <c r="H24" s="177" t="s">
        <v>181</v>
      </c>
      <c r="I24" s="69"/>
      <c r="J24" s="69"/>
      <c r="K24" s="69"/>
      <c r="L24" s="69"/>
      <c r="M24" s="69"/>
      <c r="N24" s="69"/>
      <c r="O24" s="69"/>
      <c r="P24" s="69"/>
    </row>
    <row r="25" spans="1:16" x14ac:dyDescent="0.25">
      <c r="A25" s="130"/>
      <c r="B25" s="285"/>
      <c r="C25" s="287"/>
      <c r="D25" s="132" t="s">
        <v>64</v>
      </c>
      <c r="E25" s="132" t="s">
        <v>64</v>
      </c>
      <c r="F25" s="132" t="s">
        <v>64</v>
      </c>
      <c r="G25" s="132" t="s">
        <v>64</v>
      </c>
      <c r="H25" s="132" t="s">
        <v>64</v>
      </c>
      <c r="I25" s="69"/>
      <c r="J25" s="69"/>
      <c r="K25" s="69"/>
      <c r="L25" s="69"/>
      <c r="M25" s="69"/>
      <c r="N25" s="69"/>
      <c r="O25" s="69"/>
      <c r="P25" s="69"/>
    </row>
    <row r="26" spans="1:16" x14ac:dyDescent="0.25">
      <c r="A26" s="130"/>
      <c r="B26" s="181" t="s">
        <v>94</v>
      </c>
      <c r="C26" s="174">
        <v>1</v>
      </c>
      <c r="D26" s="135">
        <v>52.88</v>
      </c>
      <c r="E26" s="135">
        <v>56.2</v>
      </c>
      <c r="F26" s="135">
        <v>55.2</v>
      </c>
      <c r="G26" s="135">
        <v>54.89</v>
      </c>
      <c r="H26" s="135"/>
      <c r="I26" s="69"/>
      <c r="J26" s="69"/>
      <c r="K26" s="69"/>
      <c r="L26" s="69"/>
      <c r="M26" s="69"/>
      <c r="N26" s="69"/>
      <c r="O26" s="69"/>
      <c r="P26" s="69"/>
    </row>
    <row r="27" spans="1:16" x14ac:dyDescent="0.25">
      <c r="A27" s="130"/>
      <c r="B27" s="130"/>
      <c r="C27" s="136"/>
      <c r="D27" s="137"/>
      <c r="E27" s="137"/>
      <c r="F27" s="137"/>
      <c r="G27" s="137"/>
      <c r="H27" s="137"/>
      <c r="I27" s="69"/>
      <c r="J27" s="69"/>
      <c r="K27" s="69"/>
      <c r="L27" s="69"/>
      <c r="M27" s="69"/>
      <c r="N27" s="69"/>
      <c r="O27" s="69"/>
      <c r="P27" s="69"/>
    </row>
    <row r="28" spans="1:16" x14ac:dyDescent="0.25">
      <c r="A28" s="122"/>
      <c r="B28" s="123"/>
      <c r="C28" s="123"/>
      <c r="D28" s="124"/>
      <c r="E28" s="124"/>
      <c r="F28" s="124"/>
      <c r="G28" s="124"/>
      <c r="H28" s="124"/>
      <c r="I28" s="69"/>
      <c r="J28" s="69"/>
      <c r="K28" s="69"/>
      <c r="L28" s="69"/>
      <c r="M28" s="69"/>
      <c r="N28" s="69"/>
      <c r="O28" s="69"/>
      <c r="P28" s="69"/>
    </row>
    <row r="29" spans="1:16" x14ac:dyDescent="0.25">
      <c r="A29" s="174">
        <v>14</v>
      </c>
      <c r="B29" s="175" t="s">
        <v>96</v>
      </c>
      <c r="C29" s="129"/>
      <c r="D29" s="176"/>
      <c r="E29" s="176"/>
      <c r="F29" s="176"/>
      <c r="G29" s="176"/>
      <c r="H29" s="176"/>
      <c r="I29" s="69"/>
      <c r="J29" s="69"/>
      <c r="K29" s="69"/>
      <c r="L29" s="69"/>
      <c r="M29" s="69"/>
      <c r="N29" s="69"/>
      <c r="O29" s="69"/>
      <c r="P29" s="69"/>
    </row>
    <row r="30" spans="1:16" ht="21" x14ac:dyDescent="0.25">
      <c r="A30" s="130"/>
      <c r="B30" s="284"/>
      <c r="C30" s="286" t="s">
        <v>90</v>
      </c>
      <c r="D30" s="177" t="s">
        <v>135</v>
      </c>
      <c r="E30" s="177" t="s">
        <v>177</v>
      </c>
      <c r="F30" s="177" t="s">
        <v>180</v>
      </c>
      <c r="G30" s="177" t="s">
        <v>182</v>
      </c>
      <c r="H30" s="177" t="s">
        <v>181</v>
      </c>
      <c r="I30" s="69"/>
      <c r="J30" s="69"/>
      <c r="K30" s="69"/>
      <c r="L30" s="69"/>
      <c r="M30" s="69"/>
      <c r="N30" s="69"/>
      <c r="O30" s="69"/>
      <c r="P30" s="69"/>
    </row>
    <row r="31" spans="1:16" x14ac:dyDescent="0.25">
      <c r="A31" s="130"/>
      <c r="B31" s="285"/>
      <c r="C31" s="287"/>
      <c r="D31" s="132" t="s">
        <v>64</v>
      </c>
      <c r="E31" s="132" t="s">
        <v>64</v>
      </c>
      <c r="F31" s="132" t="s">
        <v>64</v>
      </c>
      <c r="G31" s="132" t="s">
        <v>64</v>
      </c>
      <c r="H31" s="132" t="s">
        <v>64</v>
      </c>
      <c r="I31" s="69"/>
      <c r="J31" s="69"/>
      <c r="K31" s="69"/>
      <c r="L31" s="69"/>
      <c r="M31" s="69"/>
      <c r="N31" s="69"/>
      <c r="O31" s="69"/>
      <c r="P31" s="69"/>
    </row>
    <row r="32" spans="1:16" x14ac:dyDescent="0.25">
      <c r="A32" s="130"/>
      <c r="B32" s="181" t="s">
        <v>94</v>
      </c>
      <c r="C32" s="174">
        <v>1</v>
      </c>
      <c r="D32" s="135">
        <v>4.21</v>
      </c>
      <c r="E32" s="135">
        <v>3.73</v>
      </c>
      <c r="F32" s="135">
        <v>4.2300000000000004</v>
      </c>
      <c r="G32" s="135">
        <v>5.05</v>
      </c>
      <c r="H32" s="135"/>
      <c r="I32" s="69"/>
      <c r="J32" s="69"/>
      <c r="K32" s="69"/>
      <c r="L32" s="69"/>
      <c r="M32" s="69"/>
      <c r="N32" s="69"/>
      <c r="O32" s="69"/>
      <c r="P32" s="69"/>
    </row>
    <row r="33" spans="1:16" x14ac:dyDescent="0.25">
      <c r="A33" s="130"/>
      <c r="B33" s="130"/>
      <c r="C33" s="136"/>
      <c r="D33" s="137"/>
      <c r="E33" s="137"/>
      <c r="F33" s="137"/>
      <c r="G33" s="137"/>
      <c r="H33" s="137"/>
      <c r="I33" s="69"/>
      <c r="J33" s="69"/>
      <c r="K33" s="69"/>
      <c r="L33" s="69"/>
      <c r="M33" s="69"/>
      <c r="N33" s="69"/>
      <c r="O33" s="69"/>
      <c r="P33" s="69"/>
    </row>
    <row r="34" spans="1:16" x14ac:dyDescent="0.25">
      <c r="A34" s="122"/>
      <c r="B34" s="123"/>
      <c r="C34" s="123"/>
      <c r="D34" s="124"/>
      <c r="E34" s="124"/>
      <c r="F34" s="124"/>
      <c r="G34" s="124"/>
      <c r="H34" s="124"/>
      <c r="I34" s="69"/>
      <c r="J34" s="69"/>
      <c r="K34" s="69"/>
      <c r="L34" s="69"/>
      <c r="M34" s="69"/>
      <c r="N34" s="69"/>
      <c r="O34" s="69"/>
      <c r="P34" s="69"/>
    </row>
    <row r="35" spans="1:16" x14ac:dyDescent="0.25">
      <c r="A35" s="174">
        <v>15</v>
      </c>
      <c r="B35" s="175" t="s">
        <v>97</v>
      </c>
      <c r="C35" s="129"/>
      <c r="D35" s="176"/>
      <c r="E35" s="176"/>
      <c r="F35" s="176"/>
      <c r="G35" s="176"/>
      <c r="H35" s="176"/>
      <c r="I35" s="69"/>
      <c r="J35" s="69"/>
      <c r="K35" s="69"/>
      <c r="L35" s="69"/>
      <c r="M35" s="69"/>
      <c r="N35" s="69"/>
      <c r="O35" s="69"/>
      <c r="P35" s="69"/>
    </row>
    <row r="36" spans="1:16" ht="21" x14ac:dyDescent="0.25">
      <c r="A36" s="130"/>
      <c r="B36" s="284"/>
      <c r="C36" s="286" t="s">
        <v>90</v>
      </c>
      <c r="D36" s="177" t="s">
        <v>135</v>
      </c>
      <c r="E36" s="177" t="s">
        <v>177</v>
      </c>
      <c r="F36" s="177" t="s">
        <v>180</v>
      </c>
      <c r="G36" s="177" t="s">
        <v>182</v>
      </c>
      <c r="H36" s="177" t="s">
        <v>181</v>
      </c>
      <c r="I36" s="69"/>
      <c r="J36" s="69"/>
      <c r="K36" s="69"/>
      <c r="L36" s="69"/>
      <c r="M36" s="69"/>
      <c r="N36" s="69"/>
      <c r="O36" s="69"/>
      <c r="P36" s="69"/>
    </row>
    <row r="37" spans="1:16" x14ac:dyDescent="0.25">
      <c r="A37" s="130"/>
      <c r="B37" s="285"/>
      <c r="C37" s="287"/>
      <c r="D37" s="132" t="s">
        <v>64</v>
      </c>
      <c r="E37" s="132" t="s">
        <v>64</v>
      </c>
      <c r="F37" s="132" t="s">
        <v>64</v>
      </c>
      <c r="G37" s="132" t="s">
        <v>64</v>
      </c>
      <c r="H37" s="132" t="s">
        <v>64</v>
      </c>
      <c r="I37" s="69"/>
      <c r="J37" s="69"/>
      <c r="K37" s="69"/>
      <c r="L37" s="69"/>
      <c r="M37" s="69"/>
      <c r="N37" s="69"/>
      <c r="O37" s="69"/>
      <c r="P37" s="69"/>
    </row>
    <row r="38" spans="1:16" x14ac:dyDescent="0.25">
      <c r="A38" s="130"/>
      <c r="B38" s="181" t="s">
        <v>94</v>
      </c>
      <c r="C38" s="174">
        <v>1</v>
      </c>
      <c r="D38" s="135">
        <v>4.07</v>
      </c>
      <c r="E38" s="135">
        <v>4.38</v>
      </c>
      <c r="F38" s="135">
        <v>3.78</v>
      </c>
      <c r="G38" s="135">
        <v>4.43</v>
      </c>
      <c r="H38" s="135"/>
      <c r="I38" s="69"/>
      <c r="J38" s="69"/>
      <c r="K38" s="69"/>
      <c r="L38" s="69"/>
      <c r="M38" s="69"/>
      <c r="N38" s="69"/>
      <c r="O38" s="69"/>
      <c r="P38" s="69"/>
    </row>
    <row r="39" spans="1:16" x14ac:dyDescent="0.25">
      <c r="A39" s="130"/>
      <c r="B39" s="130"/>
      <c r="C39" s="136"/>
      <c r="D39" s="137"/>
      <c r="E39" s="137"/>
      <c r="F39" s="137"/>
      <c r="G39" s="137"/>
      <c r="H39" s="137"/>
      <c r="I39" s="69"/>
      <c r="J39" s="69"/>
      <c r="K39" s="69"/>
      <c r="L39" s="69"/>
      <c r="M39" s="69"/>
      <c r="N39" s="69"/>
      <c r="O39" s="69"/>
      <c r="P39" s="69"/>
    </row>
    <row r="40" spans="1:16" x14ac:dyDescent="0.25">
      <c r="A40" s="122"/>
      <c r="B40" s="123"/>
      <c r="C40" s="123"/>
      <c r="D40" s="124"/>
      <c r="E40" s="124"/>
      <c r="F40" s="124"/>
      <c r="G40" s="124"/>
      <c r="H40" s="124"/>
      <c r="I40" s="69"/>
      <c r="J40" s="69"/>
      <c r="K40" s="69"/>
      <c r="L40" s="69"/>
      <c r="M40" s="69"/>
      <c r="N40" s="69"/>
      <c r="O40" s="69"/>
      <c r="P40" s="69"/>
    </row>
    <row r="41" spans="1:16" x14ac:dyDescent="0.25">
      <c r="A41" s="174">
        <v>16</v>
      </c>
      <c r="B41" s="175" t="s">
        <v>98</v>
      </c>
      <c r="C41" s="129"/>
      <c r="D41" s="176"/>
      <c r="E41" s="176"/>
      <c r="F41" s="176"/>
      <c r="G41" s="176"/>
      <c r="H41" s="176"/>
      <c r="I41" s="69"/>
      <c r="J41" s="69"/>
      <c r="K41" s="69"/>
      <c r="L41" s="69"/>
      <c r="M41" s="69"/>
      <c r="N41" s="69"/>
      <c r="O41" s="69"/>
      <c r="P41" s="69"/>
    </row>
    <row r="42" spans="1:16" ht="21" x14ac:dyDescent="0.25">
      <c r="A42" s="130"/>
      <c r="B42" s="284"/>
      <c r="C42" s="286" t="s">
        <v>90</v>
      </c>
      <c r="D42" s="177" t="s">
        <v>135</v>
      </c>
      <c r="E42" s="177" t="s">
        <v>177</v>
      </c>
      <c r="F42" s="177" t="s">
        <v>180</v>
      </c>
      <c r="G42" s="177" t="s">
        <v>182</v>
      </c>
      <c r="H42" s="177" t="s">
        <v>181</v>
      </c>
      <c r="I42" s="69"/>
      <c r="J42" s="69"/>
      <c r="K42" s="69"/>
      <c r="L42" s="69"/>
      <c r="M42" s="69"/>
      <c r="N42" s="69"/>
      <c r="O42" s="69"/>
      <c r="P42" s="69"/>
    </row>
    <row r="43" spans="1:16" x14ac:dyDescent="0.25">
      <c r="A43" s="130"/>
      <c r="B43" s="285"/>
      <c r="C43" s="287"/>
      <c r="D43" s="132" t="s">
        <v>64</v>
      </c>
      <c r="E43" s="132" t="s">
        <v>64</v>
      </c>
      <c r="F43" s="132" t="s">
        <v>64</v>
      </c>
      <c r="G43" s="132" t="s">
        <v>64</v>
      </c>
      <c r="H43" s="132" t="s">
        <v>64</v>
      </c>
      <c r="I43" s="69"/>
      <c r="J43" s="69"/>
      <c r="K43" s="69"/>
      <c r="L43" s="69"/>
      <c r="M43" s="69"/>
      <c r="N43" s="69"/>
      <c r="O43" s="69"/>
      <c r="P43" s="69"/>
    </row>
    <row r="44" spans="1:16" x14ac:dyDescent="0.25">
      <c r="A44" s="130"/>
      <c r="B44" s="181" t="s">
        <v>94</v>
      </c>
      <c r="C44" s="174">
        <v>1</v>
      </c>
      <c r="D44" s="135">
        <v>41.56</v>
      </c>
      <c r="E44" s="135">
        <v>38.97</v>
      </c>
      <c r="F44" s="135">
        <v>40.08</v>
      </c>
      <c r="G44" s="135">
        <v>39.22</v>
      </c>
      <c r="H44" s="135"/>
      <c r="I44" s="69"/>
      <c r="J44" s="69"/>
      <c r="K44" s="69"/>
      <c r="L44" s="69"/>
      <c r="M44" s="69"/>
      <c r="N44" s="69"/>
      <c r="O44" s="69"/>
      <c r="P44" s="69"/>
    </row>
    <row r="45" spans="1:16" x14ac:dyDescent="0.25">
      <c r="A45" s="130"/>
      <c r="B45" s="130"/>
      <c r="C45" s="136"/>
      <c r="D45" s="137"/>
      <c r="E45" s="137"/>
      <c r="F45" s="137"/>
      <c r="G45" s="137"/>
      <c r="H45" s="137"/>
      <c r="I45" s="69"/>
      <c r="J45" s="69"/>
      <c r="K45" s="69"/>
      <c r="L45" s="69"/>
      <c r="M45" s="69"/>
      <c r="N45" s="69"/>
      <c r="O45" s="69"/>
      <c r="P45" s="69"/>
    </row>
    <row r="46" spans="1:16" x14ac:dyDescent="0.25">
      <c r="A46" s="122"/>
      <c r="B46" s="123"/>
      <c r="C46" s="123"/>
      <c r="D46" s="124"/>
      <c r="E46" s="124"/>
      <c r="F46" s="124"/>
      <c r="G46" s="124"/>
      <c r="H46" s="124"/>
      <c r="I46" s="69"/>
      <c r="J46" s="69"/>
      <c r="K46" s="69"/>
      <c r="L46" s="69"/>
      <c r="M46" s="69"/>
      <c r="N46" s="69"/>
      <c r="O46" s="69"/>
      <c r="P46" s="69"/>
    </row>
    <row r="47" spans="1:16" x14ac:dyDescent="0.25">
      <c r="A47" s="174">
        <v>17</v>
      </c>
      <c r="B47" s="175" t="s">
        <v>99</v>
      </c>
      <c r="C47" s="129"/>
      <c r="D47" s="176"/>
      <c r="E47" s="176"/>
      <c r="F47" s="176"/>
      <c r="G47" s="176"/>
      <c r="H47" s="176"/>
      <c r="I47" s="69"/>
      <c r="J47" s="69"/>
      <c r="K47" s="69"/>
      <c r="L47" s="69"/>
      <c r="M47" s="69"/>
      <c r="N47" s="69"/>
      <c r="O47" s="69"/>
      <c r="P47" s="69"/>
    </row>
    <row r="48" spans="1:16" ht="21" x14ac:dyDescent="0.25">
      <c r="A48" s="130"/>
      <c r="B48" s="284"/>
      <c r="C48" s="286" t="s">
        <v>90</v>
      </c>
      <c r="D48" s="177" t="s">
        <v>135</v>
      </c>
      <c r="E48" s="177" t="s">
        <v>177</v>
      </c>
      <c r="F48" s="177" t="s">
        <v>180</v>
      </c>
      <c r="G48" s="177" t="s">
        <v>182</v>
      </c>
      <c r="H48" s="177" t="s">
        <v>181</v>
      </c>
      <c r="I48" s="69"/>
      <c r="J48" s="69"/>
      <c r="K48" s="69"/>
      <c r="L48" s="69"/>
      <c r="M48" s="69"/>
      <c r="N48" s="69"/>
      <c r="O48" s="69"/>
      <c r="P48" s="69"/>
    </row>
    <row r="49" spans="1:16" x14ac:dyDescent="0.25">
      <c r="A49" s="130"/>
      <c r="B49" s="285"/>
      <c r="C49" s="287"/>
      <c r="D49" s="132" t="s">
        <v>64</v>
      </c>
      <c r="E49" s="132" t="s">
        <v>64</v>
      </c>
      <c r="F49" s="132" t="s">
        <v>64</v>
      </c>
      <c r="G49" s="132" t="s">
        <v>64</v>
      </c>
      <c r="H49" s="132" t="s">
        <v>100</v>
      </c>
      <c r="I49" s="69"/>
      <c r="J49" s="69"/>
      <c r="K49" s="69"/>
      <c r="L49" s="69"/>
      <c r="M49" s="69"/>
      <c r="N49" s="69"/>
      <c r="O49" s="69"/>
      <c r="P49" s="69"/>
    </row>
    <row r="50" spans="1:16" x14ac:dyDescent="0.25">
      <c r="A50" s="130"/>
      <c r="B50" s="181" t="s">
        <v>69</v>
      </c>
      <c r="C50" s="174">
        <v>1</v>
      </c>
      <c r="D50" s="135">
        <v>4.3</v>
      </c>
      <c r="E50" s="135">
        <v>4.38</v>
      </c>
      <c r="F50" s="135">
        <v>4.09</v>
      </c>
      <c r="G50" s="135">
        <v>3.98</v>
      </c>
      <c r="H50" s="135">
        <v>2.57</v>
      </c>
      <c r="I50" s="69"/>
      <c r="J50" s="69"/>
      <c r="K50" s="69"/>
      <c r="L50" s="69"/>
      <c r="M50" s="69"/>
      <c r="N50" s="69"/>
      <c r="O50" s="69"/>
      <c r="P50" s="69"/>
    </row>
    <row r="51" spans="1:16" x14ac:dyDescent="0.25">
      <c r="A51" s="130"/>
      <c r="B51" s="181" t="s">
        <v>101</v>
      </c>
      <c r="C51" s="174">
        <v>0</v>
      </c>
      <c r="D51" s="135">
        <v>9.49</v>
      </c>
      <c r="E51" s="135">
        <v>10.36</v>
      </c>
      <c r="F51" s="135">
        <v>9.0399999999999991</v>
      </c>
      <c r="G51" s="135">
        <v>9.1199999999999992</v>
      </c>
      <c r="H51" s="135">
        <v>8.23</v>
      </c>
      <c r="I51" s="69"/>
      <c r="J51" s="69"/>
      <c r="K51" s="69"/>
      <c r="L51" s="69"/>
      <c r="M51" s="69"/>
      <c r="N51" s="69"/>
      <c r="O51" s="69"/>
      <c r="P51" s="69"/>
    </row>
    <row r="52" spans="1:16" x14ac:dyDescent="0.25">
      <c r="A52" s="130"/>
      <c r="B52" s="181" t="s">
        <v>102</v>
      </c>
      <c r="C52" s="174">
        <v>-1</v>
      </c>
      <c r="D52" s="135">
        <v>2.52</v>
      </c>
      <c r="E52" s="135">
        <v>3.18</v>
      </c>
      <c r="F52" s="135">
        <v>4.05</v>
      </c>
      <c r="G52" s="135">
        <v>3.01</v>
      </c>
      <c r="H52" s="135">
        <v>1.99</v>
      </c>
      <c r="I52" s="69"/>
      <c r="J52" s="69"/>
      <c r="K52" s="69"/>
      <c r="L52" s="69"/>
      <c r="M52" s="69"/>
      <c r="N52" s="69"/>
      <c r="O52" s="69"/>
      <c r="P52" s="69"/>
    </row>
    <row r="53" spans="1:16" x14ac:dyDescent="0.25">
      <c r="A53" s="130"/>
      <c r="B53" s="181" t="s">
        <v>103</v>
      </c>
      <c r="C53" s="174">
        <v>-2</v>
      </c>
      <c r="D53" s="135">
        <v>83.22</v>
      </c>
      <c r="E53" s="135">
        <v>82.04</v>
      </c>
      <c r="F53" s="135">
        <v>82.64</v>
      </c>
      <c r="G53" s="135">
        <v>83.53</v>
      </c>
      <c r="H53" s="135">
        <v>81.63</v>
      </c>
      <c r="I53" s="69"/>
      <c r="J53" s="69"/>
      <c r="K53" s="69"/>
      <c r="L53" s="69"/>
      <c r="M53" s="69"/>
      <c r="N53" s="69"/>
      <c r="O53" s="69"/>
      <c r="P53" s="69"/>
    </row>
    <row r="54" spans="1:16" x14ac:dyDescent="0.25">
      <c r="A54" s="130"/>
      <c r="B54" s="181" t="s">
        <v>70</v>
      </c>
      <c r="C54" s="174">
        <v>-3</v>
      </c>
      <c r="D54" s="135">
        <v>0.47</v>
      </c>
      <c r="E54" s="135">
        <v>0.05</v>
      </c>
      <c r="F54" s="135">
        <v>0.18</v>
      </c>
      <c r="G54" s="135">
        <v>0.35</v>
      </c>
      <c r="H54" s="135">
        <v>5.58</v>
      </c>
      <c r="I54" s="69"/>
      <c r="J54" s="69"/>
      <c r="K54" s="69"/>
      <c r="L54" s="69"/>
      <c r="M54" s="69"/>
      <c r="N54" s="69"/>
      <c r="O54" s="69"/>
      <c r="P54" s="69"/>
    </row>
    <row r="55" spans="1:16" x14ac:dyDescent="0.25">
      <c r="A55" s="130"/>
      <c r="B55" s="130"/>
      <c r="C55" s="136"/>
      <c r="D55" s="137"/>
      <c r="E55" s="137"/>
      <c r="F55" s="137"/>
      <c r="G55" s="137"/>
      <c r="H55" s="137"/>
      <c r="I55" s="69"/>
      <c r="J55" s="69"/>
      <c r="K55" s="69"/>
      <c r="L55" s="69"/>
      <c r="M55" s="69"/>
      <c r="N55" s="69"/>
      <c r="O55" s="69"/>
      <c r="P55" s="69"/>
    </row>
    <row r="56" spans="1:16" x14ac:dyDescent="0.25">
      <c r="A56" s="122"/>
      <c r="B56" s="123"/>
      <c r="C56" s="123"/>
      <c r="D56" s="124"/>
      <c r="E56" s="124"/>
      <c r="F56" s="124"/>
      <c r="G56" s="124"/>
      <c r="H56" s="124"/>
      <c r="I56" s="69"/>
      <c r="J56" s="69"/>
      <c r="K56" s="69"/>
      <c r="L56" s="69"/>
      <c r="M56" s="69"/>
      <c r="N56" s="69"/>
      <c r="O56" s="69"/>
      <c r="P56" s="69"/>
    </row>
    <row r="57" spans="1:16" x14ac:dyDescent="0.25">
      <c r="A57" s="174">
        <v>18</v>
      </c>
      <c r="B57" s="175" t="s">
        <v>104</v>
      </c>
      <c r="C57" s="129"/>
      <c r="D57" s="176"/>
      <c r="E57" s="176"/>
      <c r="F57" s="176"/>
      <c r="G57" s="176"/>
      <c r="H57" s="176"/>
      <c r="I57" s="69"/>
      <c r="J57" s="69"/>
      <c r="K57" s="69"/>
      <c r="L57" s="69"/>
      <c r="M57" s="69"/>
      <c r="N57" s="69"/>
      <c r="O57" s="69"/>
      <c r="P57" s="69"/>
    </row>
    <row r="58" spans="1:16" ht="21" x14ac:dyDescent="0.25">
      <c r="A58" s="130"/>
      <c r="B58" s="284"/>
      <c r="C58" s="286" t="s">
        <v>90</v>
      </c>
      <c r="D58" s="177" t="s">
        <v>135</v>
      </c>
      <c r="E58" s="177" t="s">
        <v>177</v>
      </c>
      <c r="F58" s="177" t="s">
        <v>180</v>
      </c>
      <c r="G58" s="177" t="s">
        <v>182</v>
      </c>
      <c r="H58" s="177" t="s">
        <v>181</v>
      </c>
      <c r="I58" s="69"/>
      <c r="J58" s="69"/>
      <c r="K58" s="69"/>
      <c r="L58" s="69"/>
      <c r="M58" s="69"/>
      <c r="N58" s="69"/>
      <c r="O58" s="69"/>
      <c r="P58" s="69"/>
    </row>
    <row r="59" spans="1:16" x14ac:dyDescent="0.25">
      <c r="A59" s="130"/>
      <c r="B59" s="285"/>
      <c r="C59" s="287"/>
      <c r="D59" s="132" t="s">
        <v>100</v>
      </c>
      <c r="E59" s="132" t="s">
        <v>100</v>
      </c>
      <c r="F59" s="132" t="s">
        <v>100</v>
      </c>
      <c r="G59" s="132" t="s">
        <v>100</v>
      </c>
      <c r="H59" s="132" t="s">
        <v>100</v>
      </c>
      <c r="I59" s="69"/>
      <c r="J59" s="69"/>
      <c r="K59" s="69"/>
      <c r="L59" s="69"/>
      <c r="M59" s="69"/>
      <c r="N59" s="69"/>
      <c r="O59" s="69"/>
      <c r="P59" s="69"/>
    </row>
    <row r="60" spans="1:16" x14ac:dyDescent="0.25">
      <c r="A60" s="130"/>
      <c r="B60" s="181" t="s">
        <v>105</v>
      </c>
      <c r="C60" s="174">
        <v>1</v>
      </c>
      <c r="D60" s="135">
        <v>30.25</v>
      </c>
      <c r="E60" s="135">
        <v>31.32</v>
      </c>
      <c r="F60" s="135">
        <v>30.26</v>
      </c>
      <c r="G60" s="135">
        <v>29.69</v>
      </c>
      <c r="H60" s="135">
        <v>29.75</v>
      </c>
      <c r="I60" s="69"/>
      <c r="J60" s="69"/>
      <c r="K60" s="69"/>
      <c r="L60" s="69"/>
      <c r="M60" s="69"/>
      <c r="N60" s="69"/>
      <c r="O60" s="69"/>
      <c r="P60" s="69"/>
    </row>
    <row r="61" spans="1:16" x14ac:dyDescent="0.25">
      <c r="A61" s="130"/>
      <c r="B61" s="181" t="s">
        <v>106</v>
      </c>
      <c r="C61" s="174">
        <v>0</v>
      </c>
      <c r="D61" s="135">
        <v>59.21</v>
      </c>
      <c r="E61" s="135">
        <v>60.26</v>
      </c>
      <c r="F61" s="135">
        <v>60.66</v>
      </c>
      <c r="G61" s="135">
        <v>60.73</v>
      </c>
      <c r="H61" s="135">
        <v>59.58</v>
      </c>
      <c r="I61" s="69"/>
      <c r="J61" s="69"/>
      <c r="K61" s="69"/>
      <c r="L61" s="69"/>
      <c r="M61" s="69"/>
      <c r="N61" s="69"/>
      <c r="O61" s="69"/>
      <c r="P61" s="69"/>
    </row>
    <row r="62" spans="1:16" x14ac:dyDescent="0.25">
      <c r="A62" s="130"/>
      <c r="B62" s="181" t="s">
        <v>107</v>
      </c>
      <c r="C62" s="174">
        <v>-1</v>
      </c>
      <c r="D62" s="135">
        <v>10.53</v>
      </c>
      <c r="E62" s="135">
        <v>8.42</v>
      </c>
      <c r="F62" s="135">
        <v>9.07</v>
      </c>
      <c r="G62" s="135">
        <v>9.58</v>
      </c>
      <c r="H62" s="135">
        <v>10.67</v>
      </c>
      <c r="I62" s="69"/>
      <c r="J62" s="69"/>
      <c r="K62" s="69"/>
      <c r="L62" s="69"/>
      <c r="M62" s="69"/>
      <c r="N62" s="69"/>
      <c r="O62" s="69"/>
      <c r="P62" s="69"/>
    </row>
    <row r="63" spans="1:16" x14ac:dyDescent="0.25">
      <c r="A63" s="130"/>
      <c r="B63" s="130"/>
      <c r="C63" s="136"/>
      <c r="D63" s="137"/>
      <c r="E63" s="137"/>
      <c r="F63" s="137"/>
      <c r="G63" s="137"/>
      <c r="H63" s="137"/>
      <c r="I63" s="69"/>
      <c r="J63" s="69"/>
      <c r="K63" s="69"/>
      <c r="L63" s="69"/>
      <c r="M63" s="69"/>
      <c r="N63" s="69"/>
      <c r="O63" s="69"/>
      <c r="P63" s="69"/>
    </row>
    <row r="64" spans="1:16" x14ac:dyDescent="0.25">
      <c r="A64" s="122"/>
      <c r="B64" s="123"/>
      <c r="C64" s="123"/>
      <c r="D64" s="124"/>
      <c r="E64" s="124"/>
      <c r="F64" s="124"/>
      <c r="G64" s="124"/>
      <c r="H64" s="124"/>
      <c r="I64" s="69"/>
      <c r="J64" s="69"/>
      <c r="K64" s="69"/>
      <c r="L64" s="69"/>
      <c r="M64" s="69"/>
      <c r="N64" s="69"/>
      <c r="O64" s="69"/>
      <c r="P64" s="69"/>
    </row>
    <row r="65" spans="1:16" x14ac:dyDescent="0.25">
      <c r="A65" s="174">
        <v>19</v>
      </c>
      <c r="B65" s="175" t="s">
        <v>108</v>
      </c>
      <c r="C65" s="129"/>
      <c r="D65" s="176"/>
      <c r="E65" s="176"/>
      <c r="F65" s="176"/>
      <c r="G65" s="176"/>
      <c r="H65" s="176"/>
      <c r="I65" s="69"/>
      <c r="J65" s="69"/>
      <c r="K65" s="69"/>
      <c r="L65" s="69"/>
      <c r="M65" s="69"/>
      <c r="N65" s="69"/>
      <c r="O65" s="69"/>
      <c r="P65" s="69"/>
    </row>
    <row r="66" spans="1:16" ht="21" x14ac:dyDescent="0.25">
      <c r="A66" s="130"/>
      <c r="B66" s="284"/>
      <c r="C66" s="286" t="s">
        <v>90</v>
      </c>
      <c r="D66" s="177" t="s">
        <v>135</v>
      </c>
      <c r="E66" s="177" t="s">
        <v>177</v>
      </c>
      <c r="F66" s="177" t="s">
        <v>180</v>
      </c>
      <c r="G66" s="177" t="s">
        <v>182</v>
      </c>
      <c r="H66" s="177" t="s">
        <v>181</v>
      </c>
      <c r="I66" s="69"/>
      <c r="J66" s="69"/>
      <c r="K66" s="69"/>
      <c r="L66" s="69"/>
      <c r="M66" s="69"/>
      <c r="N66" s="69"/>
      <c r="O66" s="69"/>
      <c r="P66" s="69"/>
    </row>
    <row r="67" spans="1:16" x14ac:dyDescent="0.25">
      <c r="A67" s="130"/>
      <c r="B67" s="285"/>
      <c r="C67" s="287"/>
      <c r="D67" s="132" t="s">
        <v>100</v>
      </c>
      <c r="E67" s="132" t="s">
        <v>100</v>
      </c>
      <c r="F67" s="132" t="s">
        <v>100</v>
      </c>
      <c r="G67" s="132" t="s">
        <v>100</v>
      </c>
      <c r="H67" s="132" t="s">
        <v>100</v>
      </c>
      <c r="I67" s="69"/>
      <c r="J67" s="69"/>
      <c r="K67" s="69"/>
      <c r="L67" s="69"/>
      <c r="M67" s="69"/>
      <c r="N67" s="69"/>
      <c r="O67" s="69"/>
      <c r="P67" s="69"/>
    </row>
    <row r="68" spans="1:16" x14ac:dyDescent="0.25">
      <c r="A68" s="130"/>
      <c r="B68" s="181" t="s">
        <v>105</v>
      </c>
      <c r="C68" s="174">
        <v>1</v>
      </c>
      <c r="D68" s="135">
        <v>24.72</v>
      </c>
      <c r="E68" s="135">
        <v>25.67</v>
      </c>
      <c r="F68" s="135">
        <v>25.79</v>
      </c>
      <c r="G68" s="135">
        <v>24.88</v>
      </c>
      <c r="H68" s="135">
        <v>25.14</v>
      </c>
      <c r="I68" s="69"/>
      <c r="J68" s="69"/>
      <c r="K68" s="69"/>
      <c r="L68" s="69"/>
      <c r="M68" s="69"/>
      <c r="N68" s="69"/>
      <c r="O68" s="69"/>
      <c r="P68" s="69"/>
    </row>
    <row r="69" spans="1:16" x14ac:dyDescent="0.25">
      <c r="A69" s="130"/>
      <c r="B69" s="181" t="s">
        <v>106</v>
      </c>
      <c r="C69" s="174">
        <v>0</v>
      </c>
      <c r="D69" s="135">
        <v>58.68</v>
      </c>
      <c r="E69" s="135">
        <v>61.24</v>
      </c>
      <c r="F69" s="135">
        <v>60.99</v>
      </c>
      <c r="G69" s="135">
        <v>62.03</v>
      </c>
      <c r="H69" s="135">
        <v>60.78</v>
      </c>
      <c r="I69" s="69"/>
      <c r="J69" s="69"/>
      <c r="K69" s="69"/>
      <c r="L69" s="69"/>
      <c r="M69" s="69"/>
      <c r="N69" s="69"/>
      <c r="O69" s="69"/>
      <c r="P69" s="69"/>
    </row>
    <row r="70" spans="1:16" x14ac:dyDescent="0.25">
      <c r="A70" s="130"/>
      <c r="B70" s="181" t="s">
        <v>107</v>
      </c>
      <c r="C70" s="174">
        <v>-1</v>
      </c>
      <c r="D70" s="135">
        <v>15.06</v>
      </c>
      <c r="E70" s="135">
        <v>11.03</v>
      </c>
      <c r="F70" s="135">
        <v>11.75</v>
      </c>
      <c r="G70" s="135">
        <v>11.92</v>
      </c>
      <c r="H70" s="135">
        <v>12.93</v>
      </c>
      <c r="I70" s="69"/>
      <c r="J70" s="69"/>
      <c r="K70" s="69"/>
      <c r="L70" s="69"/>
      <c r="M70" s="69"/>
      <c r="N70" s="69"/>
      <c r="O70" s="69"/>
      <c r="P70" s="69"/>
    </row>
    <row r="71" spans="1:16" x14ac:dyDescent="0.25">
      <c r="A71" s="130"/>
      <c r="B71" s="130"/>
      <c r="C71" s="136"/>
      <c r="D71" s="137"/>
      <c r="E71" s="137"/>
      <c r="F71" s="137"/>
      <c r="G71" s="137"/>
      <c r="H71" s="137"/>
      <c r="I71" s="69"/>
      <c r="J71" s="69"/>
      <c r="K71" s="69"/>
      <c r="L71" s="69"/>
      <c r="M71" s="69"/>
      <c r="N71" s="69"/>
      <c r="O71" s="69"/>
      <c r="P71" s="69"/>
    </row>
    <row r="72" spans="1:16" x14ac:dyDescent="0.25">
      <c r="A72" s="122"/>
      <c r="B72" s="123"/>
      <c r="C72" s="123"/>
      <c r="D72" s="124"/>
      <c r="E72" s="124"/>
      <c r="F72" s="124"/>
      <c r="G72" s="124"/>
      <c r="H72" s="124"/>
      <c r="I72" s="69"/>
      <c r="J72" s="69"/>
      <c r="K72" s="69"/>
      <c r="L72" s="69"/>
      <c r="M72" s="69"/>
      <c r="N72" s="69"/>
      <c r="O72" s="69"/>
      <c r="P72" s="69"/>
    </row>
    <row r="73" spans="1:16" x14ac:dyDescent="0.25">
      <c r="A73" s="174">
        <v>20</v>
      </c>
      <c r="B73" s="175" t="s">
        <v>109</v>
      </c>
      <c r="C73" s="129"/>
      <c r="D73" s="176"/>
      <c r="E73" s="176"/>
      <c r="F73" s="176"/>
      <c r="G73" s="176"/>
      <c r="H73" s="176"/>
      <c r="I73" s="69"/>
      <c r="J73" s="69"/>
      <c r="K73" s="69"/>
      <c r="L73" s="69"/>
      <c r="M73" s="69"/>
      <c r="N73" s="69"/>
      <c r="O73" s="69"/>
      <c r="P73" s="69"/>
    </row>
    <row r="74" spans="1:16" ht="21" x14ac:dyDescent="0.25">
      <c r="A74" s="130"/>
      <c r="B74" s="284"/>
      <c r="C74" s="286" t="s">
        <v>90</v>
      </c>
      <c r="D74" s="177" t="s">
        <v>135</v>
      </c>
      <c r="E74" s="177" t="s">
        <v>177</v>
      </c>
      <c r="F74" s="177" t="s">
        <v>180</v>
      </c>
      <c r="G74" s="177" t="s">
        <v>182</v>
      </c>
      <c r="H74" s="177" t="s">
        <v>181</v>
      </c>
      <c r="I74" s="69"/>
      <c r="J74" s="69"/>
      <c r="K74" s="69"/>
      <c r="L74" s="69"/>
      <c r="M74" s="69"/>
      <c r="N74" s="69"/>
      <c r="O74" s="69"/>
      <c r="P74" s="69"/>
    </row>
    <row r="75" spans="1:16" x14ac:dyDescent="0.25">
      <c r="A75" s="130"/>
      <c r="B75" s="285"/>
      <c r="C75" s="287"/>
      <c r="D75" s="132" t="s">
        <v>64</v>
      </c>
      <c r="E75" s="132" t="s">
        <v>64</v>
      </c>
      <c r="F75" s="132" t="s">
        <v>64</v>
      </c>
      <c r="G75" s="132" t="s">
        <v>64</v>
      </c>
      <c r="H75" s="132" t="s">
        <v>64</v>
      </c>
      <c r="I75" s="69"/>
      <c r="J75" s="69"/>
      <c r="K75" s="69"/>
      <c r="L75" s="69"/>
      <c r="M75" s="69"/>
      <c r="N75" s="69"/>
      <c r="O75" s="69"/>
      <c r="P75" s="69"/>
    </row>
    <row r="76" spans="1:16" x14ac:dyDescent="0.25">
      <c r="A76" s="130"/>
      <c r="B76" s="181" t="s">
        <v>110</v>
      </c>
      <c r="C76" s="174">
        <v>1</v>
      </c>
      <c r="D76" s="135">
        <v>88.5</v>
      </c>
      <c r="E76" s="135">
        <v>89.31</v>
      </c>
      <c r="F76" s="135">
        <v>89.16</v>
      </c>
      <c r="G76" s="135">
        <v>88.89</v>
      </c>
      <c r="H76" s="135"/>
      <c r="I76" s="69"/>
      <c r="J76" s="69"/>
      <c r="K76" s="69"/>
      <c r="L76" s="69"/>
      <c r="M76" s="69"/>
      <c r="N76" s="69"/>
      <c r="O76" s="69"/>
      <c r="P76" s="69"/>
    </row>
    <row r="77" spans="1:16" x14ac:dyDescent="0.25">
      <c r="A77" s="130"/>
      <c r="B77" s="181" t="s">
        <v>107</v>
      </c>
      <c r="C77" s="174">
        <v>-1</v>
      </c>
      <c r="D77" s="135">
        <v>10.94</v>
      </c>
      <c r="E77" s="135">
        <v>10.130000000000001</v>
      </c>
      <c r="F77" s="135">
        <v>10.44</v>
      </c>
      <c r="G77" s="135">
        <v>10.85</v>
      </c>
      <c r="H77" s="135"/>
      <c r="I77" s="69"/>
      <c r="J77" s="69"/>
      <c r="K77" s="69"/>
      <c r="L77" s="69"/>
      <c r="M77" s="69"/>
      <c r="N77" s="69"/>
      <c r="O77" s="69"/>
      <c r="P77" s="69"/>
    </row>
    <row r="78" spans="1:16" x14ac:dyDescent="0.25">
      <c r="A78" s="130"/>
      <c r="B78" s="130"/>
      <c r="C78" s="136"/>
      <c r="D78" s="137"/>
      <c r="E78" s="137"/>
      <c r="F78" s="137"/>
      <c r="G78" s="137"/>
      <c r="H78" s="137"/>
      <c r="I78" s="69"/>
      <c r="J78" s="69"/>
      <c r="K78" s="69"/>
      <c r="L78" s="69"/>
      <c r="M78" s="69"/>
      <c r="N78" s="69"/>
      <c r="O78" s="69"/>
      <c r="P78" s="69"/>
    </row>
    <row r="79" spans="1:16" x14ac:dyDescent="0.25">
      <c r="A79" s="122"/>
      <c r="B79" s="123"/>
      <c r="C79" s="123"/>
      <c r="D79" s="124"/>
      <c r="E79" s="124"/>
      <c r="F79" s="124"/>
      <c r="G79" s="124"/>
      <c r="H79" s="124"/>
      <c r="I79" s="69"/>
      <c r="J79" s="69"/>
      <c r="K79" s="69"/>
      <c r="L79" s="69"/>
      <c r="M79" s="69"/>
      <c r="N79" s="69"/>
      <c r="O79" s="69"/>
      <c r="P79" s="69"/>
    </row>
    <row r="80" spans="1:16" x14ac:dyDescent="0.25">
      <c r="A80" s="174">
        <v>21</v>
      </c>
      <c r="B80" s="175" t="s">
        <v>111</v>
      </c>
      <c r="C80" s="129"/>
      <c r="D80" s="176"/>
      <c r="E80" s="176"/>
      <c r="F80" s="176"/>
      <c r="G80" s="176"/>
      <c r="H80" s="176"/>
      <c r="I80" s="69"/>
      <c r="J80" s="69"/>
      <c r="K80" s="69"/>
      <c r="L80" s="69"/>
      <c r="M80" s="69"/>
      <c r="N80" s="69"/>
      <c r="O80" s="69"/>
      <c r="P80" s="69"/>
    </row>
    <row r="81" spans="1:16" ht="21" x14ac:dyDescent="0.25">
      <c r="A81" s="130"/>
      <c r="B81" s="284"/>
      <c r="C81" s="286" t="s">
        <v>90</v>
      </c>
      <c r="D81" s="177" t="s">
        <v>135</v>
      </c>
      <c r="E81" s="177" t="s">
        <v>177</v>
      </c>
      <c r="F81" s="177" t="s">
        <v>180</v>
      </c>
      <c r="G81" s="177" t="s">
        <v>182</v>
      </c>
      <c r="H81" s="177" t="s">
        <v>181</v>
      </c>
      <c r="I81" s="69"/>
      <c r="J81" s="69"/>
      <c r="K81" s="69"/>
      <c r="L81" s="69"/>
      <c r="M81" s="69"/>
      <c r="N81" s="69"/>
      <c r="O81" s="69"/>
      <c r="P81" s="69"/>
    </row>
    <row r="82" spans="1:16" x14ac:dyDescent="0.25">
      <c r="A82" s="130"/>
      <c r="B82" s="285"/>
      <c r="C82" s="287"/>
      <c r="D82" s="132" t="s">
        <v>64</v>
      </c>
      <c r="E82" s="132" t="s">
        <v>64</v>
      </c>
      <c r="F82" s="132" t="s">
        <v>64</v>
      </c>
      <c r="G82" s="132" t="s">
        <v>64</v>
      </c>
      <c r="H82" s="132" t="s">
        <v>64</v>
      </c>
      <c r="I82" s="69"/>
      <c r="J82" s="69"/>
      <c r="K82" s="69"/>
      <c r="L82" s="69"/>
      <c r="M82" s="69"/>
      <c r="N82" s="69"/>
      <c r="O82" s="69"/>
      <c r="P82" s="69"/>
    </row>
    <row r="83" spans="1:16" x14ac:dyDescent="0.25">
      <c r="A83" s="130"/>
      <c r="B83" s="181" t="s">
        <v>112</v>
      </c>
      <c r="C83" s="174">
        <v>1</v>
      </c>
      <c r="D83" s="135">
        <v>41.23</v>
      </c>
      <c r="E83" s="135">
        <v>40.67</v>
      </c>
      <c r="F83" s="135">
        <v>40.26</v>
      </c>
      <c r="G83" s="135">
        <v>40.9</v>
      </c>
      <c r="H83" s="135"/>
      <c r="I83" s="69"/>
      <c r="J83" s="69"/>
      <c r="K83" s="69"/>
      <c r="L83" s="69"/>
      <c r="M83" s="69"/>
      <c r="N83" s="69"/>
      <c r="O83" s="69"/>
      <c r="P83" s="69"/>
    </row>
    <row r="84" spans="1:16" x14ac:dyDescent="0.25">
      <c r="A84" s="130"/>
      <c r="B84" s="181" t="s">
        <v>113</v>
      </c>
      <c r="C84" s="174">
        <v>-1</v>
      </c>
      <c r="D84" s="135">
        <v>55.35</v>
      </c>
      <c r="E84" s="135">
        <v>57.62</v>
      </c>
      <c r="F84" s="135">
        <v>59.33</v>
      </c>
      <c r="G84" s="135">
        <v>58.26</v>
      </c>
      <c r="H84" s="135"/>
      <c r="I84" s="69"/>
      <c r="J84" s="69"/>
      <c r="K84" s="69"/>
      <c r="L84" s="69"/>
      <c r="M84" s="69"/>
      <c r="N84" s="69"/>
      <c r="O84" s="69"/>
      <c r="P84" s="69"/>
    </row>
    <row r="85" spans="1:16" x14ac:dyDescent="0.25">
      <c r="A85" s="130"/>
      <c r="B85" s="130"/>
      <c r="C85" s="136"/>
      <c r="D85" s="137"/>
      <c r="E85" s="137"/>
      <c r="F85" s="137"/>
      <c r="G85" s="137"/>
      <c r="H85" s="137"/>
      <c r="I85" s="69"/>
      <c r="J85" s="69"/>
      <c r="K85" s="69"/>
      <c r="L85" s="69"/>
      <c r="M85" s="69"/>
      <c r="N85" s="69"/>
      <c r="O85" s="69"/>
      <c r="P85" s="69"/>
    </row>
    <row r="86" spans="1:16" x14ac:dyDescent="0.25">
      <c r="A86" s="122"/>
      <c r="B86" s="123"/>
      <c r="C86" s="123"/>
      <c r="D86" s="124"/>
      <c r="E86" s="124"/>
      <c r="F86" s="124"/>
      <c r="G86" s="124"/>
      <c r="H86" s="124"/>
      <c r="I86" s="69"/>
      <c r="J86" s="69"/>
      <c r="K86" s="69"/>
      <c r="L86" s="69"/>
      <c r="M86" s="69"/>
      <c r="N86" s="69"/>
      <c r="O86" s="69"/>
      <c r="P86" s="69"/>
    </row>
    <row r="87" spans="1:16" x14ac:dyDescent="0.25">
      <c r="A87" s="174">
        <v>22</v>
      </c>
      <c r="B87" s="175" t="s">
        <v>114</v>
      </c>
      <c r="C87" s="129"/>
      <c r="D87" s="176"/>
      <c r="E87" s="176"/>
      <c r="F87" s="176"/>
      <c r="G87" s="176"/>
      <c r="H87" s="176"/>
      <c r="I87" s="69"/>
      <c r="J87" s="69"/>
      <c r="K87" s="69"/>
      <c r="L87" s="69"/>
      <c r="M87" s="69"/>
      <c r="N87" s="69"/>
      <c r="O87" s="69"/>
      <c r="P87" s="69"/>
    </row>
    <row r="88" spans="1:16" ht="21" x14ac:dyDescent="0.25">
      <c r="A88" s="130"/>
      <c r="B88" s="284"/>
      <c r="C88" s="286" t="s">
        <v>90</v>
      </c>
      <c r="D88" s="177" t="s">
        <v>135</v>
      </c>
      <c r="E88" s="177" t="s">
        <v>177</v>
      </c>
      <c r="F88" s="177" t="s">
        <v>180</v>
      </c>
      <c r="G88" s="177" t="s">
        <v>182</v>
      </c>
      <c r="H88" s="177" t="s">
        <v>181</v>
      </c>
      <c r="I88" s="69"/>
      <c r="J88" s="69"/>
      <c r="K88" s="69"/>
      <c r="L88" s="69"/>
      <c r="M88" s="69"/>
      <c r="N88" s="69"/>
      <c r="O88" s="69"/>
      <c r="P88" s="69"/>
    </row>
    <row r="89" spans="1:16" x14ac:dyDescent="0.25">
      <c r="A89" s="130"/>
      <c r="B89" s="285"/>
      <c r="C89" s="287"/>
      <c r="D89" s="132" t="s">
        <v>64</v>
      </c>
      <c r="E89" s="132" t="s">
        <v>64</v>
      </c>
      <c r="F89" s="132" t="s">
        <v>64</v>
      </c>
      <c r="G89" s="132" t="s">
        <v>64</v>
      </c>
      <c r="H89" s="132" t="s">
        <v>64</v>
      </c>
      <c r="I89" s="69"/>
      <c r="J89" s="69"/>
      <c r="K89" s="69"/>
      <c r="L89" s="69"/>
      <c r="M89" s="69"/>
      <c r="N89" s="69"/>
      <c r="O89" s="69"/>
      <c r="P89" s="69"/>
    </row>
    <row r="90" spans="1:16" x14ac:dyDescent="0.25">
      <c r="A90" s="130"/>
      <c r="B90" s="181" t="s">
        <v>110</v>
      </c>
      <c r="C90" s="174">
        <v>1</v>
      </c>
      <c r="D90" s="135">
        <v>17.059999999999999</v>
      </c>
      <c r="E90" s="135">
        <v>18.75</v>
      </c>
      <c r="F90" s="135">
        <v>18.62</v>
      </c>
      <c r="G90" s="135">
        <v>17.75</v>
      </c>
      <c r="H90" s="135"/>
      <c r="I90" s="69"/>
      <c r="J90" s="69"/>
      <c r="K90" s="69"/>
      <c r="L90" s="69"/>
      <c r="M90" s="69"/>
      <c r="N90" s="69"/>
      <c r="O90" s="69"/>
      <c r="P90" s="69"/>
    </row>
    <row r="91" spans="1:16" x14ac:dyDescent="0.25">
      <c r="A91" s="130"/>
      <c r="B91" s="181" t="s">
        <v>107</v>
      </c>
      <c r="C91" s="174">
        <v>-1</v>
      </c>
      <c r="D91" s="135">
        <v>1.78</v>
      </c>
      <c r="E91" s="135">
        <v>1.61</v>
      </c>
      <c r="F91" s="135">
        <v>1.71</v>
      </c>
      <c r="G91" s="135">
        <v>1.99</v>
      </c>
      <c r="H91" s="135"/>
      <c r="I91" s="69"/>
      <c r="J91" s="69"/>
      <c r="K91" s="69"/>
      <c r="L91" s="69"/>
      <c r="M91" s="69"/>
      <c r="N91" s="69"/>
      <c r="O91" s="69"/>
      <c r="P91" s="69"/>
    </row>
    <row r="92" spans="1:16" x14ac:dyDescent="0.25">
      <c r="A92" s="130"/>
      <c r="B92" s="130"/>
      <c r="C92" s="136"/>
      <c r="D92" s="137"/>
      <c r="E92" s="137"/>
      <c r="F92" s="137"/>
      <c r="G92" s="137"/>
      <c r="H92" s="137"/>
      <c r="I92" s="69"/>
      <c r="J92" s="69"/>
      <c r="K92" s="69"/>
      <c r="L92" s="69"/>
      <c r="M92" s="69"/>
      <c r="N92" s="69"/>
      <c r="O92" s="69"/>
      <c r="P92" s="69"/>
    </row>
    <row r="93" spans="1:16" x14ac:dyDescent="0.25">
      <c r="A93" s="122"/>
      <c r="B93" s="123"/>
      <c r="C93" s="123"/>
      <c r="D93" s="124"/>
      <c r="E93" s="124"/>
      <c r="F93" s="124"/>
      <c r="G93" s="124"/>
      <c r="H93" s="124"/>
      <c r="I93" s="69"/>
      <c r="J93" s="69"/>
      <c r="K93" s="69"/>
      <c r="L93" s="69"/>
      <c r="M93" s="69"/>
      <c r="N93" s="69"/>
      <c r="O93" s="69"/>
      <c r="P93" s="69"/>
    </row>
    <row r="94" spans="1:16" x14ac:dyDescent="0.25">
      <c r="A94" s="174">
        <v>23</v>
      </c>
      <c r="B94" s="175" t="s">
        <v>115</v>
      </c>
      <c r="C94" s="129"/>
      <c r="D94" s="176"/>
      <c r="E94" s="176"/>
      <c r="F94" s="176"/>
      <c r="G94" s="176"/>
      <c r="H94" s="176"/>
      <c r="I94" s="69"/>
      <c r="J94" s="69"/>
      <c r="K94" s="69"/>
      <c r="L94" s="69"/>
      <c r="M94" s="69"/>
      <c r="N94" s="69"/>
      <c r="O94" s="69"/>
      <c r="P94" s="69"/>
    </row>
    <row r="95" spans="1:16" ht="21" x14ac:dyDescent="0.25">
      <c r="A95" s="130"/>
      <c r="B95" s="284"/>
      <c r="C95" s="286" t="s">
        <v>90</v>
      </c>
      <c r="D95" s="177" t="s">
        <v>135</v>
      </c>
      <c r="E95" s="177" t="s">
        <v>177</v>
      </c>
      <c r="F95" s="177" t="s">
        <v>180</v>
      </c>
      <c r="G95" s="177" t="s">
        <v>182</v>
      </c>
      <c r="H95" s="177" t="s">
        <v>181</v>
      </c>
      <c r="I95" s="69"/>
      <c r="J95" s="69"/>
      <c r="K95" s="69"/>
      <c r="L95" s="69"/>
      <c r="M95" s="69"/>
      <c r="N95" s="69"/>
      <c r="O95" s="69"/>
      <c r="P95" s="69"/>
    </row>
    <row r="96" spans="1:16" x14ac:dyDescent="0.25">
      <c r="A96" s="130"/>
      <c r="B96" s="285"/>
      <c r="C96" s="287"/>
      <c r="D96" s="132" t="s">
        <v>64</v>
      </c>
      <c r="E96" s="132" t="s">
        <v>64</v>
      </c>
      <c r="F96" s="132" t="s">
        <v>64</v>
      </c>
      <c r="G96" s="132" t="s">
        <v>64</v>
      </c>
      <c r="H96" s="132" t="s">
        <v>64</v>
      </c>
      <c r="I96" s="69"/>
      <c r="J96" s="69"/>
      <c r="K96" s="69"/>
      <c r="L96" s="69"/>
      <c r="M96" s="69"/>
      <c r="N96" s="69"/>
      <c r="O96" s="69"/>
      <c r="P96" s="69"/>
    </row>
    <row r="97" spans="1:16" x14ac:dyDescent="0.25">
      <c r="A97" s="130"/>
      <c r="B97" s="181" t="s">
        <v>61</v>
      </c>
      <c r="C97" s="174" t="s">
        <v>79</v>
      </c>
      <c r="D97" s="135">
        <v>12.92</v>
      </c>
      <c r="E97" s="135">
        <v>13.85</v>
      </c>
      <c r="F97" s="135">
        <v>12.49</v>
      </c>
      <c r="G97" s="135">
        <v>12.47</v>
      </c>
      <c r="H97" s="135"/>
      <c r="I97" s="69"/>
      <c r="J97" s="69"/>
      <c r="K97" s="69"/>
      <c r="L97" s="69"/>
      <c r="M97" s="69"/>
      <c r="N97" s="69"/>
      <c r="O97" s="69"/>
      <c r="P97" s="69"/>
    </row>
    <row r="98" spans="1:16" x14ac:dyDescent="0.25">
      <c r="A98" s="130"/>
      <c r="B98" s="181" t="s">
        <v>60</v>
      </c>
      <c r="C98" s="174" t="s">
        <v>80</v>
      </c>
      <c r="D98" s="135">
        <v>13.28</v>
      </c>
      <c r="E98" s="135">
        <v>14.38</v>
      </c>
      <c r="F98" s="135">
        <v>11.9</v>
      </c>
      <c r="G98" s="135">
        <v>11.18</v>
      </c>
      <c r="H98" s="135"/>
      <c r="I98" s="69"/>
      <c r="J98" s="69"/>
      <c r="K98" s="69"/>
      <c r="L98" s="69"/>
      <c r="M98" s="69"/>
      <c r="N98" s="69"/>
      <c r="O98" s="69"/>
      <c r="P98" s="69"/>
    </row>
    <row r="99" spans="1:16" x14ac:dyDescent="0.25">
      <c r="A99" s="130"/>
      <c r="B99" s="181" t="s">
        <v>62</v>
      </c>
      <c r="C99" s="174" t="s">
        <v>81</v>
      </c>
      <c r="D99" s="135">
        <v>14.31</v>
      </c>
      <c r="E99" s="135">
        <v>13.33</v>
      </c>
      <c r="F99" s="135">
        <v>13.25</v>
      </c>
      <c r="G99" s="135">
        <v>13.22</v>
      </c>
      <c r="H99" s="135"/>
      <c r="I99" s="69"/>
      <c r="J99" s="69"/>
      <c r="K99" s="69"/>
      <c r="L99" s="69"/>
      <c r="M99" s="69"/>
      <c r="N99" s="69"/>
      <c r="O99" s="69"/>
      <c r="P99" s="69"/>
    </row>
    <row r="100" spans="1:16" ht="26.4" x14ac:dyDescent="0.25">
      <c r="A100" s="130"/>
      <c r="B100" s="181" t="s">
        <v>77</v>
      </c>
      <c r="C100" s="174" t="s">
        <v>133</v>
      </c>
      <c r="D100" s="135">
        <v>15.85</v>
      </c>
      <c r="E100" s="135">
        <v>14.87</v>
      </c>
      <c r="F100" s="135">
        <v>14.44</v>
      </c>
      <c r="G100" s="135">
        <v>13.33</v>
      </c>
      <c r="H100" s="135"/>
      <c r="I100" s="69"/>
      <c r="J100" s="69"/>
      <c r="K100" s="69"/>
      <c r="L100" s="69"/>
      <c r="M100" s="69"/>
      <c r="N100" s="69"/>
      <c r="O100" s="69"/>
      <c r="P100" s="69"/>
    </row>
    <row r="101" spans="1:16" x14ac:dyDescent="0.25">
      <c r="A101" s="130"/>
      <c r="B101" s="181" t="s">
        <v>59</v>
      </c>
      <c r="C101" s="174" t="s">
        <v>82</v>
      </c>
      <c r="D101" s="135">
        <v>15.11</v>
      </c>
      <c r="E101" s="135">
        <v>15.08</v>
      </c>
      <c r="F101" s="135">
        <v>14.83</v>
      </c>
      <c r="G101" s="135">
        <v>13.88</v>
      </c>
      <c r="H101" s="135"/>
      <c r="I101" s="69"/>
      <c r="J101" s="69"/>
      <c r="K101" s="69"/>
      <c r="L101" s="69"/>
      <c r="M101" s="69"/>
      <c r="N101" s="69"/>
      <c r="O101" s="69"/>
      <c r="P101" s="69"/>
    </row>
    <row r="102" spans="1:16" ht="26.4" x14ac:dyDescent="0.25">
      <c r="A102" s="130"/>
      <c r="B102" s="181" t="s">
        <v>116</v>
      </c>
      <c r="C102" s="174" t="s">
        <v>83</v>
      </c>
      <c r="D102" s="135">
        <v>14.67</v>
      </c>
      <c r="E102" s="135">
        <v>14.25</v>
      </c>
      <c r="F102" s="135">
        <v>14.07</v>
      </c>
      <c r="G102" s="135">
        <v>14.11</v>
      </c>
      <c r="H102" s="135"/>
      <c r="I102" s="69"/>
      <c r="J102" s="69"/>
      <c r="K102" s="69"/>
      <c r="L102" s="69"/>
      <c r="M102" s="69"/>
      <c r="N102" s="69"/>
      <c r="O102" s="69"/>
      <c r="P102" s="69"/>
    </row>
    <row r="103" spans="1:16" x14ac:dyDescent="0.25">
      <c r="A103" s="130"/>
      <c r="B103" s="181" t="s">
        <v>73</v>
      </c>
      <c r="C103" s="174" t="s">
        <v>84</v>
      </c>
      <c r="D103" s="135">
        <v>13.06</v>
      </c>
      <c r="E103" s="135">
        <v>13.89</v>
      </c>
      <c r="F103" s="135">
        <v>14.55</v>
      </c>
      <c r="G103" s="135">
        <v>14.75</v>
      </c>
      <c r="H103" s="135"/>
      <c r="I103" s="69"/>
      <c r="J103" s="69"/>
      <c r="K103" s="69"/>
      <c r="L103" s="69"/>
      <c r="M103" s="69"/>
      <c r="N103" s="69"/>
      <c r="O103" s="69"/>
      <c r="P103" s="69"/>
    </row>
    <row r="104" spans="1:16" x14ac:dyDescent="0.25">
      <c r="A104" s="130"/>
      <c r="B104" s="181" t="s">
        <v>74</v>
      </c>
      <c r="C104" s="174" t="s">
        <v>85</v>
      </c>
      <c r="D104" s="135">
        <v>15.23</v>
      </c>
      <c r="E104" s="135">
        <v>14.58</v>
      </c>
      <c r="F104" s="135">
        <v>16.059999999999999</v>
      </c>
      <c r="G104" s="135">
        <v>12.29</v>
      </c>
      <c r="H104" s="135"/>
      <c r="I104" s="69"/>
      <c r="J104" s="69"/>
      <c r="K104" s="69"/>
      <c r="L104" s="69"/>
      <c r="M104" s="69"/>
      <c r="N104" s="69"/>
      <c r="O104" s="69"/>
      <c r="P104" s="69"/>
    </row>
    <row r="105" spans="1:16" ht="39.6" x14ac:dyDescent="0.25">
      <c r="A105" s="130"/>
      <c r="B105" s="181" t="s">
        <v>75</v>
      </c>
      <c r="C105" s="174" t="s">
        <v>86</v>
      </c>
      <c r="D105" s="135">
        <v>15.43</v>
      </c>
      <c r="E105" s="135">
        <v>14.16</v>
      </c>
      <c r="F105" s="135">
        <v>13.22</v>
      </c>
      <c r="G105" s="135">
        <v>12.56</v>
      </c>
      <c r="H105" s="135"/>
      <c r="I105" s="69"/>
      <c r="J105" s="69"/>
      <c r="K105" s="69"/>
      <c r="L105" s="69"/>
      <c r="M105" s="69"/>
      <c r="N105" s="69"/>
      <c r="O105" s="69"/>
      <c r="P105" s="69"/>
    </row>
    <row r="106" spans="1:16" x14ac:dyDescent="0.25">
      <c r="A106" s="130"/>
      <c r="B106" s="181" t="s">
        <v>76</v>
      </c>
      <c r="C106" s="174" t="s">
        <v>134</v>
      </c>
      <c r="D106" s="135"/>
      <c r="E106" s="135"/>
      <c r="F106" s="135"/>
      <c r="G106" s="135"/>
      <c r="H106" s="135"/>
      <c r="I106" s="69"/>
      <c r="J106" s="69"/>
      <c r="K106" s="69"/>
      <c r="L106" s="69"/>
      <c r="M106" s="69"/>
      <c r="N106" s="69"/>
      <c r="O106" s="69"/>
      <c r="P106" s="69"/>
    </row>
    <row r="107" spans="1:16" ht="26.4" x14ac:dyDescent="0.25">
      <c r="A107" s="130"/>
      <c r="B107" s="181" t="s">
        <v>71</v>
      </c>
      <c r="C107" s="174" t="s">
        <v>87</v>
      </c>
      <c r="D107" s="135"/>
      <c r="E107" s="135"/>
      <c r="F107" s="135"/>
      <c r="G107" s="135"/>
      <c r="H107" s="135"/>
      <c r="I107" s="69"/>
      <c r="J107" s="69"/>
      <c r="K107" s="69"/>
      <c r="L107" s="69"/>
      <c r="M107" s="69"/>
      <c r="N107" s="69"/>
      <c r="O107" s="69"/>
      <c r="P107" s="69"/>
    </row>
    <row r="108" spans="1:16" x14ac:dyDescent="0.25">
      <c r="A108" s="130"/>
      <c r="B108" s="181" t="s">
        <v>78</v>
      </c>
      <c r="C108" s="174"/>
      <c r="D108" s="135">
        <v>14.57</v>
      </c>
      <c r="E108" s="135">
        <v>14.08</v>
      </c>
      <c r="F108" s="135">
        <v>13.84</v>
      </c>
      <c r="G108" s="135">
        <v>13.43</v>
      </c>
      <c r="H108" s="135"/>
      <c r="I108" s="69"/>
      <c r="J108" s="69"/>
      <c r="K108" s="69"/>
      <c r="L108" s="69"/>
      <c r="M108" s="69"/>
      <c r="N108" s="69"/>
      <c r="O108" s="69"/>
      <c r="P108" s="69"/>
    </row>
    <row r="109" spans="1:16" x14ac:dyDescent="0.25">
      <c r="A109" s="130"/>
      <c r="B109" s="181" t="s">
        <v>72</v>
      </c>
      <c r="C109" s="174"/>
      <c r="D109" s="135">
        <v>14.57</v>
      </c>
      <c r="E109" s="135">
        <v>14.08</v>
      </c>
      <c r="F109" s="135">
        <v>13.84</v>
      </c>
      <c r="G109" s="135">
        <v>13.43</v>
      </c>
      <c r="H109" s="135"/>
      <c r="I109" s="69"/>
      <c r="J109" s="69"/>
      <c r="K109" s="69"/>
      <c r="L109" s="69"/>
      <c r="M109" s="69"/>
      <c r="N109" s="69"/>
      <c r="O109" s="69"/>
      <c r="P109" s="69"/>
    </row>
    <row r="110" spans="1:16" x14ac:dyDescent="0.25">
      <c r="A110" s="130"/>
      <c r="B110" s="181" t="s">
        <v>56</v>
      </c>
      <c r="C110" s="174"/>
      <c r="D110" s="135">
        <v>14.57</v>
      </c>
      <c r="E110" s="135">
        <v>14.08</v>
      </c>
      <c r="F110" s="135">
        <v>13.84</v>
      </c>
      <c r="G110" s="135">
        <v>13.43</v>
      </c>
      <c r="H110" s="135"/>
      <c r="I110" s="69"/>
      <c r="J110" s="69"/>
      <c r="K110" s="69"/>
      <c r="L110" s="69"/>
      <c r="M110" s="69"/>
      <c r="N110" s="69"/>
      <c r="O110" s="69"/>
      <c r="P110" s="69"/>
    </row>
    <row r="111" spans="1:16" x14ac:dyDescent="0.25">
      <c r="A111" s="130"/>
      <c r="B111" s="130"/>
      <c r="C111" s="136"/>
      <c r="D111" s="137"/>
      <c r="E111" s="137"/>
      <c r="F111" s="137"/>
      <c r="G111" s="137"/>
      <c r="H111" s="137"/>
      <c r="I111" s="69"/>
      <c r="J111" s="69"/>
      <c r="K111" s="69"/>
      <c r="L111" s="69"/>
      <c r="M111" s="69"/>
      <c r="N111" s="69"/>
      <c r="O111" s="69"/>
      <c r="P111" s="69"/>
    </row>
    <row r="112" spans="1:16" x14ac:dyDescent="0.25">
      <c r="A112" s="122"/>
      <c r="B112" s="123"/>
      <c r="C112" s="123"/>
      <c r="D112" s="124"/>
      <c r="E112" s="124"/>
      <c r="F112" s="124"/>
      <c r="G112" s="124"/>
      <c r="H112" s="124"/>
      <c r="I112" s="69"/>
      <c r="J112" s="69"/>
      <c r="K112" s="69"/>
      <c r="L112" s="69"/>
      <c r="M112" s="69"/>
      <c r="N112" s="69"/>
      <c r="O112" s="69"/>
      <c r="P112" s="69"/>
    </row>
    <row r="113" spans="1:16" x14ac:dyDescent="0.25">
      <c r="A113" s="174">
        <v>24</v>
      </c>
      <c r="B113" s="175" t="s">
        <v>117</v>
      </c>
      <c r="C113" s="129"/>
      <c r="D113" s="176"/>
      <c r="E113" s="176"/>
      <c r="F113" s="176"/>
      <c r="G113" s="176"/>
      <c r="H113" s="176"/>
      <c r="I113" s="69"/>
      <c r="J113" s="69"/>
      <c r="K113" s="69"/>
      <c r="L113" s="69"/>
      <c r="M113" s="69"/>
      <c r="N113" s="69"/>
      <c r="O113" s="69"/>
      <c r="P113" s="69"/>
    </row>
    <row r="114" spans="1:16" ht="21" x14ac:dyDescent="0.25">
      <c r="A114" s="130"/>
      <c r="B114" s="284"/>
      <c r="C114" s="286" t="s">
        <v>90</v>
      </c>
      <c r="D114" s="177" t="s">
        <v>135</v>
      </c>
      <c r="E114" s="177" t="s">
        <v>177</v>
      </c>
      <c r="F114" s="177" t="s">
        <v>180</v>
      </c>
      <c r="G114" s="177" t="s">
        <v>182</v>
      </c>
      <c r="H114" s="177" t="s">
        <v>181</v>
      </c>
      <c r="I114" s="69"/>
      <c r="J114" s="69"/>
      <c r="K114" s="69"/>
      <c r="L114" s="69"/>
      <c r="M114" s="69"/>
      <c r="N114" s="69"/>
      <c r="O114" s="69"/>
      <c r="P114" s="69"/>
    </row>
    <row r="115" spans="1:16" x14ac:dyDescent="0.25">
      <c r="A115" s="130"/>
      <c r="B115" s="285"/>
      <c r="C115" s="287"/>
      <c r="D115" s="132" t="s">
        <v>64</v>
      </c>
      <c r="E115" s="132" t="s">
        <v>64</v>
      </c>
      <c r="F115" s="132" t="s">
        <v>64</v>
      </c>
      <c r="G115" s="132" t="s">
        <v>64</v>
      </c>
      <c r="H115" s="132" t="s">
        <v>64</v>
      </c>
      <c r="I115" s="69"/>
      <c r="J115" s="69"/>
      <c r="K115" s="69"/>
      <c r="L115" s="69"/>
      <c r="M115" s="69"/>
      <c r="N115" s="69"/>
      <c r="O115" s="69"/>
      <c r="P115" s="69"/>
    </row>
    <row r="116" spans="1:16" x14ac:dyDescent="0.25">
      <c r="A116" s="130"/>
      <c r="B116" s="181" t="s">
        <v>61</v>
      </c>
      <c r="C116" s="174" t="s">
        <v>79</v>
      </c>
      <c r="D116" s="135">
        <v>18.7</v>
      </c>
      <c r="E116" s="135">
        <v>18.05</v>
      </c>
      <c r="F116" s="135">
        <v>12.22</v>
      </c>
      <c r="G116" s="135">
        <v>18.45</v>
      </c>
      <c r="H116" s="135"/>
      <c r="I116" s="69"/>
      <c r="J116" s="69"/>
      <c r="K116" s="69"/>
      <c r="L116" s="69"/>
      <c r="M116" s="69"/>
      <c r="N116" s="69"/>
      <c r="O116" s="69"/>
      <c r="P116" s="69"/>
    </row>
    <row r="117" spans="1:16" x14ac:dyDescent="0.25">
      <c r="A117" s="130"/>
      <c r="B117" s="181" t="s">
        <v>60</v>
      </c>
      <c r="C117" s="174" t="s">
        <v>80</v>
      </c>
      <c r="D117" s="135">
        <v>13.33</v>
      </c>
      <c r="E117" s="135">
        <v>13.4</v>
      </c>
      <c r="F117" s="135">
        <v>22.92</v>
      </c>
      <c r="G117" s="135">
        <v>28.42</v>
      </c>
      <c r="H117" s="135"/>
      <c r="I117" s="69"/>
      <c r="J117" s="69"/>
      <c r="K117" s="69"/>
      <c r="L117" s="69"/>
      <c r="M117" s="69"/>
      <c r="N117" s="69"/>
      <c r="O117" s="69"/>
      <c r="P117" s="69"/>
    </row>
    <row r="118" spans="1:16" x14ac:dyDescent="0.25">
      <c r="A118" s="130"/>
      <c r="B118" s="181" t="s">
        <v>62</v>
      </c>
      <c r="C118" s="174" t="s">
        <v>81</v>
      </c>
      <c r="D118" s="135">
        <v>19.420000000000002</v>
      </c>
      <c r="E118" s="135">
        <v>18.899999999999999</v>
      </c>
      <c r="F118" s="135">
        <v>18.29</v>
      </c>
      <c r="G118" s="135">
        <v>18.059999999999999</v>
      </c>
      <c r="H118" s="135"/>
      <c r="I118" s="69"/>
      <c r="J118" s="69"/>
      <c r="K118" s="69"/>
      <c r="L118" s="69"/>
      <c r="M118" s="69"/>
      <c r="N118" s="69"/>
      <c r="O118" s="69"/>
      <c r="P118" s="69"/>
    </row>
    <row r="119" spans="1:16" ht="26.4" x14ac:dyDescent="0.25">
      <c r="A119" s="130"/>
      <c r="B119" s="181" t="s">
        <v>77</v>
      </c>
      <c r="C119" s="174" t="s">
        <v>133</v>
      </c>
      <c r="D119" s="135">
        <v>9.76</v>
      </c>
      <c r="E119" s="135">
        <v>9.41</v>
      </c>
      <c r="F119" s="135">
        <v>11.75</v>
      </c>
      <c r="G119" s="135">
        <v>22.05</v>
      </c>
      <c r="H119" s="135"/>
      <c r="I119" s="69"/>
      <c r="J119" s="69"/>
      <c r="K119" s="69"/>
      <c r="L119" s="69"/>
      <c r="M119" s="69"/>
      <c r="N119" s="69"/>
      <c r="O119" s="69"/>
      <c r="P119" s="69"/>
    </row>
    <row r="120" spans="1:16" x14ac:dyDescent="0.25">
      <c r="A120" s="130"/>
      <c r="B120" s="181" t="s">
        <v>59</v>
      </c>
      <c r="C120" s="174" t="s">
        <v>82</v>
      </c>
      <c r="D120" s="135">
        <v>16.38</v>
      </c>
      <c r="E120" s="135">
        <v>15.49</v>
      </c>
      <c r="F120" s="135">
        <v>16.48</v>
      </c>
      <c r="G120" s="135">
        <v>15.88</v>
      </c>
      <c r="H120" s="135"/>
      <c r="I120" s="69"/>
      <c r="J120" s="69"/>
      <c r="K120" s="69"/>
      <c r="L120" s="69"/>
      <c r="M120" s="69"/>
      <c r="N120" s="69"/>
      <c r="O120" s="69"/>
      <c r="P120" s="69"/>
    </row>
    <row r="121" spans="1:16" ht="26.4" x14ac:dyDescent="0.25">
      <c r="A121" s="130"/>
      <c r="B121" s="181" t="s">
        <v>116</v>
      </c>
      <c r="C121" s="174" t="s">
        <v>83</v>
      </c>
      <c r="D121" s="135">
        <v>12.75</v>
      </c>
      <c r="E121" s="135">
        <v>15.22</v>
      </c>
      <c r="F121" s="135">
        <v>15.11</v>
      </c>
      <c r="G121" s="135">
        <v>13.21</v>
      </c>
      <c r="H121" s="135"/>
      <c r="I121" s="69"/>
      <c r="J121" s="69"/>
      <c r="K121" s="69"/>
      <c r="L121" s="69"/>
      <c r="M121" s="69"/>
      <c r="N121" s="69"/>
      <c r="O121" s="69"/>
      <c r="P121" s="69"/>
    </row>
    <row r="122" spans="1:16" x14ac:dyDescent="0.25">
      <c r="A122" s="130"/>
      <c r="B122" s="181" t="s">
        <v>73</v>
      </c>
      <c r="C122" s="174" t="s">
        <v>84</v>
      </c>
      <c r="D122" s="135">
        <v>42.75</v>
      </c>
      <c r="E122" s="135">
        <v>43.29</v>
      </c>
      <c r="F122" s="135">
        <v>47.25</v>
      </c>
      <c r="G122" s="135">
        <v>57</v>
      </c>
      <c r="H122" s="135"/>
      <c r="I122" s="69"/>
      <c r="J122" s="69"/>
      <c r="K122" s="69"/>
      <c r="L122" s="69"/>
      <c r="M122" s="69"/>
      <c r="N122" s="69"/>
      <c r="O122" s="69"/>
      <c r="P122" s="69"/>
    </row>
    <row r="123" spans="1:16" x14ac:dyDescent="0.25">
      <c r="A123" s="130"/>
      <c r="B123" s="181" t="s">
        <v>74</v>
      </c>
      <c r="C123" s="174" t="s">
        <v>85</v>
      </c>
      <c r="D123" s="135">
        <v>27.23</v>
      </c>
      <c r="E123" s="135">
        <v>26.9</v>
      </c>
      <c r="F123" s="135">
        <v>19</v>
      </c>
      <c r="G123" s="135">
        <v>22.56</v>
      </c>
      <c r="H123" s="135"/>
      <c r="I123" s="69"/>
      <c r="J123" s="69"/>
      <c r="K123" s="69"/>
      <c r="L123" s="69"/>
      <c r="M123" s="69"/>
      <c r="N123" s="69"/>
      <c r="O123" s="69"/>
      <c r="P123" s="69"/>
    </row>
    <row r="124" spans="1:16" ht="39.6" x14ac:dyDescent="0.25">
      <c r="A124" s="130"/>
      <c r="B124" s="181" t="s">
        <v>75</v>
      </c>
      <c r="C124" s="174" t="s">
        <v>86</v>
      </c>
      <c r="D124" s="135">
        <v>40</v>
      </c>
      <c r="E124" s="135">
        <v>32.479999999999997</v>
      </c>
      <c r="F124" s="135">
        <v>31.82</v>
      </c>
      <c r="G124" s="135">
        <v>29.85</v>
      </c>
      <c r="H124" s="135"/>
      <c r="I124" s="69"/>
      <c r="J124" s="69"/>
      <c r="K124" s="69"/>
      <c r="L124" s="69"/>
      <c r="M124" s="69"/>
      <c r="N124" s="69"/>
      <c r="O124" s="69"/>
      <c r="P124" s="69"/>
    </row>
    <row r="125" spans="1:16" x14ac:dyDescent="0.25">
      <c r="A125" s="130"/>
      <c r="B125" s="181" t="s">
        <v>76</v>
      </c>
      <c r="C125" s="174" t="s">
        <v>134</v>
      </c>
      <c r="D125" s="135"/>
      <c r="E125" s="135"/>
      <c r="F125" s="135"/>
      <c r="G125" s="135"/>
      <c r="H125" s="135"/>
      <c r="I125" s="69"/>
      <c r="J125" s="69"/>
      <c r="K125" s="69"/>
      <c r="L125" s="69"/>
      <c r="M125" s="69"/>
      <c r="N125" s="69"/>
      <c r="O125" s="69"/>
      <c r="P125" s="69"/>
    </row>
    <row r="126" spans="1:16" ht="26.4" x14ac:dyDescent="0.25">
      <c r="A126" s="130"/>
      <c r="B126" s="181" t="s">
        <v>71</v>
      </c>
      <c r="C126" s="174" t="s">
        <v>87</v>
      </c>
      <c r="D126" s="135"/>
      <c r="E126" s="135"/>
      <c r="F126" s="135"/>
      <c r="G126" s="135"/>
      <c r="H126" s="135"/>
      <c r="I126" s="69"/>
      <c r="J126" s="69"/>
      <c r="K126" s="69"/>
      <c r="L126" s="69"/>
      <c r="M126" s="69"/>
      <c r="N126" s="69"/>
      <c r="O126" s="69"/>
      <c r="P126" s="69"/>
    </row>
    <row r="127" spans="1:16" x14ac:dyDescent="0.25">
      <c r="A127" s="130"/>
      <c r="B127" s="181" t="s">
        <v>78</v>
      </c>
      <c r="C127" s="174"/>
      <c r="D127" s="135">
        <v>16.95</v>
      </c>
      <c r="E127" s="135">
        <v>17.88</v>
      </c>
      <c r="F127" s="135">
        <v>17.32</v>
      </c>
      <c r="G127" s="135">
        <v>17.809999999999999</v>
      </c>
      <c r="H127" s="135"/>
      <c r="I127" s="69"/>
      <c r="J127" s="69"/>
      <c r="K127" s="69"/>
      <c r="L127" s="69"/>
      <c r="M127" s="69"/>
      <c r="N127" s="69"/>
      <c r="O127" s="69"/>
      <c r="P127" s="69"/>
    </row>
    <row r="128" spans="1:16" x14ac:dyDescent="0.25">
      <c r="A128" s="130"/>
      <c r="B128" s="181" t="s">
        <v>72</v>
      </c>
      <c r="C128" s="174"/>
      <c r="D128" s="135">
        <v>16.95</v>
      </c>
      <c r="E128" s="135">
        <v>17.88</v>
      </c>
      <c r="F128" s="135">
        <v>17.32</v>
      </c>
      <c r="G128" s="135">
        <v>17.809999999999999</v>
      </c>
      <c r="H128" s="135"/>
      <c r="I128" s="69"/>
      <c r="J128" s="69"/>
      <c r="K128" s="69"/>
      <c r="L128" s="69"/>
      <c r="M128" s="69"/>
      <c r="N128" s="69"/>
      <c r="O128" s="69"/>
      <c r="P128" s="69"/>
    </row>
    <row r="129" spans="1:16" x14ac:dyDescent="0.25">
      <c r="A129" s="130"/>
      <c r="B129" s="181" t="s">
        <v>56</v>
      </c>
      <c r="C129" s="174"/>
      <c r="D129" s="135">
        <v>16.95</v>
      </c>
      <c r="E129" s="135">
        <v>17.88</v>
      </c>
      <c r="F129" s="135">
        <v>17.32</v>
      </c>
      <c r="G129" s="135">
        <v>17.809999999999999</v>
      </c>
      <c r="H129" s="135"/>
      <c r="I129" s="69"/>
      <c r="J129" s="69"/>
      <c r="K129" s="69"/>
      <c r="L129" s="69"/>
      <c r="M129" s="69"/>
      <c r="N129" s="69"/>
      <c r="O129" s="69"/>
      <c r="P129" s="69"/>
    </row>
    <row r="130" spans="1:16" x14ac:dyDescent="0.25">
      <c r="A130" s="130"/>
      <c r="B130" s="130"/>
      <c r="C130" s="136"/>
      <c r="D130" s="137"/>
      <c r="E130" s="137"/>
      <c r="F130" s="137"/>
      <c r="G130" s="137"/>
      <c r="H130" s="137"/>
      <c r="I130" s="69"/>
      <c r="J130" s="69"/>
      <c r="K130" s="69"/>
      <c r="L130" s="69"/>
      <c r="M130" s="69"/>
      <c r="N130" s="69"/>
      <c r="O130" s="69"/>
      <c r="P130" s="69"/>
    </row>
    <row r="131" spans="1:16" x14ac:dyDescent="0.25">
      <c r="A131" s="122"/>
      <c r="B131" s="123"/>
      <c r="C131" s="123"/>
      <c r="D131" s="124"/>
      <c r="E131" s="124"/>
      <c r="F131" s="124"/>
      <c r="G131" s="124"/>
      <c r="H131" s="124"/>
      <c r="I131" s="69"/>
      <c r="J131" s="69"/>
      <c r="K131" s="69"/>
      <c r="L131" s="69"/>
      <c r="M131" s="69"/>
      <c r="N131" s="69"/>
      <c r="O131" s="69"/>
      <c r="P131" s="69"/>
    </row>
    <row r="132" spans="1:16" x14ac:dyDescent="0.25">
      <c r="A132" s="174">
        <v>25</v>
      </c>
      <c r="B132" s="175" t="s">
        <v>118</v>
      </c>
      <c r="C132" s="129"/>
      <c r="D132" s="176"/>
      <c r="E132" s="176"/>
      <c r="F132" s="176"/>
      <c r="G132" s="176"/>
      <c r="H132" s="176"/>
      <c r="I132" s="69"/>
      <c r="J132" s="69"/>
      <c r="K132" s="69"/>
      <c r="L132" s="69"/>
      <c r="M132" s="69"/>
      <c r="N132" s="69"/>
      <c r="O132" s="69"/>
      <c r="P132" s="69"/>
    </row>
    <row r="133" spans="1:16" ht="21" x14ac:dyDescent="0.25">
      <c r="A133" s="130"/>
      <c r="B133" s="284"/>
      <c r="C133" s="286" t="s">
        <v>90</v>
      </c>
      <c r="D133" s="177" t="s">
        <v>135</v>
      </c>
      <c r="E133" s="177" t="s">
        <v>177</v>
      </c>
      <c r="F133" s="177" t="s">
        <v>180</v>
      </c>
      <c r="G133" s="177" t="s">
        <v>182</v>
      </c>
      <c r="H133" s="177" t="s">
        <v>181</v>
      </c>
      <c r="I133" s="69"/>
      <c r="J133" s="69"/>
      <c r="K133" s="69"/>
      <c r="L133" s="69"/>
      <c r="M133" s="69"/>
      <c r="N133" s="69"/>
      <c r="O133" s="69"/>
      <c r="P133" s="69"/>
    </row>
    <row r="134" spans="1:16" x14ac:dyDescent="0.25">
      <c r="A134" s="130"/>
      <c r="B134" s="285"/>
      <c r="C134" s="287"/>
      <c r="D134" s="132" t="s">
        <v>64</v>
      </c>
      <c r="E134" s="132" t="s">
        <v>64</v>
      </c>
      <c r="F134" s="132" t="s">
        <v>64</v>
      </c>
      <c r="G134" s="132" t="s">
        <v>64</v>
      </c>
      <c r="H134" s="132" t="s">
        <v>64</v>
      </c>
      <c r="I134" s="69"/>
      <c r="J134" s="69"/>
      <c r="K134" s="69"/>
      <c r="L134" s="69"/>
      <c r="M134" s="69"/>
      <c r="N134" s="69"/>
      <c r="O134" s="69"/>
      <c r="P134" s="69"/>
    </row>
    <row r="135" spans="1:16" x14ac:dyDescent="0.25">
      <c r="A135" s="130"/>
      <c r="B135" s="181" t="s">
        <v>61</v>
      </c>
      <c r="C135" s="174" t="s">
        <v>79</v>
      </c>
      <c r="D135" s="135">
        <v>14</v>
      </c>
      <c r="E135" s="135">
        <v>13.5</v>
      </c>
      <c r="F135" s="135"/>
      <c r="G135" s="135">
        <v>13</v>
      </c>
      <c r="H135" s="135"/>
      <c r="I135" s="69"/>
      <c r="J135" s="69"/>
      <c r="K135" s="69"/>
      <c r="L135" s="69"/>
      <c r="M135" s="69"/>
      <c r="N135" s="69"/>
      <c r="O135" s="69"/>
      <c r="P135" s="69"/>
    </row>
    <row r="136" spans="1:16" x14ac:dyDescent="0.25">
      <c r="A136" s="130"/>
      <c r="B136" s="181" t="s">
        <v>60</v>
      </c>
      <c r="C136" s="174" t="s">
        <v>80</v>
      </c>
      <c r="D136" s="135">
        <v>10.5</v>
      </c>
      <c r="E136" s="135">
        <v>10.76</v>
      </c>
      <c r="F136" s="135">
        <v>11.44</v>
      </c>
      <c r="G136" s="135">
        <v>10.38</v>
      </c>
      <c r="H136" s="135"/>
      <c r="I136" s="69"/>
      <c r="J136" s="69"/>
      <c r="K136" s="69"/>
      <c r="L136" s="69"/>
      <c r="M136" s="69"/>
      <c r="N136" s="69"/>
      <c r="O136" s="69"/>
      <c r="P136" s="69"/>
    </row>
    <row r="137" spans="1:16" x14ac:dyDescent="0.25">
      <c r="A137" s="130"/>
      <c r="B137" s="181" t="s">
        <v>62</v>
      </c>
      <c r="C137" s="174" t="s">
        <v>81</v>
      </c>
      <c r="D137" s="135">
        <v>12.44</v>
      </c>
      <c r="E137" s="135">
        <v>11.83</v>
      </c>
      <c r="F137" s="135">
        <v>10.78</v>
      </c>
      <c r="G137" s="135">
        <v>9.77</v>
      </c>
      <c r="H137" s="135"/>
      <c r="I137" s="69"/>
      <c r="J137" s="69"/>
      <c r="K137" s="69"/>
      <c r="L137" s="69"/>
      <c r="M137" s="69"/>
      <c r="N137" s="69"/>
      <c r="O137" s="69"/>
      <c r="P137" s="69"/>
    </row>
    <row r="138" spans="1:16" ht="26.4" x14ac:dyDescent="0.25">
      <c r="A138" s="130"/>
      <c r="B138" s="181" t="s">
        <v>77</v>
      </c>
      <c r="C138" s="174" t="s">
        <v>133</v>
      </c>
      <c r="D138" s="135">
        <v>12</v>
      </c>
      <c r="E138" s="135">
        <v>11.24</v>
      </c>
      <c r="F138" s="135">
        <v>9.33</v>
      </c>
      <c r="G138" s="135">
        <v>7.43</v>
      </c>
      <c r="H138" s="135"/>
      <c r="I138" s="69"/>
      <c r="J138" s="69"/>
      <c r="K138" s="69"/>
      <c r="L138" s="69"/>
      <c r="M138" s="69"/>
      <c r="N138" s="69"/>
      <c r="O138" s="69"/>
      <c r="P138" s="69"/>
    </row>
    <row r="139" spans="1:16" x14ac:dyDescent="0.25">
      <c r="A139" s="130"/>
      <c r="B139" s="181" t="s">
        <v>59</v>
      </c>
      <c r="C139" s="174" t="s">
        <v>82</v>
      </c>
      <c r="D139" s="135">
        <v>12.73</v>
      </c>
      <c r="E139" s="135">
        <v>11.95</v>
      </c>
      <c r="F139" s="135">
        <v>12.07</v>
      </c>
      <c r="G139" s="135">
        <v>13.36</v>
      </c>
      <c r="H139" s="135"/>
      <c r="I139" s="69"/>
      <c r="J139" s="69"/>
      <c r="K139" s="69"/>
      <c r="L139" s="69"/>
      <c r="M139" s="69"/>
      <c r="N139" s="69"/>
      <c r="O139" s="69"/>
      <c r="P139" s="69"/>
    </row>
    <row r="140" spans="1:16" ht="26.4" x14ac:dyDescent="0.25">
      <c r="A140" s="130"/>
      <c r="B140" s="181" t="s">
        <v>116</v>
      </c>
      <c r="C140" s="174" t="s">
        <v>83</v>
      </c>
      <c r="D140" s="135">
        <v>12.95</v>
      </c>
      <c r="E140" s="135">
        <v>13.41</v>
      </c>
      <c r="F140" s="135">
        <v>11.78</v>
      </c>
      <c r="G140" s="135">
        <v>12.76</v>
      </c>
      <c r="H140" s="135"/>
      <c r="I140" s="69"/>
      <c r="J140" s="69"/>
      <c r="K140" s="69"/>
      <c r="L140" s="69"/>
      <c r="M140" s="69"/>
      <c r="N140" s="69"/>
      <c r="O140" s="69"/>
      <c r="P140" s="69"/>
    </row>
    <row r="141" spans="1:16" x14ac:dyDescent="0.25">
      <c r="A141" s="130"/>
      <c r="B141" s="181" t="s">
        <v>73</v>
      </c>
      <c r="C141" s="174" t="s">
        <v>84</v>
      </c>
      <c r="D141" s="135"/>
      <c r="E141" s="135">
        <v>10</v>
      </c>
      <c r="F141" s="135"/>
      <c r="G141" s="135"/>
      <c r="H141" s="135"/>
      <c r="I141" s="69"/>
      <c r="J141" s="69"/>
      <c r="K141" s="69"/>
      <c r="L141" s="69"/>
      <c r="M141" s="69"/>
      <c r="N141" s="69"/>
      <c r="O141" s="69"/>
      <c r="P141" s="69"/>
    </row>
    <row r="142" spans="1:16" x14ac:dyDescent="0.25">
      <c r="A142" s="130"/>
      <c r="B142" s="181" t="s">
        <v>74</v>
      </c>
      <c r="C142" s="174" t="s">
        <v>85</v>
      </c>
      <c r="D142" s="135">
        <v>10.67</v>
      </c>
      <c r="E142" s="135">
        <v>9.7899999999999991</v>
      </c>
      <c r="F142" s="135"/>
      <c r="G142" s="135">
        <v>11.38</v>
      </c>
      <c r="H142" s="135"/>
      <c r="I142" s="69"/>
      <c r="J142" s="69"/>
      <c r="K142" s="69"/>
      <c r="L142" s="69"/>
      <c r="M142" s="69"/>
      <c r="N142" s="69"/>
      <c r="O142" s="69"/>
      <c r="P142" s="69"/>
    </row>
    <row r="143" spans="1:16" ht="39.6" x14ac:dyDescent="0.25">
      <c r="A143" s="130"/>
      <c r="B143" s="181" t="s">
        <v>75</v>
      </c>
      <c r="C143" s="174" t="s">
        <v>86</v>
      </c>
      <c r="D143" s="135">
        <v>11.83</v>
      </c>
      <c r="E143" s="135">
        <v>11.47</v>
      </c>
      <c r="F143" s="135">
        <v>10.62</v>
      </c>
      <c r="G143" s="135">
        <v>12.6</v>
      </c>
      <c r="H143" s="135"/>
      <c r="I143" s="69"/>
      <c r="J143" s="69"/>
      <c r="K143" s="69"/>
      <c r="L143" s="69"/>
      <c r="M143" s="69"/>
      <c r="N143" s="69"/>
      <c r="O143" s="69"/>
      <c r="P143" s="69"/>
    </row>
    <row r="144" spans="1:16" x14ac:dyDescent="0.25">
      <c r="A144" s="130"/>
      <c r="B144" s="181" t="s">
        <v>76</v>
      </c>
      <c r="C144" s="174" t="s">
        <v>134</v>
      </c>
      <c r="D144" s="135"/>
      <c r="E144" s="135"/>
      <c r="F144" s="135"/>
      <c r="G144" s="135"/>
      <c r="H144" s="135"/>
      <c r="I144" s="69"/>
      <c r="J144" s="69"/>
      <c r="K144" s="69"/>
      <c r="L144" s="69"/>
      <c r="M144" s="69"/>
      <c r="N144" s="69"/>
      <c r="O144" s="69"/>
      <c r="P144" s="69"/>
    </row>
    <row r="145" spans="1:16" ht="26.4" x14ac:dyDescent="0.25">
      <c r="A145" s="130"/>
      <c r="B145" s="181" t="s">
        <v>71</v>
      </c>
      <c r="C145" s="174" t="s">
        <v>87</v>
      </c>
      <c r="D145" s="135"/>
      <c r="E145" s="135"/>
      <c r="F145" s="135"/>
      <c r="G145" s="135"/>
      <c r="H145" s="135"/>
      <c r="I145" s="69"/>
      <c r="J145" s="69"/>
      <c r="K145" s="69"/>
      <c r="L145" s="69"/>
      <c r="M145" s="69"/>
      <c r="N145" s="69"/>
      <c r="O145" s="69"/>
      <c r="P145" s="69"/>
    </row>
    <row r="146" spans="1:16" x14ac:dyDescent="0.25">
      <c r="A146" s="130"/>
      <c r="B146" s="181" t="s">
        <v>78</v>
      </c>
      <c r="C146" s="174"/>
      <c r="D146" s="135">
        <v>12.29</v>
      </c>
      <c r="E146" s="135">
        <v>12.05</v>
      </c>
      <c r="F146" s="135">
        <v>11.24</v>
      </c>
      <c r="G146" s="135">
        <v>11.34</v>
      </c>
      <c r="H146" s="135"/>
      <c r="I146" s="69"/>
      <c r="J146" s="69"/>
      <c r="K146" s="69"/>
      <c r="L146" s="69"/>
      <c r="M146" s="69"/>
      <c r="N146" s="69"/>
      <c r="O146" s="69"/>
      <c r="P146" s="69"/>
    </row>
    <row r="147" spans="1:16" x14ac:dyDescent="0.25">
      <c r="A147" s="130"/>
      <c r="B147" s="181" t="s">
        <v>72</v>
      </c>
      <c r="C147" s="174"/>
      <c r="D147" s="135">
        <v>12.29</v>
      </c>
      <c r="E147" s="135">
        <v>12.05</v>
      </c>
      <c r="F147" s="135">
        <v>11.24</v>
      </c>
      <c r="G147" s="135">
        <v>11.34</v>
      </c>
      <c r="H147" s="135"/>
      <c r="I147" s="69"/>
      <c r="J147" s="69"/>
      <c r="K147" s="69"/>
      <c r="L147" s="69"/>
      <c r="M147" s="69"/>
      <c r="N147" s="69"/>
      <c r="O147" s="69"/>
      <c r="P147" s="69"/>
    </row>
    <row r="148" spans="1:16" x14ac:dyDescent="0.25">
      <c r="A148" s="130"/>
      <c r="B148" s="181" t="s">
        <v>56</v>
      </c>
      <c r="C148" s="174"/>
      <c r="D148" s="135">
        <v>12.29</v>
      </c>
      <c r="E148" s="135">
        <v>12.05</v>
      </c>
      <c r="F148" s="135">
        <v>11.24</v>
      </c>
      <c r="G148" s="135">
        <v>11.34</v>
      </c>
      <c r="H148" s="135"/>
      <c r="I148" s="69"/>
      <c r="J148" s="69"/>
      <c r="K148" s="69"/>
      <c r="L148" s="69"/>
      <c r="M148" s="69"/>
      <c r="N148" s="69"/>
      <c r="O148" s="69"/>
      <c r="P148" s="69"/>
    </row>
    <row r="149" spans="1:16" x14ac:dyDescent="0.25">
      <c r="A149" s="130"/>
      <c r="B149" s="130"/>
      <c r="C149" s="136"/>
      <c r="D149" s="137"/>
      <c r="E149" s="137"/>
      <c r="F149" s="137"/>
      <c r="G149" s="137"/>
      <c r="H149" s="137"/>
      <c r="I149" s="69"/>
      <c r="J149" s="69"/>
      <c r="K149" s="69"/>
      <c r="L149" s="69"/>
      <c r="M149" s="69"/>
      <c r="N149" s="69"/>
      <c r="O149" s="69"/>
      <c r="P149" s="69"/>
    </row>
    <row r="150" spans="1:16" x14ac:dyDescent="0.25">
      <c r="A150" s="122"/>
      <c r="B150" s="123"/>
      <c r="C150" s="123"/>
      <c r="D150" s="124"/>
      <c r="E150" s="124"/>
      <c r="F150" s="124"/>
      <c r="G150" s="124"/>
      <c r="H150" s="124"/>
      <c r="I150" s="69"/>
      <c r="J150" s="69"/>
      <c r="K150" s="69"/>
      <c r="L150" s="69"/>
      <c r="M150" s="69"/>
      <c r="N150" s="69"/>
      <c r="O150" s="69"/>
      <c r="P150" s="69"/>
    </row>
    <row r="151" spans="1:16" x14ac:dyDescent="0.25">
      <c r="A151" s="174">
        <v>26</v>
      </c>
      <c r="B151" s="175" t="s">
        <v>119</v>
      </c>
      <c r="C151" s="129"/>
      <c r="D151" s="176"/>
      <c r="E151" s="176"/>
      <c r="F151" s="176"/>
      <c r="G151" s="176"/>
      <c r="H151" s="176"/>
      <c r="I151" s="69"/>
      <c r="J151" s="69"/>
      <c r="K151" s="69"/>
      <c r="L151" s="69"/>
      <c r="M151" s="69"/>
      <c r="N151" s="69"/>
      <c r="O151" s="69"/>
      <c r="P151" s="69"/>
    </row>
    <row r="152" spans="1:16" ht="21" x14ac:dyDescent="0.25">
      <c r="A152" s="130"/>
      <c r="B152" s="284"/>
      <c r="C152" s="286" t="s">
        <v>90</v>
      </c>
      <c r="D152" s="177" t="s">
        <v>135</v>
      </c>
      <c r="E152" s="177" t="s">
        <v>177</v>
      </c>
      <c r="F152" s="177" t="s">
        <v>180</v>
      </c>
      <c r="G152" s="177" t="s">
        <v>182</v>
      </c>
      <c r="H152" s="177" t="s">
        <v>181</v>
      </c>
      <c r="I152" s="69"/>
      <c r="J152" s="69"/>
      <c r="K152" s="69"/>
      <c r="L152" s="69"/>
      <c r="M152" s="69"/>
      <c r="N152" s="69"/>
      <c r="O152" s="69"/>
      <c r="P152" s="69"/>
    </row>
    <row r="153" spans="1:16" x14ac:dyDescent="0.25">
      <c r="A153" s="130"/>
      <c r="B153" s="285"/>
      <c r="C153" s="287"/>
      <c r="D153" s="132" t="s">
        <v>64</v>
      </c>
      <c r="E153" s="132" t="s">
        <v>64</v>
      </c>
      <c r="F153" s="132" t="s">
        <v>64</v>
      </c>
      <c r="G153" s="132" t="s">
        <v>64</v>
      </c>
      <c r="H153" s="132" t="s">
        <v>64</v>
      </c>
      <c r="I153" s="69"/>
      <c r="J153" s="69"/>
      <c r="K153" s="69"/>
      <c r="L153" s="69"/>
      <c r="M153" s="69"/>
      <c r="N153" s="69"/>
      <c r="O153" s="69"/>
      <c r="P153" s="69"/>
    </row>
    <row r="154" spans="1:16" x14ac:dyDescent="0.25">
      <c r="A154" s="130"/>
      <c r="B154" s="181" t="s">
        <v>61</v>
      </c>
      <c r="C154" s="174" t="s">
        <v>79</v>
      </c>
      <c r="D154" s="135">
        <v>24</v>
      </c>
      <c r="E154" s="135">
        <v>78</v>
      </c>
      <c r="F154" s="135"/>
      <c r="G154" s="135">
        <v>36</v>
      </c>
      <c r="H154" s="135"/>
      <c r="I154" s="69"/>
      <c r="J154" s="69"/>
      <c r="K154" s="69"/>
      <c r="L154" s="69"/>
      <c r="M154" s="69"/>
      <c r="N154" s="69"/>
      <c r="O154" s="69"/>
      <c r="P154" s="69"/>
    </row>
    <row r="155" spans="1:16" x14ac:dyDescent="0.25">
      <c r="A155" s="130"/>
      <c r="B155" s="181" t="s">
        <v>60</v>
      </c>
      <c r="C155" s="174" t="s">
        <v>80</v>
      </c>
      <c r="D155" s="135">
        <v>28.88</v>
      </c>
      <c r="E155" s="135">
        <v>32.799999999999997</v>
      </c>
      <c r="F155" s="135">
        <v>72.459999999999994</v>
      </c>
      <c r="G155" s="135">
        <v>43.75</v>
      </c>
      <c r="H155" s="135"/>
      <c r="I155" s="69"/>
      <c r="J155" s="69"/>
      <c r="K155" s="69"/>
      <c r="L155" s="69"/>
      <c r="M155" s="69"/>
      <c r="N155" s="69"/>
      <c r="O155" s="69"/>
      <c r="P155" s="69"/>
    </row>
    <row r="156" spans="1:16" x14ac:dyDescent="0.25">
      <c r="A156" s="130"/>
      <c r="B156" s="181" t="s">
        <v>62</v>
      </c>
      <c r="C156" s="174" t="s">
        <v>81</v>
      </c>
      <c r="D156" s="135">
        <v>30.94</v>
      </c>
      <c r="E156" s="135">
        <v>24.44</v>
      </c>
      <c r="F156" s="135">
        <v>24.19</v>
      </c>
      <c r="G156" s="135">
        <v>29.32</v>
      </c>
      <c r="H156" s="135"/>
      <c r="I156" s="69"/>
      <c r="J156" s="69"/>
      <c r="K156" s="69"/>
      <c r="L156" s="69"/>
      <c r="M156" s="69"/>
      <c r="N156" s="69"/>
      <c r="O156" s="69"/>
      <c r="P156" s="69"/>
    </row>
    <row r="157" spans="1:16" ht="26.4" x14ac:dyDescent="0.25">
      <c r="A157" s="130"/>
      <c r="B157" s="181" t="s">
        <v>77</v>
      </c>
      <c r="C157" s="174" t="s">
        <v>133</v>
      </c>
      <c r="D157" s="135">
        <v>12</v>
      </c>
      <c r="E157" s="135">
        <v>24</v>
      </c>
      <c r="F157" s="135">
        <v>69.67</v>
      </c>
      <c r="G157" s="135">
        <v>108</v>
      </c>
      <c r="H157" s="135"/>
      <c r="I157" s="69"/>
      <c r="J157" s="69"/>
      <c r="K157" s="69"/>
      <c r="L157" s="69"/>
      <c r="M157" s="69"/>
      <c r="N157" s="69"/>
      <c r="O157" s="69"/>
      <c r="P157" s="69"/>
    </row>
    <row r="158" spans="1:16" x14ac:dyDescent="0.25">
      <c r="A158" s="130"/>
      <c r="B158" s="181" t="s">
        <v>59</v>
      </c>
      <c r="C158" s="174" t="s">
        <v>82</v>
      </c>
      <c r="D158" s="135">
        <v>15.09</v>
      </c>
      <c r="E158" s="135">
        <v>21.4</v>
      </c>
      <c r="F158" s="135">
        <v>16.71</v>
      </c>
      <c r="G158" s="135">
        <v>8.2899999999999991</v>
      </c>
      <c r="H158" s="135"/>
      <c r="I158" s="69"/>
      <c r="J158" s="69"/>
      <c r="K158" s="69"/>
      <c r="L158" s="69"/>
      <c r="M158" s="69"/>
      <c r="N158" s="69"/>
      <c r="O158" s="69"/>
      <c r="P158" s="69"/>
    </row>
    <row r="159" spans="1:16" ht="26.4" x14ac:dyDescent="0.25">
      <c r="A159" s="130"/>
      <c r="B159" s="181" t="s">
        <v>116</v>
      </c>
      <c r="C159" s="174" t="s">
        <v>83</v>
      </c>
      <c r="D159" s="135">
        <v>19.309999999999999</v>
      </c>
      <c r="E159" s="135">
        <v>17.670000000000002</v>
      </c>
      <c r="F159" s="135">
        <v>18.29</v>
      </c>
      <c r="G159" s="135">
        <v>19</v>
      </c>
      <c r="H159" s="135"/>
      <c r="I159" s="69"/>
      <c r="J159" s="69"/>
      <c r="K159" s="69"/>
      <c r="L159" s="69"/>
      <c r="M159" s="69"/>
      <c r="N159" s="69"/>
      <c r="O159" s="69"/>
      <c r="P159" s="69"/>
    </row>
    <row r="160" spans="1:16" x14ac:dyDescent="0.25">
      <c r="A160" s="130"/>
      <c r="B160" s="181" t="s">
        <v>73</v>
      </c>
      <c r="C160" s="174" t="s">
        <v>84</v>
      </c>
      <c r="D160" s="135"/>
      <c r="E160" s="135">
        <v>36</v>
      </c>
      <c r="F160" s="135"/>
      <c r="G160" s="135"/>
      <c r="H160" s="135"/>
      <c r="I160" s="69"/>
      <c r="J160" s="69"/>
      <c r="K160" s="69"/>
      <c r="L160" s="69"/>
      <c r="M160" s="69"/>
      <c r="N160" s="69"/>
      <c r="O160" s="69"/>
      <c r="P160" s="69"/>
    </row>
    <row r="161" spans="1:16" x14ac:dyDescent="0.25">
      <c r="A161" s="130"/>
      <c r="B161" s="181" t="s">
        <v>74</v>
      </c>
      <c r="C161" s="174" t="s">
        <v>85</v>
      </c>
      <c r="D161" s="135">
        <v>42.5</v>
      </c>
      <c r="E161" s="135">
        <v>42.08</v>
      </c>
      <c r="F161" s="135"/>
      <c r="G161" s="135">
        <v>75.209999999999994</v>
      </c>
      <c r="H161" s="135"/>
      <c r="I161" s="69"/>
      <c r="J161" s="69"/>
      <c r="K161" s="69"/>
      <c r="L161" s="69"/>
      <c r="M161" s="69"/>
      <c r="N161" s="69"/>
      <c r="O161" s="69"/>
      <c r="P161" s="69"/>
    </row>
    <row r="162" spans="1:16" ht="39.6" x14ac:dyDescent="0.25">
      <c r="A162" s="130"/>
      <c r="B162" s="181" t="s">
        <v>75</v>
      </c>
      <c r="C162" s="174" t="s">
        <v>86</v>
      </c>
      <c r="D162" s="135">
        <v>24</v>
      </c>
      <c r="E162" s="135">
        <v>39</v>
      </c>
      <c r="F162" s="135">
        <v>28</v>
      </c>
      <c r="G162" s="135">
        <v>17.329999999999998</v>
      </c>
      <c r="H162" s="135"/>
      <c r="I162" s="69"/>
      <c r="J162" s="69"/>
      <c r="K162" s="69"/>
      <c r="L162" s="69"/>
      <c r="M162" s="69"/>
      <c r="N162" s="69"/>
      <c r="O162" s="69"/>
      <c r="P162" s="69"/>
    </row>
    <row r="163" spans="1:16" x14ac:dyDescent="0.25">
      <c r="A163" s="130"/>
      <c r="B163" s="181" t="s">
        <v>76</v>
      </c>
      <c r="C163" s="174" t="s">
        <v>134</v>
      </c>
      <c r="D163" s="135"/>
      <c r="E163" s="135"/>
      <c r="F163" s="135"/>
      <c r="G163" s="135"/>
      <c r="H163" s="135"/>
      <c r="I163" s="69"/>
      <c r="J163" s="69"/>
      <c r="K163" s="69"/>
      <c r="L163" s="69"/>
      <c r="M163" s="69"/>
      <c r="N163" s="69"/>
      <c r="O163" s="69"/>
      <c r="P163" s="69"/>
    </row>
    <row r="164" spans="1:16" ht="26.4" x14ac:dyDescent="0.25">
      <c r="A164" s="130"/>
      <c r="B164" s="181" t="s">
        <v>71</v>
      </c>
      <c r="C164" s="174" t="s">
        <v>87</v>
      </c>
      <c r="D164" s="135"/>
      <c r="E164" s="135"/>
      <c r="F164" s="135"/>
      <c r="G164" s="135"/>
      <c r="H164" s="135"/>
      <c r="I164" s="69"/>
      <c r="J164" s="69"/>
      <c r="K164" s="69"/>
      <c r="L164" s="69"/>
      <c r="M164" s="69"/>
      <c r="N164" s="69"/>
      <c r="O164" s="69"/>
      <c r="P164" s="69"/>
    </row>
    <row r="165" spans="1:16" x14ac:dyDescent="0.25">
      <c r="A165" s="130"/>
      <c r="B165" s="181" t="s">
        <v>78</v>
      </c>
      <c r="C165" s="174"/>
      <c r="D165" s="135">
        <v>26</v>
      </c>
      <c r="E165" s="135">
        <v>26.2</v>
      </c>
      <c r="F165" s="135">
        <v>30.46</v>
      </c>
      <c r="G165" s="135">
        <v>33.880000000000003</v>
      </c>
      <c r="H165" s="135"/>
      <c r="I165" s="69"/>
      <c r="J165" s="69"/>
      <c r="K165" s="69"/>
      <c r="L165" s="69"/>
      <c r="M165" s="69"/>
      <c r="N165" s="69"/>
      <c r="O165" s="69"/>
      <c r="P165" s="69"/>
    </row>
    <row r="166" spans="1:16" x14ac:dyDescent="0.25">
      <c r="A166" s="130"/>
      <c r="B166" s="181" t="s">
        <v>72</v>
      </c>
      <c r="C166" s="174"/>
      <c r="D166" s="135">
        <v>26</v>
      </c>
      <c r="E166" s="135">
        <v>26.2</v>
      </c>
      <c r="F166" s="135">
        <v>30.46</v>
      </c>
      <c r="G166" s="135">
        <v>33.880000000000003</v>
      </c>
      <c r="H166" s="135"/>
      <c r="I166" s="69"/>
      <c r="J166" s="69"/>
      <c r="K166" s="69"/>
      <c r="L166" s="69"/>
      <c r="M166" s="69"/>
      <c r="N166" s="69"/>
      <c r="O166" s="69"/>
      <c r="P166" s="69"/>
    </row>
    <row r="167" spans="1:16" x14ac:dyDescent="0.25">
      <c r="A167" s="130"/>
      <c r="B167" s="181" t="s">
        <v>56</v>
      </c>
      <c r="C167" s="174"/>
      <c r="D167" s="135">
        <v>26</v>
      </c>
      <c r="E167" s="135">
        <v>26.2</v>
      </c>
      <c r="F167" s="135">
        <v>30.46</v>
      </c>
      <c r="G167" s="135">
        <v>33.880000000000003</v>
      </c>
      <c r="H167" s="135"/>
      <c r="I167" s="69"/>
      <c r="J167" s="69"/>
      <c r="K167" s="69"/>
      <c r="L167" s="69"/>
      <c r="M167" s="69"/>
      <c r="N167" s="69"/>
      <c r="O167" s="69"/>
      <c r="P167" s="69"/>
    </row>
    <row r="168" spans="1:16" x14ac:dyDescent="0.25">
      <c r="A168" s="130"/>
      <c r="B168" s="130"/>
      <c r="C168" s="136"/>
      <c r="D168" s="137"/>
      <c r="E168" s="137"/>
      <c r="F168" s="137"/>
      <c r="G168" s="137"/>
      <c r="H168" s="137"/>
      <c r="I168" s="69"/>
      <c r="J168" s="69"/>
      <c r="K168" s="69"/>
      <c r="L168" s="69"/>
      <c r="M168" s="69"/>
      <c r="N168" s="69"/>
      <c r="O168" s="69"/>
      <c r="P168" s="69"/>
    </row>
    <row r="169" spans="1:16" x14ac:dyDescent="0.25">
      <c r="A169" s="122"/>
      <c r="B169" s="123"/>
      <c r="C169" s="123"/>
      <c r="D169" s="124"/>
      <c r="E169" s="124"/>
      <c r="F169" s="124"/>
      <c r="G169" s="124"/>
      <c r="H169" s="124"/>
      <c r="I169" s="69"/>
      <c r="J169" s="69"/>
      <c r="K169" s="69"/>
      <c r="L169" s="69"/>
      <c r="M169" s="69"/>
      <c r="N169" s="69"/>
      <c r="O169" s="69"/>
      <c r="P169" s="69"/>
    </row>
    <row r="170" spans="1:16" x14ac:dyDescent="0.25">
      <c r="A170" s="174">
        <v>27</v>
      </c>
      <c r="B170" s="175" t="s">
        <v>120</v>
      </c>
      <c r="C170" s="129"/>
      <c r="D170" s="176"/>
      <c r="E170" s="176"/>
      <c r="F170" s="176"/>
      <c r="G170" s="176"/>
      <c r="H170" s="176"/>
      <c r="I170" s="69"/>
      <c r="J170" s="69"/>
      <c r="K170" s="69"/>
      <c r="L170" s="69"/>
      <c r="M170" s="69"/>
      <c r="N170" s="69"/>
      <c r="O170" s="69"/>
      <c r="P170" s="69"/>
    </row>
    <row r="171" spans="1:16" ht="21" x14ac:dyDescent="0.25">
      <c r="A171" s="130"/>
      <c r="B171" s="284"/>
      <c r="C171" s="286" t="s">
        <v>90</v>
      </c>
      <c r="D171" s="177" t="s">
        <v>135</v>
      </c>
      <c r="E171" s="177" t="s">
        <v>177</v>
      </c>
      <c r="F171" s="177" t="s">
        <v>180</v>
      </c>
      <c r="G171" s="177" t="s">
        <v>182</v>
      </c>
      <c r="H171" s="177" t="s">
        <v>181</v>
      </c>
      <c r="I171" s="69"/>
      <c r="J171" s="69"/>
      <c r="K171" s="69"/>
      <c r="L171" s="69"/>
      <c r="M171" s="69"/>
      <c r="N171" s="69"/>
      <c r="O171" s="69"/>
      <c r="P171" s="69"/>
    </row>
    <row r="172" spans="1:16" x14ac:dyDescent="0.25">
      <c r="A172" s="130"/>
      <c r="B172" s="285"/>
      <c r="C172" s="287"/>
      <c r="D172" s="132" t="s">
        <v>100</v>
      </c>
      <c r="E172" s="132" t="s">
        <v>100</v>
      </c>
      <c r="F172" s="132" t="s">
        <v>100</v>
      </c>
      <c r="G172" s="132" t="s">
        <v>100</v>
      </c>
      <c r="H172" s="132" t="s">
        <v>100</v>
      </c>
      <c r="I172" s="69"/>
      <c r="J172" s="69"/>
      <c r="K172" s="69"/>
      <c r="L172" s="69"/>
      <c r="M172" s="69"/>
      <c r="N172" s="69"/>
      <c r="O172" s="69"/>
      <c r="P172" s="69"/>
    </row>
    <row r="173" spans="1:16" x14ac:dyDescent="0.25">
      <c r="A173" s="130"/>
      <c r="B173" s="181" t="s">
        <v>61</v>
      </c>
      <c r="C173" s="174" t="s">
        <v>79</v>
      </c>
      <c r="D173" s="135">
        <v>8.86</v>
      </c>
      <c r="E173" s="135">
        <v>9.1300000000000008</v>
      </c>
      <c r="F173" s="135">
        <v>8.9600000000000009</v>
      </c>
      <c r="G173" s="135">
        <v>8.74</v>
      </c>
      <c r="H173" s="135">
        <v>8.4700000000000006</v>
      </c>
      <c r="I173" s="69"/>
      <c r="J173" s="69"/>
      <c r="K173" s="69"/>
      <c r="L173" s="69"/>
      <c r="M173" s="69"/>
      <c r="N173" s="69"/>
      <c r="O173" s="69"/>
      <c r="P173" s="69"/>
    </row>
    <row r="174" spans="1:16" x14ac:dyDescent="0.25">
      <c r="A174" s="130"/>
      <c r="B174" s="181" t="s">
        <v>60</v>
      </c>
      <c r="C174" s="174" t="s">
        <v>80</v>
      </c>
      <c r="D174" s="135">
        <v>10.85</v>
      </c>
      <c r="E174" s="135">
        <v>10.81</v>
      </c>
      <c r="F174" s="135">
        <v>11.52</v>
      </c>
      <c r="G174" s="135">
        <v>10.75</v>
      </c>
      <c r="H174" s="135">
        <v>10.15</v>
      </c>
      <c r="I174" s="69"/>
      <c r="J174" s="69"/>
      <c r="K174" s="69"/>
      <c r="L174" s="69"/>
      <c r="M174" s="69"/>
      <c r="N174" s="69"/>
      <c r="O174" s="69"/>
      <c r="P174" s="69"/>
    </row>
    <row r="175" spans="1:16" x14ac:dyDescent="0.25">
      <c r="A175" s="130"/>
      <c r="B175" s="181" t="s">
        <v>62</v>
      </c>
      <c r="C175" s="174" t="s">
        <v>81</v>
      </c>
      <c r="D175" s="135">
        <v>9.89</v>
      </c>
      <c r="E175" s="135">
        <v>9.83</v>
      </c>
      <c r="F175" s="135">
        <v>9.8800000000000008</v>
      </c>
      <c r="G175" s="135">
        <v>9.6300000000000008</v>
      </c>
      <c r="H175" s="135">
        <v>9.4700000000000006</v>
      </c>
      <c r="I175" s="69"/>
      <c r="J175" s="69"/>
      <c r="K175" s="69"/>
      <c r="L175" s="69"/>
      <c r="M175" s="69"/>
      <c r="N175" s="69"/>
      <c r="O175" s="69"/>
      <c r="P175" s="69"/>
    </row>
    <row r="176" spans="1:16" ht="26.4" x14ac:dyDescent="0.25">
      <c r="A176" s="130"/>
      <c r="B176" s="181" t="s">
        <v>77</v>
      </c>
      <c r="C176" s="174" t="s">
        <v>133</v>
      </c>
      <c r="D176" s="135">
        <v>11.47</v>
      </c>
      <c r="E176" s="135">
        <v>12.16</v>
      </c>
      <c r="F176" s="135">
        <v>10.77</v>
      </c>
      <c r="G176" s="135">
        <v>10.42</v>
      </c>
      <c r="H176" s="135">
        <v>10.47</v>
      </c>
      <c r="I176" s="69"/>
      <c r="J176" s="69"/>
      <c r="K176" s="69"/>
      <c r="L176" s="69"/>
      <c r="M176" s="69"/>
      <c r="N176" s="69"/>
      <c r="O176" s="69"/>
      <c r="P176" s="69"/>
    </row>
    <row r="177" spans="1:16" x14ac:dyDescent="0.25">
      <c r="A177" s="130"/>
      <c r="B177" s="181" t="s">
        <v>59</v>
      </c>
      <c r="C177" s="174" t="s">
        <v>82</v>
      </c>
      <c r="D177" s="135">
        <v>11.29</v>
      </c>
      <c r="E177" s="135">
        <v>11.03</v>
      </c>
      <c r="F177" s="135">
        <v>11.07</v>
      </c>
      <c r="G177" s="135">
        <v>10.6</v>
      </c>
      <c r="H177" s="135">
        <v>10.4</v>
      </c>
      <c r="I177" s="69"/>
      <c r="J177" s="69"/>
      <c r="K177" s="69"/>
      <c r="L177" s="69"/>
      <c r="M177" s="69"/>
      <c r="N177" s="69"/>
      <c r="O177" s="69"/>
      <c r="P177" s="69"/>
    </row>
    <row r="178" spans="1:16" ht="26.4" x14ac:dyDescent="0.25">
      <c r="A178" s="130"/>
      <c r="B178" s="181" t="s">
        <v>116</v>
      </c>
      <c r="C178" s="174" t="s">
        <v>83</v>
      </c>
      <c r="D178" s="135">
        <v>10.89</v>
      </c>
      <c r="E178" s="135">
        <v>10.69</v>
      </c>
      <c r="F178" s="135">
        <v>10.72</v>
      </c>
      <c r="G178" s="135">
        <v>10.5</v>
      </c>
      <c r="H178" s="135">
        <v>10.34</v>
      </c>
      <c r="I178" s="69"/>
      <c r="J178" s="69"/>
      <c r="K178" s="69"/>
      <c r="L178" s="69"/>
      <c r="M178" s="69"/>
      <c r="N178" s="69"/>
      <c r="O178" s="69"/>
      <c r="P178" s="69"/>
    </row>
    <row r="179" spans="1:16" x14ac:dyDescent="0.25">
      <c r="A179" s="130"/>
      <c r="B179" s="181" t="s">
        <v>73</v>
      </c>
      <c r="C179" s="174" t="s">
        <v>84</v>
      </c>
      <c r="D179" s="135">
        <v>10.42</v>
      </c>
      <c r="E179" s="135">
        <v>10.130000000000001</v>
      </c>
      <c r="F179" s="135">
        <v>9.06</v>
      </c>
      <c r="G179" s="135">
        <v>10.210000000000001</v>
      </c>
      <c r="H179" s="135">
        <v>9.7899999999999991</v>
      </c>
      <c r="I179" s="69"/>
      <c r="J179" s="69"/>
      <c r="K179" s="69"/>
      <c r="L179" s="69"/>
      <c r="M179" s="69"/>
      <c r="N179" s="69"/>
      <c r="O179" s="69"/>
      <c r="P179" s="69"/>
    </row>
    <row r="180" spans="1:16" x14ac:dyDescent="0.25">
      <c r="A180" s="130"/>
      <c r="B180" s="181" t="s">
        <v>74</v>
      </c>
      <c r="C180" s="174" t="s">
        <v>85</v>
      </c>
      <c r="D180" s="135">
        <v>10.67</v>
      </c>
      <c r="E180" s="135">
        <v>10.06</v>
      </c>
      <c r="F180" s="135">
        <v>10.11</v>
      </c>
      <c r="G180" s="135">
        <v>9.85</v>
      </c>
      <c r="H180" s="135">
        <v>9.09</v>
      </c>
      <c r="I180" s="69"/>
      <c r="J180" s="69"/>
      <c r="K180" s="69"/>
      <c r="L180" s="69"/>
      <c r="M180" s="69"/>
      <c r="N180" s="69"/>
      <c r="O180" s="69"/>
      <c r="P180" s="69"/>
    </row>
    <row r="181" spans="1:16" ht="39.6" x14ac:dyDescent="0.25">
      <c r="A181" s="130"/>
      <c r="B181" s="181" t="s">
        <v>75</v>
      </c>
      <c r="C181" s="174" t="s">
        <v>86</v>
      </c>
      <c r="D181" s="135">
        <v>10.23</v>
      </c>
      <c r="E181" s="135">
        <v>10.029999999999999</v>
      </c>
      <c r="F181" s="135">
        <v>10.28</v>
      </c>
      <c r="G181" s="135">
        <v>9.4600000000000009</v>
      </c>
      <c r="H181" s="135">
        <v>9.93</v>
      </c>
      <c r="I181" s="69"/>
      <c r="J181" s="69"/>
      <c r="K181" s="69"/>
      <c r="L181" s="69"/>
      <c r="M181" s="69"/>
      <c r="N181" s="69"/>
      <c r="O181" s="69"/>
      <c r="P181" s="69"/>
    </row>
    <row r="182" spans="1:16" x14ac:dyDescent="0.25">
      <c r="A182" s="130"/>
      <c r="B182" s="181" t="s">
        <v>76</v>
      </c>
      <c r="C182" s="174" t="s">
        <v>134</v>
      </c>
      <c r="D182" s="135"/>
      <c r="E182" s="135"/>
      <c r="F182" s="135">
        <v>9.5</v>
      </c>
      <c r="G182" s="135">
        <v>12</v>
      </c>
      <c r="H182" s="135">
        <v>10</v>
      </c>
      <c r="I182" s="69"/>
      <c r="J182" s="69"/>
      <c r="K182" s="69"/>
      <c r="L182" s="69"/>
      <c r="M182" s="69"/>
      <c r="N182" s="69"/>
      <c r="O182" s="69"/>
      <c r="P182" s="69"/>
    </row>
    <row r="183" spans="1:16" ht="26.4" x14ac:dyDescent="0.25">
      <c r="A183" s="130"/>
      <c r="B183" s="181" t="s">
        <v>71</v>
      </c>
      <c r="C183" s="174" t="s">
        <v>87</v>
      </c>
      <c r="D183" s="135">
        <v>3</v>
      </c>
      <c r="E183" s="135"/>
      <c r="F183" s="135">
        <v>12</v>
      </c>
      <c r="G183" s="135">
        <v>12</v>
      </c>
      <c r="H183" s="135">
        <v>9</v>
      </c>
      <c r="I183" s="69"/>
      <c r="J183" s="69"/>
      <c r="K183" s="69"/>
      <c r="L183" s="69"/>
      <c r="M183" s="69"/>
      <c r="N183" s="69"/>
      <c r="O183" s="69"/>
      <c r="P183" s="69"/>
    </row>
    <row r="184" spans="1:16" x14ac:dyDescent="0.25">
      <c r="A184" s="130"/>
      <c r="B184" s="181" t="s">
        <v>78</v>
      </c>
      <c r="C184" s="174"/>
      <c r="D184" s="135">
        <v>10.45</v>
      </c>
      <c r="E184" s="135">
        <v>10.35</v>
      </c>
      <c r="F184" s="135">
        <v>10.34</v>
      </c>
      <c r="G184" s="135">
        <v>10.039999999999999</v>
      </c>
      <c r="H184" s="135">
        <v>9.84</v>
      </c>
      <c r="I184" s="69"/>
      <c r="J184" s="69"/>
      <c r="K184" s="69"/>
      <c r="L184" s="69"/>
      <c r="M184" s="69"/>
      <c r="N184" s="69"/>
      <c r="O184" s="69"/>
      <c r="P184" s="69"/>
    </row>
    <row r="185" spans="1:16" x14ac:dyDescent="0.25">
      <c r="A185" s="130"/>
      <c r="B185" s="181" t="s">
        <v>72</v>
      </c>
      <c r="C185" s="174"/>
      <c r="D185" s="135">
        <v>10.45</v>
      </c>
      <c r="E185" s="135">
        <v>10.35</v>
      </c>
      <c r="F185" s="135">
        <v>10.34</v>
      </c>
      <c r="G185" s="135">
        <v>10.039999999999999</v>
      </c>
      <c r="H185" s="135">
        <v>9.84</v>
      </c>
      <c r="I185" s="69"/>
      <c r="J185" s="69"/>
      <c r="K185" s="69"/>
      <c r="L185" s="69"/>
      <c r="M185" s="69"/>
      <c r="N185" s="69"/>
      <c r="O185" s="69"/>
      <c r="P185" s="69"/>
    </row>
    <row r="186" spans="1:16" x14ac:dyDescent="0.25">
      <c r="A186" s="130"/>
      <c r="B186" s="181" t="s">
        <v>56</v>
      </c>
      <c r="C186" s="174"/>
      <c r="D186" s="135">
        <v>10.45</v>
      </c>
      <c r="E186" s="135">
        <v>10.35</v>
      </c>
      <c r="F186" s="135">
        <v>10.34</v>
      </c>
      <c r="G186" s="135">
        <v>10.039999999999999</v>
      </c>
      <c r="H186" s="135">
        <v>9.84</v>
      </c>
      <c r="I186" s="69"/>
      <c r="J186" s="69"/>
      <c r="K186" s="69"/>
      <c r="L186" s="69"/>
      <c r="M186" s="69"/>
      <c r="N186" s="69"/>
      <c r="O186" s="69"/>
      <c r="P186" s="69"/>
    </row>
    <row r="187" spans="1:16" x14ac:dyDescent="0.25">
      <c r="A187" s="130"/>
      <c r="B187" s="130"/>
      <c r="C187" s="136"/>
      <c r="D187" s="137"/>
      <c r="E187" s="137"/>
      <c r="F187" s="137"/>
      <c r="G187" s="137"/>
      <c r="H187" s="137"/>
      <c r="I187" s="69"/>
      <c r="J187" s="69"/>
      <c r="K187" s="69"/>
      <c r="L187" s="69"/>
      <c r="M187" s="69"/>
      <c r="N187" s="69"/>
      <c r="O187" s="69"/>
      <c r="P187" s="69"/>
    </row>
    <row r="188" spans="1:16" x14ac:dyDescent="0.25">
      <c r="A188" s="122"/>
      <c r="B188" s="123"/>
      <c r="C188" s="123"/>
      <c r="D188" s="124"/>
      <c r="E188" s="124"/>
      <c r="F188" s="124"/>
      <c r="G188" s="124"/>
      <c r="H188" s="124"/>
      <c r="I188" s="69"/>
      <c r="J188" s="69"/>
      <c r="K188" s="69"/>
      <c r="L188" s="69"/>
      <c r="M188" s="69"/>
      <c r="N188" s="69"/>
      <c r="O188" s="69"/>
      <c r="P188" s="69"/>
    </row>
    <row r="189" spans="1:16" x14ac:dyDescent="0.25">
      <c r="A189" s="174">
        <v>28</v>
      </c>
      <c r="B189" s="175" t="s">
        <v>121</v>
      </c>
      <c r="C189" s="129"/>
      <c r="D189" s="176"/>
      <c r="E189" s="176"/>
      <c r="F189" s="176"/>
      <c r="G189" s="176"/>
      <c r="H189" s="176"/>
      <c r="I189" s="69"/>
      <c r="J189" s="69"/>
      <c r="K189" s="69"/>
      <c r="L189" s="69"/>
      <c r="M189" s="69"/>
      <c r="N189" s="69"/>
      <c r="O189" s="69"/>
      <c r="P189" s="69"/>
    </row>
    <row r="190" spans="1:16" ht="21" x14ac:dyDescent="0.25">
      <c r="A190" s="130"/>
      <c r="B190" s="284"/>
      <c r="C190" s="286" t="s">
        <v>90</v>
      </c>
      <c r="D190" s="177" t="s">
        <v>135</v>
      </c>
      <c r="E190" s="177" t="s">
        <v>177</v>
      </c>
      <c r="F190" s="177" t="s">
        <v>180</v>
      </c>
      <c r="G190" s="177" t="s">
        <v>182</v>
      </c>
      <c r="H190" s="177" t="s">
        <v>181</v>
      </c>
      <c r="I190" s="69"/>
      <c r="J190" s="69"/>
      <c r="K190" s="69"/>
      <c r="L190" s="69"/>
      <c r="M190" s="69"/>
      <c r="N190" s="69"/>
      <c r="O190" s="69"/>
      <c r="P190" s="69"/>
    </row>
    <row r="191" spans="1:16" x14ac:dyDescent="0.25">
      <c r="A191" s="130"/>
      <c r="B191" s="285"/>
      <c r="C191" s="287"/>
      <c r="D191" s="132" t="s">
        <v>100</v>
      </c>
      <c r="E191" s="132" t="s">
        <v>100</v>
      </c>
      <c r="F191" s="132" t="s">
        <v>100</v>
      </c>
      <c r="G191" s="132" t="s">
        <v>100</v>
      </c>
      <c r="H191" s="132" t="s">
        <v>100</v>
      </c>
      <c r="I191" s="69"/>
      <c r="J191" s="69"/>
      <c r="K191" s="69"/>
      <c r="L191" s="69"/>
      <c r="M191" s="69"/>
      <c r="N191" s="69"/>
      <c r="O191" s="69"/>
      <c r="P191" s="69"/>
    </row>
    <row r="192" spans="1:16" x14ac:dyDescent="0.25">
      <c r="A192" s="130"/>
      <c r="B192" s="181" t="s">
        <v>61</v>
      </c>
      <c r="C192" s="174" t="s">
        <v>79</v>
      </c>
      <c r="D192" s="135">
        <v>31.14</v>
      </c>
      <c r="E192" s="135">
        <v>32.130000000000003</v>
      </c>
      <c r="F192" s="135">
        <v>31.29</v>
      </c>
      <c r="G192" s="135">
        <v>30.11</v>
      </c>
      <c r="H192" s="135">
        <v>30.17</v>
      </c>
      <c r="I192" s="69"/>
      <c r="J192" s="69"/>
      <c r="K192" s="69"/>
      <c r="L192" s="69"/>
      <c r="M192" s="69"/>
      <c r="N192" s="69"/>
      <c r="O192" s="69"/>
      <c r="P192" s="69"/>
    </row>
    <row r="193" spans="1:16" x14ac:dyDescent="0.25">
      <c r="A193" s="130"/>
      <c r="B193" s="181" t="s">
        <v>60</v>
      </c>
      <c r="C193" s="174" t="s">
        <v>80</v>
      </c>
      <c r="D193" s="135">
        <v>29.78</v>
      </c>
      <c r="E193" s="135">
        <v>29.51</v>
      </c>
      <c r="F193" s="135">
        <v>32.5</v>
      </c>
      <c r="G193" s="135">
        <v>32.520000000000003</v>
      </c>
      <c r="H193" s="135">
        <v>29.95</v>
      </c>
      <c r="I193" s="69"/>
      <c r="J193" s="69"/>
      <c r="K193" s="69"/>
      <c r="L193" s="69"/>
      <c r="M193" s="69"/>
      <c r="N193" s="69"/>
      <c r="O193" s="69"/>
      <c r="P193" s="69"/>
    </row>
    <row r="194" spans="1:16" x14ac:dyDescent="0.25">
      <c r="A194" s="130"/>
      <c r="B194" s="181" t="s">
        <v>62</v>
      </c>
      <c r="C194" s="174" t="s">
        <v>81</v>
      </c>
      <c r="D194" s="135">
        <v>32.99</v>
      </c>
      <c r="E194" s="135">
        <v>33.6</v>
      </c>
      <c r="F194" s="135">
        <v>33.590000000000003</v>
      </c>
      <c r="G194" s="135">
        <v>32.64</v>
      </c>
      <c r="H194" s="135">
        <v>33.270000000000003</v>
      </c>
      <c r="I194" s="69"/>
      <c r="J194" s="69"/>
      <c r="K194" s="69"/>
      <c r="L194" s="69"/>
      <c r="M194" s="69"/>
      <c r="N194" s="69"/>
      <c r="O194" s="69"/>
      <c r="P194" s="69"/>
    </row>
    <row r="195" spans="1:16" ht="26.4" x14ac:dyDescent="0.25">
      <c r="A195" s="130"/>
      <c r="B195" s="181" t="s">
        <v>77</v>
      </c>
      <c r="C195" s="174" t="s">
        <v>133</v>
      </c>
      <c r="D195" s="135">
        <v>32.51</v>
      </c>
      <c r="E195" s="135">
        <v>30.88</v>
      </c>
      <c r="F195" s="135">
        <v>38.79</v>
      </c>
      <c r="G195" s="135">
        <v>34.64</v>
      </c>
      <c r="H195" s="135">
        <v>27.37</v>
      </c>
      <c r="I195" s="69"/>
      <c r="J195" s="69"/>
      <c r="K195" s="69"/>
      <c r="L195" s="69"/>
      <c r="M195" s="69"/>
      <c r="N195" s="69"/>
      <c r="O195" s="69"/>
      <c r="P195" s="69"/>
    </row>
    <row r="196" spans="1:16" x14ac:dyDescent="0.25">
      <c r="A196" s="130"/>
      <c r="B196" s="181" t="s">
        <v>59</v>
      </c>
      <c r="C196" s="174" t="s">
        <v>82</v>
      </c>
      <c r="D196" s="135">
        <v>24.07</v>
      </c>
      <c r="E196" s="135">
        <v>23.78</v>
      </c>
      <c r="F196" s="135">
        <v>23.91</v>
      </c>
      <c r="G196" s="135">
        <v>25.2</v>
      </c>
      <c r="H196" s="135">
        <v>27.99</v>
      </c>
      <c r="I196" s="69"/>
      <c r="J196" s="69"/>
      <c r="K196" s="69"/>
      <c r="L196" s="69"/>
      <c r="M196" s="69"/>
      <c r="N196" s="69"/>
      <c r="O196" s="69"/>
      <c r="P196" s="69"/>
    </row>
    <row r="197" spans="1:16" ht="26.4" x14ac:dyDescent="0.25">
      <c r="A197" s="130"/>
      <c r="B197" s="181" t="s">
        <v>116</v>
      </c>
      <c r="C197" s="174" t="s">
        <v>83</v>
      </c>
      <c r="D197" s="135">
        <v>27.14</v>
      </c>
      <c r="E197" s="135">
        <v>27.91</v>
      </c>
      <c r="F197" s="135">
        <v>26.87</v>
      </c>
      <c r="G197" s="135">
        <v>22.66</v>
      </c>
      <c r="H197" s="135">
        <v>24.07</v>
      </c>
      <c r="I197" s="69"/>
      <c r="J197" s="69"/>
      <c r="K197" s="69"/>
      <c r="L197" s="69"/>
      <c r="M197" s="69"/>
      <c r="N197" s="69"/>
      <c r="O197" s="69"/>
      <c r="P197" s="69"/>
    </row>
    <row r="198" spans="1:16" x14ac:dyDescent="0.25">
      <c r="A198" s="130"/>
      <c r="B198" s="181" t="s">
        <v>73</v>
      </c>
      <c r="C198" s="174" t="s">
        <v>84</v>
      </c>
      <c r="D198" s="135">
        <v>47.25</v>
      </c>
      <c r="E198" s="135">
        <v>45.63</v>
      </c>
      <c r="F198" s="135">
        <v>45.5</v>
      </c>
      <c r="G198" s="135">
        <v>42.64</v>
      </c>
      <c r="H198" s="135">
        <v>49.07</v>
      </c>
      <c r="I198" s="69"/>
      <c r="J198" s="69"/>
      <c r="K198" s="69"/>
      <c r="L198" s="69"/>
      <c r="M198" s="69"/>
      <c r="N198" s="69"/>
      <c r="O198" s="69"/>
      <c r="P198" s="69"/>
    </row>
    <row r="199" spans="1:16" x14ac:dyDescent="0.25">
      <c r="A199" s="130"/>
      <c r="B199" s="181" t="s">
        <v>74</v>
      </c>
      <c r="C199" s="174" t="s">
        <v>85</v>
      </c>
      <c r="D199" s="135">
        <v>38.14</v>
      </c>
      <c r="E199" s="135">
        <v>33.53</v>
      </c>
      <c r="F199" s="135">
        <v>36.39</v>
      </c>
      <c r="G199" s="135">
        <v>34.72</v>
      </c>
      <c r="H199" s="135">
        <v>35.36</v>
      </c>
      <c r="I199" s="69"/>
      <c r="J199" s="69"/>
      <c r="K199" s="69"/>
      <c r="L199" s="69"/>
      <c r="M199" s="69"/>
      <c r="N199" s="69"/>
      <c r="O199" s="69"/>
      <c r="P199" s="69"/>
    </row>
    <row r="200" spans="1:16" ht="39.6" x14ac:dyDescent="0.25">
      <c r="A200" s="130"/>
      <c r="B200" s="181" t="s">
        <v>75</v>
      </c>
      <c r="C200" s="174" t="s">
        <v>86</v>
      </c>
      <c r="D200" s="135">
        <v>37.51</v>
      </c>
      <c r="E200" s="135">
        <v>41.28</v>
      </c>
      <c r="F200" s="135">
        <v>47.83</v>
      </c>
      <c r="G200" s="135">
        <v>36.04</v>
      </c>
      <c r="H200" s="135">
        <v>45.59</v>
      </c>
      <c r="I200" s="69"/>
      <c r="J200" s="69"/>
      <c r="K200" s="69"/>
      <c r="L200" s="69"/>
      <c r="M200" s="69"/>
      <c r="N200" s="69"/>
      <c r="O200" s="69"/>
      <c r="P200" s="69"/>
    </row>
    <row r="201" spans="1:16" x14ac:dyDescent="0.25">
      <c r="A201" s="130"/>
      <c r="B201" s="181" t="s">
        <v>76</v>
      </c>
      <c r="C201" s="174" t="s">
        <v>134</v>
      </c>
      <c r="D201" s="135"/>
      <c r="E201" s="135"/>
      <c r="F201" s="135">
        <v>36</v>
      </c>
      <c r="G201" s="135">
        <v>24</v>
      </c>
      <c r="H201" s="135">
        <v>24</v>
      </c>
      <c r="I201" s="69"/>
      <c r="J201" s="69"/>
      <c r="K201" s="69"/>
      <c r="L201" s="69"/>
      <c r="M201" s="69"/>
      <c r="N201" s="69"/>
      <c r="O201" s="69"/>
      <c r="P201" s="69"/>
    </row>
    <row r="202" spans="1:16" ht="26.4" x14ac:dyDescent="0.25">
      <c r="A202" s="130"/>
      <c r="B202" s="181" t="s">
        <v>71</v>
      </c>
      <c r="C202" s="174" t="s">
        <v>87</v>
      </c>
      <c r="D202" s="135">
        <v>12</v>
      </c>
      <c r="E202" s="135"/>
      <c r="F202" s="135">
        <v>36</v>
      </c>
      <c r="G202" s="135">
        <v>24</v>
      </c>
      <c r="H202" s="135">
        <v>48</v>
      </c>
      <c r="I202" s="69"/>
      <c r="J202" s="69"/>
      <c r="K202" s="69"/>
      <c r="L202" s="69"/>
      <c r="M202" s="69"/>
      <c r="N202" s="69"/>
      <c r="O202" s="69"/>
      <c r="P202" s="69"/>
    </row>
    <row r="203" spans="1:16" x14ac:dyDescent="0.25">
      <c r="A203" s="130"/>
      <c r="B203" s="181" t="s">
        <v>78</v>
      </c>
      <c r="C203" s="174"/>
      <c r="D203" s="135">
        <v>30.75</v>
      </c>
      <c r="E203" s="135">
        <v>30.95</v>
      </c>
      <c r="F203" s="135">
        <v>31.51</v>
      </c>
      <c r="G203" s="135">
        <v>29.36</v>
      </c>
      <c r="H203" s="135">
        <v>30.69</v>
      </c>
      <c r="I203" s="69"/>
      <c r="J203" s="69"/>
      <c r="K203" s="69"/>
      <c r="L203" s="69"/>
      <c r="M203" s="69"/>
      <c r="N203" s="69"/>
      <c r="O203" s="69"/>
      <c r="P203" s="69"/>
    </row>
    <row r="204" spans="1:16" x14ac:dyDescent="0.25">
      <c r="A204" s="130"/>
      <c r="B204" s="181" t="s">
        <v>72</v>
      </c>
      <c r="C204" s="174"/>
      <c r="D204" s="135">
        <v>30.75</v>
      </c>
      <c r="E204" s="135">
        <v>30.95</v>
      </c>
      <c r="F204" s="135">
        <v>31.51</v>
      </c>
      <c r="G204" s="135">
        <v>29.36</v>
      </c>
      <c r="H204" s="135">
        <v>30.69</v>
      </c>
      <c r="I204" s="69"/>
      <c r="J204" s="69"/>
      <c r="K204" s="69"/>
      <c r="L204" s="69"/>
      <c r="M204" s="69"/>
      <c r="N204" s="69"/>
      <c r="O204" s="69"/>
      <c r="P204" s="69"/>
    </row>
    <row r="205" spans="1:16" x14ac:dyDescent="0.25">
      <c r="A205" s="130"/>
      <c r="B205" s="181" t="s">
        <v>56</v>
      </c>
      <c r="C205" s="174"/>
      <c r="D205" s="135">
        <v>30.75</v>
      </c>
      <c r="E205" s="135">
        <v>30.95</v>
      </c>
      <c r="F205" s="135">
        <v>31.51</v>
      </c>
      <c r="G205" s="135">
        <v>29.36</v>
      </c>
      <c r="H205" s="135">
        <v>30.69</v>
      </c>
      <c r="I205" s="69"/>
      <c r="J205" s="69"/>
      <c r="K205" s="69"/>
      <c r="L205" s="69"/>
      <c r="M205" s="69"/>
      <c r="N205" s="69"/>
      <c r="O205" s="69"/>
      <c r="P205" s="69"/>
    </row>
    <row r="206" spans="1:16" x14ac:dyDescent="0.25">
      <c r="A206" s="130"/>
      <c r="B206" s="130"/>
      <c r="C206" s="136"/>
      <c r="D206" s="137"/>
      <c r="E206" s="137"/>
      <c r="F206" s="137"/>
      <c r="G206" s="137"/>
      <c r="H206" s="137"/>
      <c r="I206" s="69"/>
      <c r="J206" s="69"/>
      <c r="K206" s="69"/>
      <c r="L206" s="69"/>
      <c r="M206" s="69"/>
      <c r="N206" s="69"/>
      <c r="O206" s="69"/>
      <c r="P206" s="69"/>
    </row>
    <row r="207" spans="1:16" x14ac:dyDescent="0.25">
      <c r="A207" s="122"/>
      <c r="B207" s="123"/>
      <c r="C207" s="123"/>
      <c r="D207" s="124"/>
      <c r="E207" s="124"/>
      <c r="F207" s="124"/>
      <c r="G207" s="124"/>
      <c r="H207" s="124"/>
      <c r="I207" s="69"/>
      <c r="J207" s="69"/>
      <c r="K207" s="69"/>
      <c r="L207" s="69"/>
      <c r="M207" s="69"/>
      <c r="N207" s="69"/>
      <c r="O207" s="69"/>
      <c r="P207" s="69"/>
    </row>
    <row r="208" spans="1:16" x14ac:dyDescent="0.25">
      <c r="A208" s="174">
        <v>29</v>
      </c>
      <c r="B208" s="175" t="s">
        <v>122</v>
      </c>
      <c r="C208" s="129"/>
      <c r="D208" s="176"/>
      <c r="E208" s="176"/>
      <c r="F208" s="176"/>
      <c r="G208" s="176"/>
      <c r="H208" s="176"/>
      <c r="I208" s="69"/>
      <c r="J208" s="69"/>
      <c r="K208" s="69"/>
      <c r="L208" s="69"/>
      <c r="M208" s="69"/>
      <c r="N208" s="69"/>
      <c r="O208" s="69"/>
      <c r="P208" s="69"/>
    </row>
    <row r="209" spans="1:16" ht="21" x14ac:dyDescent="0.25">
      <c r="A209" s="130"/>
      <c r="B209" s="284"/>
      <c r="C209" s="286" t="s">
        <v>90</v>
      </c>
      <c r="D209" s="177" t="s">
        <v>135</v>
      </c>
      <c r="E209" s="177" t="s">
        <v>177</v>
      </c>
      <c r="F209" s="177" t="s">
        <v>180</v>
      </c>
      <c r="G209" s="177" t="s">
        <v>182</v>
      </c>
      <c r="H209" s="177" t="s">
        <v>181</v>
      </c>
      <c r="I209" s="69"/>
      <c r="J209" s="69"/>
      <c r="K209" s="69"/>
      <c r="L209" s="69"/>
      <c r="M209" s="69"/>
      <c r="N209" s="69"/>
      <c r="O209" s="69"/>
      <c r="P209" s="69"/>
    </row>
    <row r="210" spans="1:16" x14ac:dyDescent="0.25">
      <c r="A210" s="130"/>
      <c r="B210" s="285"/>
      <c r="C210" s="287"/>
      <c r="D210" s="132" t="s">
        <v>100</v>
      </c>
      <c r="E210" s="132" t="s">
        <v>100</v>
      </c>
      <c r="F210" s="132" t="s">
        <v>100</v>
      </c>
      <c r="G210" s="132" t="s">
        <v>100</v>
      </c>
      <c r="H210" s="132" t="s">
        <v>100</v>
      </c>
      <c r="I210" s="69"/>
      <c r="J210" s="69"/>
      <c r="K210" s="69"/>
      <c r="L210" s="69"/>
      <c r="M210" s="69"/>
      <c r="N210" s="69"/>
      <c r="O210" s="69"/>
      <c r="P210" s="69"/>
    </row>
    <row r="211" spans="1:16" x14ac:dyDescent="0.25">
      <c r="A211" s="130"/>
      <c r="B211" s="181" t="s">
        <v>61</v>
      </c>
      <c r="C211" s="174" t="s">
        <v>79</v>
      </c>
      <c r="D211" s="135">
        <v>7.82</v>
      </c>
      <c r="E211" s="135">
        <v>6.64</v>
      </c>
      <c r="F211" s="135">
        <v>6.93</v>
      </c>
      <c r="G211" s="135">
        <v>8</v>
      </c>
      <c r="H211" s="135">
        <v>6.62</v>
      </c>
      <c r="I211" s="69"/>
      <c r="J211" s="69"/>
      <c r="K211" s="69"/>
      <c r="L211" s="69"/>
      <c r="M211" s="69"/>
      <c r="N211" s="69"/>
      <c r="O211" s="69"/>
      <c r="P211" s="69"/>
    </row>
    <row r="212" spans="1:16" x14ac:dyDescent="0.25">
      <c r="A212" s="130"/>
      <c r="B212" s="181" t="s">
        <v>60</v>
      </c>
      <c r="C212" s="174" t="s">
        <v>80</v>
      </c>
      <c r="D212" s="135">
        <v>8.5500000000000007</v>
      </c>
      <c r="E212" s="135">
        <v>8.5</v>
      </c>
      <c r="F212" s="135">
        <v>8.7899999999999991</v>
      </c>
      <c r="G212" s="135">
        <v>8.58</v>
      </c>
      <c r="H212" s="135">
        <v>8.0299999999999994</v>
      </c>
      <c r="I212" s="69"/>
      <c r="J212" s="69"/>
      <c r="K212" s="69"/>
      <c r="L212" s="69"/>
      <c r="M212" s="69"/>
      <c r="N212" s="69"/>
      <c r="O212" s="69"/>
      <c r="P212" s="69"/>
    </row>
    <row r="213" spans="1:16" x14ac:dyDescent="0.25">
      <c r="A213" s="130"/>
      <c r="B213" s="181" t="s">
        <v>62</v>
      </c>
      <c r="C213" s="174" t="s">
        <v>81</v>
      </c>
      <c r="D213" s="135">
        <v>8.59</v>
      </c>
      <c r="E213" s="135">
        <v>8.59</v>
      </c>
      <c r="F213" s="135">
        <v>8.34</v>
      </c>
      <c r="G213" s="135">
        <v>7.92</v>
      </c>
      <c r="H213" s="135">
        <v>7.75</v>
      </c>
      <c r="I213" s="69"/>
      <c r="J213" s="69"/>
      <c r="K213" s="69"/>
      <c r="L213" s="69"/>
      <c r="M213" s="69"/>
      <c r="N213" s="69"/>
      <c r="O213" s="69"/>
      <c r="P213" s="69"/>
    </row>
    <row r="214" spans="1:16" ht="26.4" x14ac:dyDescent="0.25">
      <c r="A214" s="130"/>
      <c r="B214" s="181" t="s">
        <v>77</v>
      </c>
      <c r="C214" s="174" t="s">
        <v>133</v>
      </c>
      <c r="D214" s="135">
        <v>7.46</v>
      </c>
      <c r="E214" s="135">
        <v>8</v>
      </c>
      <c r="F214" s="135">
        <v>7.55</v>
      </c>
      <c r="G214" s="135">
        <v>8.7899999999999991</v>
      </c>
      <c r="H214" s="135">
        <v>7.81</v>
      </c>
      <c r="I214" s="69"/>
      <c r="J214" s="69"/>
      <c r="K214" s="69"/>
      <c r="L214" s="69"/>
      <c r="M214" s="69"/>
      <c r="N214" s="69"/>
      <c r="O214" s="69"/>
      <c r="P214" s="69"/>
    </row>
    <row r="215" spans="1:16" x14ac:dyDescent="0.25">
      <c r="A215" s="130"/>
      <c r="B215" s="181" t="s">
        <v>59</v>
      </c>
      <c r="C215" s="174" t="s">
        <v>82</v>
      </c>
      <c r="D215" s="135">
        <v>9.3800000000000008</v>
      </c>
      <c r="E215" s="135">
        <v>9.3800000000000008</v>
      </c>
      <c r="F215" s="135">
        <v>9.51</v>
      </c>
      <c r="G215" s="135">
        <v>9.15</v>
      </c>
      <c r="H215" s="135">
        <v>9.0399999999999991</v>
      </c>
      <c r="I215" s="69"/>
      <c r="J215" s="69"/>
      <c r="K215" s="69"/>
      <c r="L215" s="69"/>
      <c r="M215" s="69"/>
      <c r="N215" s="69"/>
      <c r="O215" s="69"/>
      <c r="P215" s="69"/>
    </row>
    <row r="216" spans="1:16" ht="26.4" x14ac:dyDescent="0.25">
      <c r="A216" s="130"/>
      <c r="B216" s="181" t="s">
        <v>116</v>
      </c>
      <c r="C216" s="174" t="s">
        <v>83</v>
      </c>
      <c r="D216" s="135">
        <v>9.4499999999999993</v>
      </c>
      <c r="E216" s="135">
        <v>9.36</v>
      </c>
      <c r="F216" s="135">
        <v>9.3699999999999992</v>
      </c>
      <c r="G216" s="135">
        <v>8.89</v>
      </c>
      <c r="H216" s="135">
        <v>8.8800000000000008</v>
      </c>
      <c r="I216" s="69"/>
      <c r="J216" s="69"/>
      <c r="K216" s="69"/>
      <c r="L216" s="69"/>
      <c r="M216" s="69"/>
      <c r="N216" s="69"/>
      <c r="O216" s="69"/>
      <c r="P216" s="69"/>
    </row>
    <row r="217" spans="1:16" x14ac:dyDescent="0.25">
      <c r="A217" s="130"/>
      <c r="B217" s="181" t="s">
        <v>73</v>
      </c>
      <c r="C217" s="174" t="s">
        <v>84</v>
      </c>
      <c r="D217" s="135">
        <v>8.44</v>
      </c>
      <c r="E217" s="135">
        <v>8.1199999999999992</v>
      </c>
      <c r="F217" s="135">
        <v>7.45</v>
      </c>
      <c r="G217" s="135">
        <v>7.71</v>
      </c>
      <c r="H217" s="135">
        <v>8.17</v>
      </c>
      <c r="I217" s="69"/>
      <c r="J217" s="69"/>
      <c r="K217" s="69"/>
      <c r="L217" s="69"/>
      <c r="M217" s="69"/>
      <c r="N217" s="69"/>
      <c r="O217" s="69"/>
      <c r="P217" s="69"/>
    </row>
    <row r="218" spans="1:16" x14ac:dyDescent="0.25">
      <c r="A218" s="130"/>
      <c r="B218" s="181" t="s">
        <v>74</v>
      </c>
      <c r="C218" s="174" t="s">
        <v>85</v>
      </c>
      <c r="D218" s="135">
        <v>8.74</v>
      </c>
      <c r="E218" s="135">
        <v>8.1999999999999993</v>
      </c>
      <c r="F218" s="135">
        <v>8.92</v>
      </c>
      <c r="G218" s="135">
        <v>7.72</v>
      </c>
      <c r="H218" s="135">
        <v>7.51</v>
      </c>
      <c r="I218" s="69"/>
      <c r="J218" s="69"/>
      <c r="K218" s="69"/>
      <c r="L218" s="69"/>
      <c r="M218" s="69"/>
      <c r="N218" s="69"/>
      <c r="O218" s="69"/>
      <c r="P218" s="69"/>
    </row>
    <row r="219" spans="1:16" ht="39.6" x14ac:dyDescent="0.25">
      <c r="A219" s="130"/>
      <c r="B219" s="181" t="s">
        <v>75</v>
      </c>
      <c r="C219" s="174" t="s">
        <v>86</v>
      </c>
      <c r="D219" s="135">
        <v>9.16</v>
      </c>
      <c r="E219" s="135">
        <v>8.99</v>
      </c>
      <c r="F219" s="135">
        <v>8.6999999999999993</v>
      </c>
      <c r="G219" s="135">
        <v>7.69</v>
      </c>
      <c r="H219" s="135">
        <v>8.5399999999999991</v>
      </c>
      <c r="I219" s="69"/>
      <c r="J219" s="69"/>
      <c r="K219" s="69"/>
      <c r="L219" s="69"/>
      <c r="M219" s="69"/>
      <c r="N219" s="69"/>
      <c r="O219" s="69"/>
      <c r="P219" s="69"/>
    </row>
    <row r="220" spans="1:16" x14ac:dyDescent="0.25">
      <c r="A220" s="130"/>
      <c r="B220" s="181" t="s">
        <v>76</v>
      </c>
      <c r="C220" s="174" t="s">
        <v>134</v>
      </c>
      <c r="D220" s="135"/>
      <c r="E220" s="135"/>
      <c r="F220" s="135">
        <v>10</v>
      </c>
      <c r="G220" s="135">
        <v>10</v>
      </c>
      <c r="H220" s="135"/>
      <c r="I220" s="69"/>
      <c r="J220" s="69"/>
      <c r="K220" s="69"/>
      <c r="L220" s="69"/>
      <c r="M220" s="69"/>
      <c r="N220" s="69"/>
      <c r="O220" s="69"/>
      <c r="P220" s="69"/>
    </row>
    <row r="221" spans="1:16" ht="26.4" x14ac:dyDescent="0.25">
      <c r="A221" s="130"/>
      <c r="B221" s="181" t="s">
        <v>71</v>
      </c>
      <c r="C221" s="174" t="s">
        <v>87</v>
      </c>
      <c r="D221" s="135"/>
      <c r="E221" s="135"/>
      <c r="F221" s="135">
        <v>10</v>
      </c>
      <c r="G221" s="135">
        <v>10</v>
      </c>
      <c r="H221" s="135"/>
      <c r="I221" s="69"/>
      <c r="J221" s="69"/>
      <c r="K221" s="69"/>
      <c r="L221" s="69"/>
      <c r="M221" s="69"/>
      <c r="N221" s="69"/>
      <c r="O221" s="69"/>
      <c r="P221" s="69"/>
    </row>
    <row r="222" spans="1:16" x14ac:dyDescent="0.25">
      <c r="A222" s="130"/>
      <c r="B222" s="181" t="s">
        <v>78</v>
      </c>
      <c r="C222" s="174"/>
      <c r="D222" s="135">
        <v>8.84</v>
      </c>
      <c r="E222" s="135">
        <v>8.73</v>
      </c>
      <c r="F222" s="135">
        <v>8.76</v>
      </c>
      <c r="G222" s="135">
        <v>8.4</v>
      </c>
      <c r="H222" s="135">
        <v>8.2100000000000009</v>
      </c>
      <c r="I222" s="69"/>
      <c r="J222" s="69"/>
      <c r="K222" s="69"/>
      <c r="L222" s="69"/>
      <c r="M222" s="69"/>
      <c r="N222" s="69"/>
      <c r="O222" s="69"/>
      <c r="P222" s="69"/>
    </row>
    <row r="223" spans="1:16" x14ac:dyDescent="0.25">
      <c r="A223" s="130"/>
      <c r="B223" s="181" t="s">
        <v>72</v>
      </c>
      <c r="C223" s="174"/>
      <c r="D223" s="135">
        <v>8.84</v>
      </c>
      <c r="E223" s="135">
        <v>8.73</v>
      </c>
      <c r="F223" s="135">
        <v>8.76</v>
      </c>
      <c r="G223" s="135">
        <v>8.4</v>
      </c>
      <c r="H223" s="135">
        <v>8.2100000000000009</v>
      </c>
      <c r="I223" s="69"/>
      <c r="J223" s="69"/>
      <c r="K223" s="69"/>
      <c r="L223" s="69"/>
      <c r="M223" s="69"/>
      <c r="N223" s="69"/>
      <c r="O223" s="69"/>
      <c r="P223" s="69"/>
    </row>
    <row r="224" spans="1:16" x14ac:dyDescent="0.25">
      <c r="A224" s="130"/>
      <c r="B224" s="181" t="s">
        <v>56</v>
      </c>
      <c r="C224" s="174"/>
      <c r="D224" s="135">
        <v>8.84</v>
      </c>
      <c r="E224" s="135">
        <v>8.73</v>
      </c>
      <c r="F224" s="135">
        <v>8.76</v>
      </c>
      <c r="G224" s="135">
        <v>8.4</v>
      </c>
      <c r="H224" s="135">
        <v>8.2100000000000009</v>
      </c>
      <c r="I224" s="69"/>
      <c r="J224" s="69"/>
      <c r="K224" s="69"/>
      <c r="L224" s="69"/>
      <c r="M224" s="69"/>
      <c r="N224" s="69"/>
      <c r="O224" s="69"/>
      <c r="P224" s="69"/>
    </row>
    <row r="225" spans="1:16" x14ac:dyDescent="0.25">
      <c r="A225" s="130"/>
      <c r="B225" s="130"/>
      <c r="C225" s="136"/>
      <c r="D225" s="137"/>
      <c r="E225" s="137"/>
      <c r="F225" s="137"/>
      <c r="G225" s="137"/>
      <c r="H225" s="137"/>
      <c r="I225" s="69"/>
      <c r="J225" s="69"/>
      <c r="K225" s="69"/>
      <c r="L225" s="69"/>
      <c r="M225" s="69"/>
      <c r="N225" s="69"/>
      <c r="O225" s="69"/>
      <c r="P225" s="69"/>
    </row>
    <row r="226" spans="1:16" x14ac:dyDescent="0.25">
      <c r="A226" s="122"/>
      <c r="B226" s="123"/>
      <c r="C226" s="123"/>
      <c r="D226" s="124"/>
      <c r="E226" s="124"/>
      <c r="F226" s="124"/>
      <c r="G226" s="124"/>
      <c r="H226" s="124"/>
      <c r="I226" s="69"/>
      <c r="J226" s="69"/>
      <c r="K226" s="69"/>
      <c r="L226" s="69"/>
      <c r="M226" s="69"/>
      <c r="N226" s="69"/>
      <c r="O226" s="69"/>
      <c r="P226" s="69"/>
    </row>
    <row r="227" spans="1:16" x14ac:dyDescent="0.25">
      <c r="A227" s="174">
        <v>30</v>
      </c>
      <c r="B227" s="175" t="s">
        <v>123</v>
      </c>
      <c r="C227" s="129"/>
      <c r="D227" s="176"/>
      <c r="E227" s="176"/>
      <c r="F227" s="176"/>
      <c r="G227" s="176"/>
      <c r="H227" s="176"/>
      <c r="I227" s="69"/>
      <c r="J227" s="69"/>
      <c r="K227" s="69"/>
      <c r="L227" s="69"/>
      <c r="M227" s="69"/>
      <c r="N227" s="69"/>
      <c r="O227" s="69"/>
      <c r="P227" s="69"/>
    </row>
    <row r="228" spans="1:16" ht="21" x14ac:dyDescent="0.25">
      <c r="A228" s="130"/>
      <c r="B228" s="284"/>
      <c r="C228" s="286" t="s">
        <v>90</v>
      </c>
      <c r="D228" s="177" t="s">
        <v>135</v>
      </c>
      <c r="E228" s="177" t="s">
        <v>177</v>
      </c>
      <c r="F228" s="177" t="s">
        <v>180</v>
      </c>
      <c r="G228" s="177" t="s">
        <v>182</v>
      </c>
      <c r="H228" s="177" t="s">
        <v>181</v>
      </c>
      <c r="I228" s="69"/>
      <c r="J228" s="69"/>
      <c r="K228" s="69"/>
      <c r="L228" s="69"/>
      <c r="M228" s="69"/>
      <c r="N228" s="69"/>
      <c r="O228" s="69"/>
      <c r="P228" s="69"/>
    </row>
    <row r="229" spans="1:16" x14ac:dyDescent="0.25">
      <c r="A229" s="130"/>
      <c r="B229" s="285"/>
      <c r="C229" s="287"/>
      <c r="D229" s="132" t="s">
        <v>100</v>
      </c>
      <c r="E229" s="132" t="s">
        <v>100</v>
      </c>
      <c r="F229" s="132" t="s">
        <v>100</v>
      </c>
      <c r="G229" s="132" t="s">
        <v>100</v>
      </c>
      <c r="H229" s="132" t="s">
        <v>100</v>
      </c>
      <c r="I229" s="69"/>
      <c r="J229" s="69"/>
      <c r="K229" s="69"/>
      <c r="L229" s="69"/>
      <c r="M229" s="69"/>
      <c r="N229" s="69"/>
      <c r="O229" s="69"/>
      <c r="P229" s="69"/>
    </row>
    <row r="230" spans="1:16" x14ac:dyDescent="0.25">
      <c r="A230" s="130"/>
      <c r="B230" s="181" t="s">
        <v>61</v>
      </c>
      <c r="C230" s="174" t="s">
        <v>79</v>
      </c>
      <c r="D230" s="135">
        <v>38.18</v>
      </c>
      <c r="E230" s="135">
        <v>40</v>
      </c>
      <c r="F230" s="135">
        <v>38.4</v>
      </c>
      <c r="G230" s="135">
        <v>33</v>
      </c>
      <c r="H230" s="135">
        <v>38.770000000000003</v>
      </c>
      <c r="I230" s="69"/>
      <c r="J230" s="69"/>
      <c r="K230" s="69"/>
      <c r="L230" s="69"/>
      <c r="M230" s="69"/>
      <c r="N230" s="69"/>
      <c r="O230" s="69"/>
      <c r="P230" s="69"/>
    </row>
    <row r="231" spans="1:16" x14ac:dyDescent="0.25">
      <c r="A231" s="130"/>
      <c r="B231" s="181" t="s">
        <v>60</v>
      </c>
      <c r="C231" s="174" t="s">
        <v>80</v>
      </c>
      <c r="D231" s="135">
        <v>31.82</v>
      </c>
      <c r="E231" s="135">
        <v>31.61</v>
      </c>
      <c r="F231" s="135">
        <v>29.33</v>
      </c>
      <c r="G231" s="135">
        <v>39.08</v>
      </c>
      <c r="H231" s="135">
        <v>28.03</v>
      </c>
      <c r="I231" s="69"/>
      <c r="J231" s="69"/>
      <c r="K231" s="69"/>
      <c r="L231" s="69"/>
      <c r="M231" s="69"/>
      <c r="N231" s="69"/>
      <c r="O231" s="69"/>
      <c r="P231" s="69"/>
    </row>
    <row r="232" spans="1:16" x14ac:dyDescent="0.25">
      <c r="A232" s="130"/>
      <c r="B232" s="181" t="s">
        <v>62</v>
      </c>
      <c r="C232" s="174" t="s">
        <v>81</v>
      </c>
      <c r="D232" s="135">
        <v>34.06</v>
      </c>
      <c r="E232" s="135">
        <v>36.03</v>
      </c>
      <c r="F232" s="135">
        <v>37.64</v>
      </c>
      <c r="G232" s="135">
        <v>34.85</v>
      </c>
      <c r="H232" s="135">
        <v>38.840000000000003</v>
      </c>
      <c r="I232" s="69"/>
      <c r="J232" s="69"/>
      <c r="K232" s="69"/>
      <c r="L232" s="69"/>
      <c r="M232" s="69"/>
      <c r="N232" s="69"/>
      <c r="O232" s="69"/>
      <c r="P232" s="69"/>
    </row>
    <row r="233" spans="1:16" ht="26.4" x14ac:dyDescent="0.25">
      <c r="A233" s="130"/>
      <c r="B233" s="181" t="s">
        <v>77</v>
      </c>
      <c r="C233" s="174" t="s">
        <v>133</v>
      </c>
      <c r="D233" s="135">
        <v>52.15</v>
      </c>
      <c r="E233" s="135">
        <v>47.2</v>
      </c>
      <c r="F233" s="135">
        <v>68</v>
      </c>
      <c r="G233" s="135">
        <v>45</v>
      </c>
      <c r="H233" s="135">
        <v>29.31</v>
      </c>
      <c r="I233" s="69"/>
      <c r="J233" s="69"/>
      <c r="K233" s="69"/>
      <c r="L233" s="69"/>
      <c r="M233" s="69"/>
      <c r="N233" s="69"/>
      <c r="O233" s="69"/>
      <c r="P233" s="69"/>
    </row>
    <row r="234" spans="1:16" x14ac:dyDescent="0.25">
      <c r="A234" s="130"/>
      <c r="B234" s="181" t="s">
        <v>59</v>
      </c>
      <c r="C234" s="174" t="s">
        <v>82</v>
      </c>
      <c r="D234" s="135">
        <v>27.08</v>
      </c>
      <c r="E234" s="135">
        <v>25.2</v>
      </c>
      <c r="F234" s="135">
        <v>25.91</v>
      </c>
      <c r="G234" s="135">
        <v>27.35</v>
      </c>
      <c r="H234" s="135">
        <v>32.68</v>
      </c>
      <c r="I234" s="69"/>
      <c r="J234" s="69"/>
      <c r="K234" s="69"/>
      <c r="L234" s="69"/>
      <c r="M234" s="69"/>
      <c r="N234" s="69"/>
      <c r="O234" s="69"/>
      <c r="P234" s="69"/>
    </row>
    <row r="235" spans="1:16" ht="26.4" x14ac:dyDescent="0.25">
      <c r="A235" s="130"/>
      <c r="B235" s="181" t="s">
        <v>116</v>
      </c>
      <c r="C235" s="174" t="s">
        <v>83</v>
      </c>
      <c r="D235" s="135">
        <v>28.3</v>
      </c>
      <c r="E235" s="135">
        <v>32.47</v>
      </c>
      <c r="F235" s="135">
        <v>28.74</v>
      </c>
      <c r="G235" s="135">
        <v>28</v>
      </c>
      <c r="H235" s="135">
        <v>30.03</v>
      </c>
      <c r="I235" s="69"/>
      <c r="J235" s="69"/>
      <c r="K235" s="69"/>
      <c r="L235" s="69"/>
      <c r="M235" s="69"/>
      <c r="N235" s="69"/>
      <c r="O235" s="69"/>
      <c r="P235" s="69"/>
    </row>
    <row r="236" spans="1:16" x14ac:dyDescent="0.25">
      <c r="A236" s="130"/>
      <c r="B236" s="181" t="s">
        <v>73</v>
      </c>
      <c r="C236" s="174" t="s">
        <v>84</v>
      </c>
      <c r="D236" s="135">
        <v>48</v>
      </c>
      <c r="E236" s="135">
        <v>44</v>
      </c>
      <c r="F236" s="135">
        <v>53.45</v>
      </c>
      <c r="G236" s="135">
        <v>43.71</v>
      </c>
      <c r="H236" s="135">
        <v>52</v>
      </c>
      <c r="I236" s="69"/>
      <c r="J236" s="69"/>
      <c r="K236" s="69"/>
      <c r="L236" s="69"/>
      <c r="M236" s="69"/>
      <c r="N236" s="69"/>
      <c r="O236" s="69"/>
      <c r="P236" s="69"/>
    </row>
    <row r="237" spans="1:16" x14ac:dyDescent="0.25">
      <c r="A237" s="130"/>
      <c r="B237" s="181" t="s">
        <v>74</v>
      </c>
      <c r="C237" s="174" t="s">
        <v>85</v>
      </c>
      <c r="D237" s="135">
        <v>47.66</v>
      </c>
      <c r="E237" s="135">
        <v>45</v>
      </c>
      <c r="F237" s="135">
        <v>36.79</v>
      </c>
      <c r="G237" s="135">
        <v>45.41</v>
      </c>
      <c r="H237" s="135">
        <v>47.33</v>
      </c>
      <c r="I237" s="69"/>
      <c r="J237" s="69"/>
      <c r="K237" s="69"/>
      <c r="L237" s="69"/>
      <c r="M237" s="69"/>
      <c r="N237" s="69"/>
      <c r="O237" s="69"/>
      <c r="P237" s="69"/>
    </row>
    <row r="238" spans="1:16" ht="39.6" x14ac:dyDescent="0.25">
      <c r="A238" s="130"/>
      <c r="B238" s="181" t="s">
        <v>75</v>
      </c>
      <c r="C238" s="174" t="s">
        <v>86</v>
      </c>
      <c r="D238" s="135">
        <v>42.96</v>
      </c>
      <c r="E238" s="135">
        <v>51.67</v>
      </c>
      <c r="F238" s="135">
        <v>49.04</v>
      </c>
      <c r="G238" s="135">
        <v>36.68</v>
      </c>
      <c r="H238" s="135">
        <v>48.83</v>
      </c>
      <c r="I238" s="69"/>
      <c r="J238" s="69"/>
      <c r="K238" s="69"/>
      <c r="L238" s="69"/>
      <c r="M238" s="69"/>
      <c r="N238" s="69"/>
      <c r="O238" s="69"/>
      <c r="P238" s="69"/>
    </row>
    <row r="239" spans="1:16" x14ac:dyDescent="0.25">
      <c r="A239" s="130"/>
      <c r="B239" s="181" t="s">
        <v>76</v>
      </c>
      <c r="C239" s="174" t="s">
        <v>134</v>
      </c>
      <c r="D239" s="135"/>
      <c r="E239" s="135"/>
      <c r="F239" s="135">
        <v>12</v>
      </c>
      <c r="G239" s="135">
        <v>12</v>
      </c>
      <c r="H239" s="135"/>
      <c r="I239" s="69"/>
      <c r="J239" s="69"/>
      <c r="K239" s="69"/>
      <c r="L239" s="69"/>
      <c r="M239" s="69"/>
      <c r="N239" s="69"/>
      <c r="O239" s="69"/>
      <c r="P239" s="69"/>
    </row>
    <row r="240" spans="1:16" ht="26.4" x14ac:dyDescent="0.25">
      <c r="A240" s="130"/>
      <c r="B240" s="181" t="s">
        <v>71</v>
      </c>
      <c r="C240" s="174" t="s">
        <v>87</v>
      </c>
      <c r="D240" s="135"/>
      <c r="E240" s="135"/>
      <c r="F240" s="135">
        <v>36</v>
      </c>
      <c r="G240" s="135">
        <v>24</v>
      </c>
      <c r="H240" s="135"/>
      <c r="I240" s="69"/>
      <c r="J240" s="69"/>
      <c r="K240" s="69"/>
      <c r="L240" s="69"/>
      <c r="M240" s="69"/>
      <c r="N240" s="69"/>
      <c r="O240" s="69"/>
      <c r="P240" s="69"/>
    </row>
    <row r="241" spans="1:16" x14ac:dyDescent="0.25">
      <c r="A241" s="130"/>
      <c r="B241" s="181" t="s">
        <v>78</v>
      </c>
      <c r="C241" s="174"/>
      <c r="D241" s="135">
        <v>34.9</v>
      </c>
      <c r="E241" s="135">
        <v>36.22</v>
      </c>
      <c r="F241" s="135">
        <v>35.32</v>
      </c>
      <c r="G241" s="135">
        <v>34.090000000000003</v>
      </c>
      <c r="H241" s="135">
        <v>36.76</v>
      </c>
      <c r="I241" s="69"/>
      <c r="J241" s="69"/>
      <c r="K241" s="69"/>
      <c r="L241" s="69"/>
      <c r="M241" s="69"/>
      <c r="N241" s="69"/>
      <c r="O241" s="69"/>
      <c r="P241" s="69"/>
    </row>
    <row r="242" spans="1:16" x14ac:dyDescent="0.25">
      <c r="A242" s="130"/>
      <c r="B242" s="181" t="s">
        <v>72</v>
      </c>
      <c r="C242" s="174"/>
      <c r="D242" s="135">
        <v>34.9</v>
      </c>
      <c r="E242" s="135">
        <v>36.22</v>
      </c>
      <c r="F242" s="135">
        <v>35.32</v>
      </c>
      <c r="G242" s="135">
        <v>34.090000000000003</v>
      </c>
      <c r="H242" s="135">
        <v>36.76</v>
      </c>
      <c r="I242" s="69"/>
      <c r="J242" s="69"/>
      <c r="K242" s="69"/>
      <c r="L242" s="69"/>
      <c r="M242" s="69"/>
      <c r="N242" s="69"/>
      <c r="O242" s="69"/>
      <c r="P242" s="69"/>
    </row>
    <row r="243" spans="1:16" x14ac:dyDescent="0.25">
      <c r="A243" s="130"/>
      <c r="B243" s="181" t="s">
        <v>56</v>
      </c>
      <c r="C243" s="174"/>
      <c r="D243" s="135">
        <v>34.9</v>
      </c>
      <c r="E243" s="135">
        <v>36.22</v>
      </c>
      <c r="F243" s="135">
        <v>35.32</v>
      </c>
      <c r="G243" s="135">
        <v>34.090000000000003</v>
      </c>
      <c r="H243" s="135">
        <v>36.76</v>
      </c>
      <c r="I243" s="69"/>
      <c r="J243" s="69"/>
      <c r="K243" s="69"/>
      <c r="L243" s="69"/>
      <c r="M243" s="69"/>
      <c r="N243" s="69"/>
      <c r="O243" s="69"/>
      <c r="P243" s="69"/>
    </row>
    <row r="244" spans="1:16" x14ac:dyDescent="0.25">
      <c r="A244" s="130"/>
      <c r="B244" s="130"/>
      <c r="C244" s="136"/>
      <c r="D244" s="137"/>
      <c r="E244" s="137"/>
      <c r="F244" s="137"/>
      <c r="G244" s="137"/>
      <c r="H244" s="137"/>
      <c r="I244" s="69"/>
      <c r="J244" s="69"/>
      <c r="K244" s="69"/>
      <c r="L244" s="69"/>
      <c r="M244" s="69"/>
      <c r="N244" s="69"/>
      <c r="O244" s="69"/>
      <c r="P244" s="69"/>
    </row>
    <row r="245" spans="1:16" x14ac:dyDescent="0.25">
      <c r="A245" s="122"/>
      <c r="B245" s="123"/>
      <c r="C245" s="123"/>
      <c r="D245" s="124"/>
      <c r="E245" s="124"/>
      <c r="F245" s="124"/>
      <c r="G245" s="124"/>
      <c r="H245" s="124"/>
      <c r="I245" s="69"/>
      <c r="J245" s="69"/>
      <c r="K245" s="69"/>
      <c r="L245" s="69"/>
      <c r="M245" s="69"/>
      <c r="N245" s="69"/>
      <c r="O245" s="69"/>
      <c r="P245" s="69"/>
    </row>
    <row r="246" spans="1:16" x14ac:dyDescent="0.25">
      <c r="A246" s="174">
        <v>31</v>
      </c>
      <c r="B246" s="175" t="s">
        <v>124</v>
      </c>
      <c r="C246" s="129"/>
      <c r="D246" s="176"/>
      <c r="E246" s="176"/>
      <c r="F246" s="176"/>
      <c r="G246" s="176"/>
      <c r="H246" s="176"/>
      <c r="I246" s="69"/>
      <c r="J246" s="69"/>
      <c r="K246" s="69"/>
      <c r="L246" s="69"/>
      <c r="M246" s="69"/>
      <c r="N246" s="69"/>
      <c r="O246" s="69"/>
      <c r="P246" s="69"/>
    </row>
    <row r="247" spans="1:16" ht="21" x14ac:dyDescent="0.25">
      <c r="A247" s="130"/>
      <c r="B247" s="284"/>
      <c r="C247" s="286" t="s">
        <v>90</v>
      </c>
      <c r="D247" s="177" t="s">
        <v>135</v>
      </c>
      <c r="E247" s="177" t="s">
        <v>177</v>
      </c>
      <c r="F247" s="177" t="s">
        <v>180</v>
      </c>
      <c r="G247" s="177" t="s">
        <v>182</v>
      </c>
      <c r="H247" s="177" t="s">
        <v>181</v>
      </c>
      <c r="I247" s="69"/>
      <c r="J247" s="69"/>
      <c r="K247" s="69"/>
      <c r="L247" s="69"/>
      <c r="M247" s="69"/>
      <c r="N247" s="69"/>
      <c r="O247" s="69"/>
      <c r="P247" s="69"/>
    </row>
    <row r="248" spans="1:16" x14ac:dyDescent="0.25">
      <c r="A248" s="130"/>
      <c r="B248" s="285"/>
      <c r="C248" s="287"/>
      <c r="D248" s="132" t="s">
        <v>64</v>
      </c>
      <c r="E248" s="132" t="s">
        <v>64</v>
      </c>
      <c r="F248" s="132" t="s">
        <v>64</v>
      </c>
      <c r="G248" s="132" t="s">
        <v>64</v>
      </c>
      <c r="H248" s="132" t="s">
        <v>64</v>
      </c>
      <c r="I248" s="69"/>
      <c r="J248" s="69"/>
      <c r="K248" s="69"/>
      <c r="L248" s="69"/>
      <c r="M248" s="69"/>
      <c r="N248" s="69"/>
      <c r="O248" s="69"/>
      <c r="P248" s="69"/>
    </row>
    <row r="249" spans="1:16" x14ac:dyDescent="0.25">
      <c r="A249" s="130"/>
      <c r="B249" s="181" t="s">
        <v>125</v>
      </c>
      <c r="C249" s="174">
        <v>1</v>
      </c>
      <c r="D249" s="135">
        <v>18.98</v>
      </c>
      <c r="E249" s="135">
        <v>20.36</v>
      </c>
      <c r="F249" s="135">
        <v>20.420000000000002</v>
      </c>
      <c r="G249" s="135">
        <v>19.829999999999998</v>
      </c>
      <c r="H249" s="135"/>
      <c r="I249" s="69"/>
      <c r="J249" s="69"/>
      <c r="K249" s="69"/>
      <c r="L249" s="69"/>
      <c r="M249" s="69"/>
      <c r="N249" s="69"/>
      <c r="O249" s="69"/>
      <c r="P249" s="69"/>
    </row>
    <row r="250" spans="1:16" x14ac:dyDescent="0.25">
      <c r="A250" s="130"/>
      <c r="B250" s="181" t="s">
        <v>126</v>
      </c>
      <c r="C250" s="174">
        <v>0</v>
      </c>
      <c r="D250" s="135">
        <v>4.49</v>
      </c>
      <c r="E250" s="135">
        <v>3.64</v>
      </c>
      <c r="F250" s="135">
        <v>3.91</v>
      </c>
      <c r="G250" s="135">
        <v>4.47</v>
      </c>
      <c r="H250" s="135"/>
      <c r="I250" s="69"/>
      <c r="J250" s="69"/>
      <c r="K250" s="69"/>
      <c r="L250" s="69"/>
      <c r="M250" s="69"/>
      <c r="N250" s="69"/>
      <c r="O250" s="69"/>
      <c r="P250" s="69"/>
    </row>
    <row r="251" spans="1:16" x14ac:dyDescent="0.25">
      <c r="A251" s="130"/>
      <c r="B251" s="181" t="s">
        <v>127</v>
      </c>
      <c r="C251" s="174">
        <v>-1</v>
      </c>
      <c r="D251" s="135">
        <v>76.25</v>
      </c>
      <c r="E251" s="135">
        <v>76</v>
      </c>
      <c r="F251" s="135">
        <v>75.66</v>
      </c>
      <c r="G251" s="135">
        <v>75.7</v>
      </c>
      <c r="H251" s="135"/>
      <c r="I251" s="69"/>
      <c r="J251" s="69"/>
      <c r="K251" s="69"/>
      <c r="L251" s="69"/>
      <c r="M251" s="69"/>
      <c r="N251" s="69"/>
      <c r="O251" s="69"/>
      <c r="P251" s="69"/>
    </row>
    <row r="252" spans="1:16" x14ac:dyDescent="0.25">
      <c r="A252" s="130"/>
      <c r="B252" s="130"/>
      <c r="C252" s="136"/>
      <c r="D252" s="137"/>
      <c r="E252" s="137"/>
      <c r="F252" s="137"/>
      <c r="G252" s="137"/>
      <c r="H252" s="137"/>
      <c r="I252" s="69"/>
      <c r="J252" s="69"/>
      <c r="K252" s="69"/>
      <c r="L252" s="69"/>
      <c r="M252" s="69"/>
      <c r="N252" s="69"/>
      <c r="O252" s="69"/>
      <c r="P252" s="69"/>
    </row>
    <row r="253" spans="1:16" x14ac:dyDescent="0.25">
      <c r="A253" s="122"/>
      <c r="B253" s="123"/>
      <c r="C253" s="123"/>
      <c r="D253" s="124"/>
      <c r="E253" s="124"/>
      <c r="F253" s="124"/>
      <c r="G253" s="124"/>
      <c r="H253" s="124"/>
      <c r="I253" s="69"/>
      <c r="J253" s="69"/>
      <c r="K253" s="69"/>
      <c r="L253" s="69"/>
      <c r="M253" s="69"/>
      <c r="N253" s="69"/>
      <c r="O253" s="69"/>
      <c r="P253" s="69"/>
    </row>
    <row r="254" spans="1:16" x14ac:dyDescent="0.25">
      <c r="A254" s="174">
        <v>41</v>
      </c>
      <c r="B254" s="175" t="s">
        <v>128</v>
      </c>
      <c r="C254" s="129"/>
      <c r="D254" s="176"/>
      <c r="E254" s="176"/>
      <c r="F254" s="176"/>
      <c r="G254" s="176"/>
      <c r="H254" s="176"/>
      <c r="I254" s="69"/>
      <c r="J254" s="69"/>
      <c r="K254" s="69"/>
      <c r="L254" s="69"/>
      <c r="M254" s="69"/>
      <c r="N254" s="69"/>
      <c r="O254" s="69"/>
      <c r="P254" s="69"/>
    </row>
    <row r="255" spans="1:16" ht="21" x14ac:dyDescent="0.25">
      <c r="A255" s="130"/>
      <c r="B255" s="284"/>
      <c r="C255" s="286" t="s">
        <v>90</v>
      </c>
      <c r="D255" s="177" t="s">
        <v>135</v>
      </c>
      <c r="E255" s="177" t="s">
        <v>177</v>
      </c>
      <c r="F255" s="177" t="s">
        <v>180</v>
      </c>
      <c r="G255" s="177" t="s">
        <v>182</v>
      </c>
      <c r="H255" s="177" t="s">
        <v>181</v>
      </c>
      <c r="I255" s="69"/>
      <c r="J255" s="69"/>
      <c r="K255" s="69"/>
      <c r="L255" s="69"/>
      <c r="M255" s="69"/>
      <c r="N255" s="69"/>
      <c r="O255" s="69"/>
      <c r="P255" s="69"/>
    </row>
    <row r="256" spans="1:16" x14ac:dyDescent="0.25">
      <c r="A256" s="130"/>
      <c r="B256" s="285"/>
      <c r="C256" s="287"/>
      <c r="D256" s="132" t="s">
        <v>100</v>
      </c>
      <c r="E256" s="132" t="s">
        <v>100</v>
      </c>
      <c r="F256" s="132" t="s">
        <v>100</v>
      </c>
      <c r="G256" s="132" t="s">
        <v>100</v>
      </c>
      <c r="H256" s="132" t="s">
        <v>100</v>
      </c>
      <c r="I256" s="69"/>
      <c r="J256" s="69"/>
      <c r="K256" s="69"/>
      <c r="L256" s="69"/>
      <c r="M256" s="69"/>
      <c r="N256" s="69"/>
      <c r="O256" s="69"/>
      <c r="P256" s="69"/>
    </row>
    <row r="257" spans="1:16" x14ac:dyDescent="0.25">
      <c r="A257" s="130"/>
      <c r="B257" s="181" t="s">
        <v>112</v>
      </c>
      <c r="C257" s="174">
        <v>1</v>
      </c>
      <c r="D257" s="135">
        <v>23.33</v>
      </c>
      <c r="E257" s="135">
        <v>22.35</v>
      </c>
      <c r="F257" s="135">
        <v>22.43</v>
      </c>
      <c r="G257" s="135">
        <v>23.21</v>
      </c>
      <c r="H257" s="135">
        <v>22.36</v>
      </c>
      <c r="I257" s="69"/>
      <c r="J257" s="69"/>
      <c r="K257" s="69"/>
      <c r="L257" s="69"/>
      <c r="M257" s="69"/>
      <c r="N257" s="69"/>
      <c r="O257" s="69"/>
      <c r="P257" s="69"/>
    </row>
    <row r="258" spans="1:16" x14ac:dyDescent="0.25">
      <c r="A258" s="130"/>
      <c r="B258" s="181" t="s">
        <v>113</v>
      </c>
      <c r="C258" s="174">
        <v>-1</v>
      </c>
      <c r="D258" s="135">
        <v>76.67</v>
      </c>
      <c r="E258" s="135">
        <v>77.650000000000006</v>
      </c>
      <c r="F258" s="135">
        <v>77.569999999999993</v>
      </c>
      <c r="G258" s="135">
        <v>76.790000000000006</v>
      </c>
      <c r="H258" s="135">
        <v>77.64</v>
      </c>
      <c r="I258" s="69"/>
      <c r="J258" s="69"/>
      <c r="K258" s="69"/>
      <c r="L258" s="69"/>
      <c r="M258" s="69"/>
      <c r="N258" s="69"/>
      <c r="O258" s="69"/>
      <c r="P258" s="69"/>
    </row>
    <row r="259" spans="1:16" x14ac:dyDescent="0.25">
      <c r="A259" s="130"/>
      <c r="B259" s="130"/>
      <c r="C259" s="136"/>
      <c r="D259" s="137"/>
      <c r="E259" s="137"/>
      <c r="F259" s="137"/>
      <c r="G259" s="137"/>
      <c r="H259" s="137"/>
      <c r="I259" s="69"/>
      <c r="J259" s="69"/>
      <c r="K259" s="69"/>
      <c r="L259" s="69"/>
      <c r="M259" s="69"/>
      <c r="N259" s="69"/>
      <c r="O259" s="69"/>
      <c r="P259" s="69"/>
    </row>
  </sheetData>
  <mergeCells count="46">
    <mergeCell ref="B88:B89"/>
    <mergeCell ref="C88:C89"/>
    <mergeCell ref="B6:B7"/>
    <mergeCell ref="C6:C7"/>
    <mergeCell ref="B12:B13"/>
    <mergeCell ref="C12:C13"/>
    <mergeCell ref="B18:B19"/>
    <mergeCell ref="C18:C19"/>
    <mergeCell ref="B48:B49"/>
    <mergeCell ref="C48:C49"/>
    <mergeCell ref="B171:B172"/>
    <mergeCell ref="C171:C172"/>
    <mergeCell ref="B190:B191"/>
    <mergeCell ref="C190:C191"/>
    <mergeCell ref="B114:B115"/>
    <mergeCell ref="C114:C115"/>
    <mergeCell ref="B133:B134"/>
    <mergeCell ref="C133:C134"/>
    <mergeCell ref="B255:B256"/>
    <mergeCell ref="C255:C256"/>
    <mergeCell ref="B209:B210"/>
    <mergeCell ref="C209:C210"/>
    <mergeCell ref="B228:B229"/>
    <mergeCell ref="C228:C229"/>
    <mergeCell ref="B247:B248"/>
    <mergeCell ref="C247:C248"/>
    <mergeCell ref="B58:B59"/>
    <mergeCell ref="C58:C59"/>
    <mergeCell ref="B152:B153"/>
    <mergeCell ref="C152:C153"/>
    <mergeCell ref="B74:B75"/>
    <mergeCell ref="C74:C75"/>
    <mergeCell ref="B81:B82"/>
    <mergeCell ref="C81:C82"/>
    <mergeCell ref="B95:B96"/>
    <mergeCell ref="C95:C96"/>
    <mergeCell ref="B24:B25"/>
    <mergeCell ref="C24:C25"/>
    <mergeCell ref="B66:B67"/>
    <mergeCell ref="C66:C67"/>
    <mergeCell ref="B30:B31"/>
    <mergeCell ref="C30:C31"/>
    <mergeCell ref="B36:B37"/>
    <mergeCell ref="C36:C37"/>
    <mergeCell ref="B42:B43"/>
    <mergeCell ref="C42:C43"/>
  </mergeCells>
  <phoneticPr fontId="0" type="noConversion"/>
  <pageMargins left="0.75" right="0.75" top="0.66" bottom="0.82" header="0.5" footer="0.75"/>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224"/>
  <sheetViews>
    <sheetView topLeftCell="A121" zoomScaleNormal="100" workbookViewId="0">
      <pane xSplit="3" topLeftCell="D1" activePane="topRight" state="frozen"/>
      <selection activeCell="R4" sqref="R4"/>
      <selection pane="topRight" activeCell="R4" sqref="R4"/>
    </sheetView>
  </sheetViews>
  <sheetFormatPr defaultColWidth="9.33203125" defaultRowHeight="13.2" x14ac:dyDescent="0.25"/>
  <cols>
    <col min="1" max="1" width="6.77734375" style="112" customWidth="1"/>
    <col min="2" max="2" width="35.77734375" style="112" customWidth="1"/>
    <col min="3" max="3" width="6.77734375" style="112" customWidth="1"/>
    <col min="4" max="8" width="10.77734375" style="112" customWidth="1"/>
    <col min="9" max="9" width="2" style="112" customWidth="1"/>
    <col min="10" max="14" width="10.77734375" style="112" customWidth="1"/>
    <col min="15" max="15" width="2" style="112" customWidth="1"/>
    <col min="16" max="20" width="10.77734375" style="112" customWidth="1"/>
    <col min="21" max="21" width="2" style="112" customWidth="1"/>
    <col min="22" max="26" width="10.77734375" style="112" customWidth="1"/>
    <col min="27" max="27" width="2" style="112" customWidth="1"/>
    <col min="28" max="71" width="10.77734375" style="112" customWidth="1"/>
    <col min="72" max="16384" width="9.33203125" style="112"/>
  </cols>
  <sheetData>
    <row r="1" spans="1:250" x14ac:dyDescent="0.25">
      <c r="A1" s="111" t="s">
        <v>131</v>
      </c>
      <c r="C1" s="113"/>
      <c r="H1" s="114"/>
      <c r="L1" s="115"/>
      <c r="M1" s="115"/>
      <c r="N1" s="115"/>
    </row>
    <row r="2" spans="1:250" s="120" customFormat="1" ht="14.4" x14ac:dyDescent="0.3">
      <c r="A2" s="116"/>
      <c r="B2" s="117"/>
      <c r="C2" s="118" t="s">
        <v>130</v>
      </c>
      <c r="D2" s="117"/>
      <c r="E2" s="117"/>
      <c r="F2" s="117"/>
      <c r="G2" s="119"/>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IC2" s="121"/>
      <c r="ID2" s="121"/>
      <c r="IE2" s="121"/>
      <c r="IF2" s="121"/>
      <c r="IG2" s="121"/>
      <c r="IH2" s="121"/>
      <c r="II2" s="121"/>
      <c r="IJ2" s="121"/>
      <c r="IK2" s="121"/>
      <c r="IL2" s="121"/>
      <c r="IM2" s="121"/>
      <c r="IN2" s="121"/>
      <c r="IO2" s="121"/>
      <c r="IP2" s="121"/>
    </row>
    <row r="3" spans="1:250" x14ac:dyDescent="0.25">
      <c r="A3" s="122"/>
      <c r="B3" s="123"/>
      <c r="C3" s="123"/>
      <c r="D3" s="124"/>
      <c r="E3" s="114"/>
      <c r="F3" s="114"/>
      <c r="G3" s="114"/>
      <c r="H3" s="114"/>
      <c r="I3" s="114"/>
      <c r="J3" s="114"/>
      <c r="K3" s="114"/>
      <c r="L3" s="115"/>
      <c r="M3" s="115"/>
      <c r="N3" s="115"/>
    </row>
    <row r="4" spans="1:250" s="126" customFormat="1" ht="12" x14ac:dyDescent="0.25">
      <c r="A4" s="125"/>
      <c r="B4" s="125"/>
      <c r="C4" s="125"/>
      <c r="D4" s="291" t="s">
        <v>60</v>
      </c>
      <c r="E4" s="291"/>
      <c r="F4" s="291"/>
      <c r="G4" s="291"/>
      <c r="H4" s="291"/>
      <c r="J4" s="291" t="s">
        <v>62</v>
      </c>
      <c r="K4" s="291"/>
      <c r="L4" s="291"/>
      <c r="M4" s="291"/>
      <c r="N4" s="291"/>
      <c r="P4" s="291" t="s">
        <v>59</v>
      </c>
      <c r="Q4" s="291"/>
      <c r="R4" s="291"/>
      <c r="S4" s="291"/>
      <c r="T4" s="291"/>
      <c r="V4" s="291" t="s">
        <v>116</v>
      </c>
      <c r="W4" s="291"/>
      <c r="X4" s="291"/>
      <c r="Y4" s="291"/>
      <c r="Z4" s="291"/>
      <c r="AB4" s="291" t="s">
        <v>74</v>
      </c>
      <c r="AC4" s="291"/>
      <c r="AD4" s="291"/>
      <c r="AE4" s="291"/>
      <c r="AF4" s="291"/>
    </row>
    <row r="5" spans="1:250" x14ac:dyDescent="0.25">
      <c r="A5" s="122"/>
      <c r="B5" s="123"/>
      <c r="C5" s="123"/>
      <c r="D5" s="124"/>
      <c r="E5" s="124"/>
      <c r="F5" s="124"/>
      <c r="G5" s="124"/>
      <c r="H5" s="124"/>
      <c r="J5" s="124"/>
      <c r="K5" s="124"/>
      <c r="L5" s="124"/>
      <c r="M5" s="124"/>
      <c r="N5" s="124"/>
      <c r="P5" s="124"/>
      <c r="Q5" s="124"/>
      <c r="R5" s="124"/>
      <c r="S5" s="124"/>
      <c r="T5" s="124"/>
      <c r="V5" s="124"/>
      <c r="W5" s="124"/>
      <c r="X5" s="124"/>
      <c r="Y5" s="124"/>
      <c r="Z5" s="124"/>
      <c r="AB5" s="124"/>
      <c r="AC5" s="124"/>
      <c r="AD5" s="124"/>
      <c r="AE5" s="124"/>
      <c r="AF5" s="124"/>
    </row>
    <row r="6" spans="1:250" x14ac:dyDescent="0.25">
      <c r="A6" s="127">
        <v>10</v>
      </c>
      <c r="B6" s="128" t="s">
        <v>89</v>
      </c>
      <c r="C6" s="129"/>
      <c r="D6" s="129"/>
      <c r="E6" s="129"/>
      <c r="F6" s="129"/>
      <c r="G6" s="129"/>
      <c r="H6" s="129"/>
      <c r="J6" s="129"/>
      <c r="K6" s="129"/>
      <c r="L6" s="129"/>
      <c r="M6" s="129"/>
      <c r="N6" s="129"/>
      <c r="P6" s="129"/>
      <c r="Q6" s="129"/>
      <c r="R6" s="129"/>
      <c r="S6" s="129"/>
      <c r="T6" s="129"/>
      <c r="V6" s="129"/>
      <c r="W6" s="129"/>
      <c r="X6" s="129"/>
      <c r="Y6" s="129"/>
      <c r="Z6" s="129"/>
      <c r="AB6" s="129"/>
      <c r="AC6" s="129"/>
      <c r="AD6" s="129"/>
      <c r="AE6" s="129"/>
      <c r="AF6" s="129"/>
    </row>
    <row r="7" spans="1:250" ht="21" x14ac:dyDescent="0.25">
      <c r="A7" s="130"/>
      <c r="B7" s="288"/>
      <c r="C7" s="290" t="s">
        <v>90</v>
      </c>
      <c r="D7" s="131" t="s">
        <v>135</v>
      </c>
      <c r="E7" s="131" t="s">
        <v>177</v>
      </c>
      <c r="F7" s="196" t="s">
        <v>180</v>
      </c>
      <c r="G7" s="196" t="s">
        <v>182</v>
      </c>
      <c r="H7" s="196" t="s">
        <v>181</v>
      </c>
      <c r="J7" s="131" t="s">
        <v>135</v>
      </c>
      <c r="K7" s="131" t="s">
        <v>177</v>
      </c>
      <c r="L7" s="196" t="s">
        <v>180</v>
      </c>
      <c r="M7" s="196" t="s">
        <v>182</v>
      </c>
      <c r="N7" s="196" t="s">
        <v>181</v>
      </c>
      <c r="P7" s="131" t="s">
        <v>135</v>
      </c>
      <c r="Q7" s="131" t="s">
        <v>177</v>
      </c>
      <c r="R7" s="196" t="s">
        <v>180</v>
      </c>
      <c r="S7" s="196" t="s">
        <v>182</v>
      </c>
      <c r="T7" s="196" t="s">
        <v>181</v>
      </c>
      <c r="V7" s="131" t="s">
        <v>135</v>
      </c>
      <c r="W7" s="131" t="s">
        <v>177</v>
      </c>
      <c r="X7" s="196" t="s">
        <v>180</v>
      </c>
      <c r="Y7" s="196" t="s">
        <v>182</v>
      </c>
      <c r="Z7" s="196" t="s">
        <v>181</v>
      </c>
      <c r="AB7" s="131" t="s">
        <v>135</v>
      </c>
      <c r="AC7" s="131" t="s">
        <v>177</v>
      </c>
      <c r="AD7" s="196" t="s">
        <v>180</v>
      </c>
      <c r="AE7" s="196" t="s">
        <v>182</v>
      </c>
      <c r="AF7" s="196" t="s">
        <v>181</v>
      </c>
    </row>
    <row r="8" spans="1:250" x14ac:dyDescent="0.25">
      <c r="A8" s="130"/>
      <c r="B8" s="289"/>
      <c r="C8" s="287"/>
      <c r="D8" s="132" t="s">
        <v>64</v>
      </c>
      <c r="E8" s="132" t="s">
        <v>64</v>
      </c>
      <c r="F8" s="197" t="s">
        <v>64</v>
      </c>
      <c r="G8" s="197" t="s">
        <v>64</v>
      </c>
      <c r="H8" s="197" t="s">
        <v>64</v>
      </c>
      <c r="J8" s="132" t="s">
        <v>64</v>
      </c>
      <c r="K8" s="132" t="s">
        <v>64</v>
      </c>
      <c r="L8" s="197" t="s">
        <v>64</v>
      </c>
      <c r="M8" s="197" t="s">
        <v>64</v>
      </c>
      <c r="N8" s="197" t="s">
        <v>64</v>
      </c>
      <c r="P8" s="132" t="s">
        <v>64</v>
      </c>
      <c r="Q8" s="132" t="s">
        <v>64</v>
      </c>
      <c r="R8" s="197" t="s">
        <v>64</v>
      </c>
      <c r="S8" s="197" t="s">
        <v>64</v>
      </c>
      <c r="T8" s="197" t="s">
        <v>64</v>
      </c>
      <c r="V8" s="132" t="s">
        <v>64</v>
      </c>
      <c r="W8" s="132" t="s">
        <v>64</v>
      </c>
      <c r="X8" s="197" t="s">
        <v>64</v>
      </c>
      <c r="Y8" s="197" t="s">
        <v>64</v>
      </c>
      <c r="Z8" s="197" t="s">
        <v>64</v>
      </c>
      <c r="AB8" s="132" t="s">
        <v>64</v>
      </c>
      <c r="AC8" s="132" t="s">
        <v>64</v>
      </c>
      <c r="AD8" s="197" t="s">
        <v>64</v>
      </c>
      <c r="AE8" s="197" t="s">
        <v>64</v>
      </c>
      <c r="AF8" s="197" t="s">
        <v>64</v>
      </c>
    </row>
    <row r="9" spans="1:250" x14ac:dyDescent="0.25">
      <c r="A9" s="130"/>
      <c r="B9" s="133" t="s">
        <v>91</v>
      </c>
      <c r="C9" s="134">
        <v>1</v>
      </c>
      <c r="D9" s="135">
        <v>84.43</v>
      </c>
      <c r="E9" s="135">
        <v>85.25</v>
      </c>
      <c r="F9" s="198">
        <v>82.31</v>
      </c>
      <c r="G9" s="198">
        <v>83.97</v>
      </c>
      <c r="H9" s="198"/>
      <c r="J9" s="135">
        <v>84.1</v>
      </c>
      <c r="K9" s="135">
        <v>83.65</v>
      </c>
      <c r="L9" s="198">
        <v>81.52</v>
      </c>
      <c r="M9" s="198">
        <v>81.650000000000006</v>
      </c>
      <c r="N9" s="198"/>
      <c r="P9" s="135">
        <v>80.349999999999994</v>
      </c>
      <c r="Q9" s="135">
        <v>81.05</v>
      </c>
      <c r="R9" s="198">
        <v>82.46</v>
      </c>
      <c r="S9" s="198">
        <v>84.62</v>
      </c>
      <c r="T9" s="198"/>
      <c r="V9" s="135">
        <v>78.14</v>
      </c>
      <c r="W9" s="135">
        <v>79.63</v>
      </c>
      <c r="X9" s="198">
        <v>75.739999999999995</v>
      </c>
      <c r="Y9" s="198">
        <v>78.790000000000006</v>
      </c>
      <c r="Z9" s="198"/>
      <c r="AB9" s="135">
        <v>74.349999999999994</v>
      </c>
      <c r="AC9" s="135">
        <v>77.2</v>
      </c>
      <c r="AD9" s="198">
        <v>76.349999999999994</v>
      </c>
      <c r="AE9" s="198">
        <v>75.239999999999995</v>
      </c>
      <c r="AF9" s="198"/>
    </row>
    <row r="10" spans="1:250" x14ac:dyDescent="0.25">
      <c r="A10" s="130"/>
      <c r="B10" s="130"/>
      <c r="C10" s="136"/>
      <c r="D10" s="137"/>
      <c r="E10" s="137"/>
      <c r="F10" s="199"/>
      <c r="G10" s="199"/>
      <c r="H10" s="199"/>
      <c r="J10" s="137"/>
      <c r="K10" s="137"/>
      <c r="L10" s="199"/>
      <c r="M10" s="199"/>
      <c r="N10" s="199"/>
      <c r="P10" s="137"/>
      <c r="Q10" s="137"/>
      <c r="R10" s="199"/>
      <c r="S10" s="199"/>
      <c r="T10" s="199"/>
      <c r="V10" s="137"/>
      <c r="W10" s="137"/>
      <c r="X10" s="199"/>
      <c r="Y10" s="199"/>
      <c r="Z10" s="199"/>
      <c r="AB10" s="137"/>
      <c r="AC10" s="137"/>
      <c r="AD10" s="199"/>
      <c r="AE10" s="199"/>
      <c r="AF10" s="199"/>
    </row>
    <row r="11" spans="1:250" x14ac:dyDescent="0.25">
      <c r="A11" s="122"/>
      <c r="B11" s="123"/>
      <c r="C11" s="123"/>
      <c r="D11" s="124"/>
      <c r="E11" s="124"/>
      <c r="F11" s="200"/>
      <c r="G11" s="200"/>
      <c r="H11" s="200"/>
      <c r="J11" s="124"/>
      <c r="K11" s="124"/>
      <c r="L11" s="200"/>
      <c r="M11" s="200"/>
      <c r="N11" s="200"/>
      <c r="P11" s="124"/>
      <c r="Q11" s="124"/>
      <c r="R11" s="200"/>
      <c r="S11" s="200"/>
      <c r="T11" s="200"/>
      <c r="V11" s="124"/>
      <c r="W11" s="124"/>
      <c r="X11" s="200"/>
      <c r="Y11" s="200"/>
      <c r="Z11" s="200"/>
      <c r="AB11" s="124"/>
      <c r="AC11" s="124"/>
      <c r="AD11" s="200"/>
      <c r="AE11" s="200"/>
      <c r="AF11" s="200"/>
    </row>
    <row r="12" spans="1:250" x14ac:dyDescent="0.25">
      <c r="A12" s="127">
        <v>11</v>
      </c>
      <c r="B12" s="128" t="s">
        <v>92</v>
      </c>
      <c r="C12" s="129"/>
      <c r="D12" s="129"/>
      <c r="E12" s="129"/>
      <c r="F12" s="201"/>
      <c r="G12" s="201"/>
      <c r="H12" s="201"/>
      <c r="J12" s="129"/>
      <c r="K12" s="129"/>
      <c r="L12" s="201"/>
      <c r="M12" s="201"/>
      <c r="N12" s="201"/>
      <c r="P12" s="129"/>
      <c r="Q12" s="129"/>
      <c r="R12" s="201"/>
      <c r="S12" s="201"/>
      <c r="T12" s="201"/>
      <c r="V12" s="129"/>
      <c r="W12" s="129"/>
      <c r="X12" s="201"/>
      <c r="Y12" s="201"/>
      <c r="Z12" s="201"/>
      <c r="AB12" s="129"/>
      <c r="AC12" s="129"/>
      <c r="AD12" s="201"/>
      <c r="AE12" s="201"/>
      <c r="AF12" s="201"/>
    </row>
    <row r="13" spans="1:250" ht="21" x14ac:dyDescent="0.25">
      <c r="A13" s="130"/>
      <c r="B13" s="288"/>
      <c r="C13" s="290" t="s">
        <v>90</v>
      </c>
      <c r="D13" s="131" t="s">
        <v>135</v>
      </c>
      <c r="E13" s="131" t="s">
        <v>177</v>
      </c>
      <c r="F13" s="196" t="s">
        <v>180</v>
      </c>
      <c r="G13" s="196" t="s">
        <v>182</v>
      </c>
      <c r="H13" s="196" t="s">
        <v>181</v>
      </c>
      <c r="J13" s="131" t="s">
        <v>135</v>
      </c>
      <c r="K13" s="131" t="s">
        <v>177</v>
      </c>
      <c r="L13" s="196" t="s">
        <v>180</v>
      </c>
      <c r="M13" s="196" t="s">
        <v>182</v>
      </c>
      <c r="N13" s="196" t="s">
        <v>181</v>
      </c>
      <c r="P13" s="131" t="s">
        <v>135</v>
      </c>
      <c r="Q13" s="131" t="s">
        <v>177</v>
      </c>
      <c r="R13" s="196" t="s">
        <v>180</v>
      </c>
      <c r="S13" s="196" t="s">
        <v>182</v>
      </c>
      <c r="T13" s="196" t="s">
        <v>181</v>
      </c>
      <c r="V13" s="131" t="s">
        <v>135</v>
      </c>
      <c r="W13" s="131" t="s">
        <v>177</v>
      </c>
      <c r="X13" s="196" t="s">
        <v>180</v>
      </c>
      <c r="Y13" s="196" t="s">
        <v>182</v>
      </c>
      <c r="Z13" s="196" t="s">
        <v>181</v>
      </c>
      <c r="AB13" s="131" t="s">
        <v>135</v>
      </c>
      <c r="AC13" s="131" t="s">
        <v>177</v>
      </c>
      <c r="AD13" s="196" t="s">
        <v>180</v>
      </c>
      <c r="AE13" s="196" t="s">
        <v>182</v>
      </c>
      <c r="AF13" s="196" t="s">
        <v>181</v>
      </c>
    </row>
    <row r="14" spans="1:250" x14ac:dyDescent="0.25">
      <c r="A14" s="130"/>
      <c r="B14" s="289"/>
      <c r="C14" s="287"/>
      <c r="D14" s="132" t="s">
        <v>64</v>
      </c>
      <c r="E14" s="132" t="s">
        <v>64</v>
      </c>
      <c r="F14" s="197" t="s">
        <v>64</v>
      </c>
      <c r="G14" s="197" t="s">
        <v>64</v>
      </c>
      <c r="H14" s="197" t="s">
        <v>64</v>
      </c>
      <c r="J14" s="132" t="s">
        <v>64</v>
      </c>
      <c r="K14" s="132" t="s">
        <v>64</v>
      </c>
      <c r="L14" s="197" t="s">
        <v>64</v>
      </c>
      <c r="M14" s="197" t="s">
        <v>64</v>
      </c>
      <c r="N14" s="197" t="s">
        <v>64</v>
      </c>
      <c r="P14" s="132" t="s">
        <v>64</v>
      </c>
      <c r="Q14" s="132" t="s">
        <v>64</v>
      </c>
      <c r="R14" s="197" t="s">
        <v>64</v>
      </c>
      <c r="S14" s="197" t="s">
        <v>64</v>
      </c>
      <c r="T14" s="197" t="s">
        <v>64</v>
      </c>
      <c r="V14" s="132" t="s">
        <v>64</v>
      </c>
      <c r="W14" s="132" t="s">
        <v>64</v>
      </c>
      <c r="X14" s="197" t="s">
        <v>64</v>
      </c>
      <c r="Y14" s="197" t="s">
        <v>64</v>
      </c>
      <c r="Z14" s="197" t="s">
        <v>64</v>
      </c>
      <c r="AB14" s="132" t="s">
        <v>64</v>
      </c>
      <c r="AC14" s="132" t="s">
        <v>64</v>
      </c>
      <c r="AD14" s="197" t="s">
        <v>64</v>
      </c>
      <c r="AE14" s="197" t="s">
        <v>64</v>
      </c>
      <c r="AF14" s="197" t="s">
        <v>64</v>
      </c>
    </row>
    <row r="15" spans="1:250" x14ac:dyDescent="0.25">
      <c r="A15" s="130"/>
      <c r="B15" s="133" t="s">
        <v>91</v>
      </c>
      <c r="C15" s="134">
        <v>1</v>
      </c>
      <c r="D15" s="135">
        <v>9.84</v>
      </c>
      <c r="E15" s="135">
        <v>9.02</v>
      </c>
      <c r="F15" s="198">
        <v>10</v>
      </c>
      <c r="G15" s="198">
        <v>9.92</v>
      </c>
      <c r="H15" s="198"/>
      <c r="J15" s="135">
        <v>19.260000000000002</v>
      </c>
      <c r="K15" s="135">
        <v>19.13</v>
      </c>
      <c r="L15" s="198">
        <v>21.76</v>
      </c>
      <c r="M15" s="198">
        <v>20.37</v>
      </c>
      <c r="N15" s="198"/>
      <c r="P15" s="135">
        <v>18.600000000000001</v>
      </c>
      <c r="Q15" s="135">
        <v>18.95</v>
      </c>
      <c r="R15" s="198">
        <v>15.09</v>
      </c>
      <c r="S15" s="198">
        <v>18.18</v>
      </c>
      <c r="T15" s="198"/>
      <c r="V15" s="135">
        <v>26.19</v>
      </c>
      <c r="W15" s="135">
        <v>26.88</v>
      </c>
      <c r="X15" s="198">
        <v>26.04</v>
      </c>
      <c r="Y15" s="198">
        <v>25.29</v>
      </c>
      <c r="Z15" s="198"/>
      <c r="AB15" s="135">
        <v>7.33</v>
      </c>
      <c r="AC15" s="135">
        <v>8.81</v>
      </c>
      <c r="AD15" s="198">
        <v>4.93</v>
      </c>
      <c r="AE15" s="198">
        <v>6.8</v>
      </c>
      <c r="AF15" s="198"/>
    </row>
    <row r="16" spans="1:250" x14ac:dyDescent="0.25">
      <c r="A16" s="130"/>
      <c r="B16" s="130"/>
      <c r="C16" s="136"/>
      <c r="D16" s="137"/>
      <c r="E16" s="137"/>
      <c r="F16" s="199"/>
      <c r="G16" s="199"/>
      <c r="H16" s="199"/>
      <c r="J16" s="137"/>
      <c r="K16" s="137"/>
      <c r="L16" s="199"/>
      <c r="M16" s="199"/>
      <c r="N16" s="199"/>
      <c r="P16" s="137"/>
      <c r="Q16" s="137"/>
      <c r="R16" s="199"/>
      <c r="S16" s="199"/>
      <c r="T16" s="199"/>
      <c r="V16" s="137"/>
      <c r="W16" s="137"/>
      <c r="X16" s="199"/>
      <c r="Y16" s="199"/>
      <c r="Z16" s="199"/>
      <c r="AB16" s="137"/>
      <c r="AC16" s="137"/>
      <c r="AD16" s="199"/>
      <c r="AE16" s="199"/>
      <c r="AF16" s="199"/>
    </row>
    <row r="17" spans="1:32" x14ac:dyDescent="0.25">
      <c r="A17" s="122"/>
      <c r="B17" s="123"/>
      <c r="C17" s="123"/>
      <c r="D17" s="124"/>
      <c r="E17" s="124"/>
      <c r="F17" s="200"/>
      <c r="G17" s="200"/>
      <c r="H17" s="200"/>
      <c r="J17" s="124"/>
      <c r="K17" s="124"/>
      <c r="L17" s="200"/>
      <c r="M17" s="200"/>
      <c r="N17" s="200"/>
      <c r="P17" s="124"/>
      <c r="Q17" s="124"/>
      <c r="R17" s="200"/>
      <c r="S17" s="200"/>
      <c r="T17" s="200"/>
      <c r="V17" s="124"/>
      <c r="W17" s="124"/>
      <c r="X17" s="200"/>
      <c r="Y17" s="200"/>
      <c r="Z17" s="200"/>
      <c r="AB17" s="124"/>
      <c r="AC17" s="124"/>
      <c r="AD17" s="200"/>
      <c r="AE17" s="200"/>
      <c r="AF17" s="200"/>
    </row>
    <row r="18" spans="1:32" x14ac:dyDescent="0.25">
      <c r="A18" s="127">
        <v>12</v>
      </c>
      <c r="B18" s="128" t="s">
        <v>93</v>
      </c>
      <c r="C18" s="129"/>
      <c r="D18" s="129"/>
      <c r="E18" s="129"/>
      <c r="F18" s="201"/>
      <c r="G18" s="201"/>
      <c r="H18" s="201"/>
      <c r="J18" s="129"/>
      <c r="K18" s="129"/>
      <c r="L18" s="201"/>
      <c r="M18" s="201"/>
      <c r="N18" s="201"/>
      <c r="P18" s="129"/>
      <c r="Q18" s="129"/>
      <c r="R18" s="201"/>
      <c r="S18" s="201"/>
      <c r="T18" s="201"/>
      <c r="V18" s="129"/>
      <c r="W18" s="129"/>
      <c r="X18" s="201"/>
      <c r="Y18" s="201"/>
      <c r="Z18" s="201"/>
      <c r="AB18" s="129"/>
      <c r="AC18" s="129"/>
      <c r="AD18" s="201"/>
      <c r="AE18" s="201"/>
      <c r="AF18" s="201"/>
    </row>
    <row r="19" spans="1:32" ht="21" x14ac:dyDescent="0.25">
      <c r="A19" s="130"/>
      <c r="B19" s="288"/>
      <c r="C19" s="290" t="s">
        <v>90</v>
      </c>
      <c r="D19" s="131" t="s">
        <v>135</v>
      </c>
      <c r="E19" s="131" t="s">
        <v>177</v>
      </c>
      <c r="F19" s="196" t="s">
        <v>180</v>
      </c>
      <c r="G19" s="196" t="s">
        <v>182</v>
      </c>
      <c r="H19" s="196" t="s">
        <v>181</v>
      </c>
      <c r="J19" s="131" t="s">
        <v>135</v>
      </c>
      <c r="K19" s="131" t="s">
        <v>177</v>
      </c>
      <c r="L19" s="196" t="s">
        <v>180</v>
      </c>
      <c r="M19" s="196" t="s">
        <v>182</v>
      </c>
      <c r="N19" s="196" t="s">
        <v>181</v>
      </c>
      <c r="P19" s="131" t="s">
        <v>135</v>
      </c>
      <c r="Q19" s="131" t="s">
        <v>177</v>
      </c>
      <c r="R19" s="196" t="s">
        <v>180</v>
      </c>
      <c r="S19" s="196" t="s">
        <v>182</v>
      </c>
      <c r="T19" s="196" t="s">
        <v>181</v>
      </c>
      <c r="V19" s="131" t="s">
        <v>135</v>
      </c>
      <c r="W19" s="131" t="s">
        <v>177</v>
      </c>
      <c r="X19" s="196" t="s">
        <v>180</v>
      </c>
      <c r="Y19" s="196" t="s">
        <v>182</v>
      </c>
      <c r="Z19" s="196" t="s">
        <v>181</v>
      </c>
      <c r="AB19" s="131" t="s">
        <v>135</v>
      </c>
      <c r="AC19" s="131" t="s">
        <v>177</v>
      </c>
      <c r="AD19" s="196" t="s">
        <v>180</v>
      </c>
      <c r="AE19" s="196" t="s">
        <v>182</v>
      </c>
      <c r="AF19" s="196" t="s">
        <v>181</v>
      </c>
    </row>
    <row r="20" spans="1:32" x14ac:dyDescent="0.25">
      <c r="A20" s="130"/>
      <c r="B20" s="289"/>
      <c r="C20" s="287"/>
      <c r="D20" s="132" t="s">
        <v>64</v>
      </c>
      <c r="E20" s="132" t="s">
        <v>64</v>
      </c>
      <c r="F20" s="197" t="s">
        <v>64</v>
      </c>
      <c r="G20" s="197" t="s">
        <v>64</v>
      </c>
      <c r="H20" s="197" t="s">
        <v>64</v>
      </c>
      <c r="J20" s="132" t="s">
        <v>64</v>
      </c>
      <c r="K20" s="132" t="s">
        <v>64</v>
      </c>
      <c r="L20" s="197" t="s">
        <v>64</v>
      </c>
      <c r="M20" s="197" t="s">
        <v>64</v>
      </c>
      <c r="N20" s="197" t="s">
        <v>64</v>
      </c>
      <c r="P20" s="132" t="s">
        <v>64</v>
      </c>
      <c r="Q20" s="132" t="s">
        <v>64</v>
      </c>
      <c r="R20" s="197" t="s">
        <v>64</v>
      </c>
      <c r="S20" s="197" t="s">
        <v>64</v>
      </c>
      <c r="T20" s="197" t="s">
        <v>64</v>
      </c>
      <c r="V20" s="132" t="s">
        <v>64</v>
      </c>
      <c r="W20" s="132" t="s">
        <v>64</v>
      </c>
      <c r="X20" s="197" t="s">
        <v>64</v>
      </c>
      <c r="Y20" s="197" t="s">
        <v>64</v>
      </c>
      <c r="Z20" s="197" t="s">
        <v>64</v>
      </c>
      <c r="AB20" s="132" t="s">
        <v>64</v>
      </c>
      <c r="AC20" s="132" t="s">
        <v>64</v>
      </c>
      <c r="AD20" s="197" t="s">
        <v>64</v>
      </c>
      <c r="AE20" s="197" t="s">
        <v>64</v>
      </c>
      <c r="AF20" s="197" t="s">
        <v>64</v>
      </c>
    </row>
    <row r="21" spans="1:32" x14ac:dyDescent="0.25">
      <c r="A21" s="130"/>
      <c r="B21" s="133" t="s">
        <v>94</v>
      </c>
      <c r="C21" s="134">
        <v>1</v>
      </c>
      <c r="D21" s="135">
        <v>10.66</v>
      </c>
      <c r="E21" s="135">
        <v>12.3</v>
      </c>
      <c r="F21" s="198">
        <v>13.08</v>
      </c>
      <c r="G21" s="198">
        <v>9.92</v>
      </c>
      <c r="H21" s="198"/>
      <c r="J21" s="135">
        <v>4.7699999999999996</v>
      </c>
      <c r="K21" s="135">
        <v>4.5199999999999996</v>
      </c>
      <c r="L21" s="198">
        <v>4.84</v>
      </c>
      <c r="M21" s="198">
        <v>4.55</v>
      </c>
      <c r="N21" s="198"/>
      <c r="P21" s="135">
        <v>7.72</v>
      </c>
      <c r="Q21" s="135">
        <v>6.67</v>
      </c>
      <c r="R21" s="198">
        <v>4.91</v>
      </c>
      <c r="S21" s="198">
        <v>5.24</v>
      </c>
      <c r="T21" s="198"/>
      <c r="V21" s="135">
        <v>4.54</v>
      </c>
      <c r="W21" s="135">
        <v>5.91</v>
      </c>
      <c r="X21" s="198">
        <v>5.33</v>
      </c>
      <c r="Y21" s="198">
        <v>5.0599999999999996</v>
      </c>
      <c r="Z21" s="198"/>
      <c r="AB21" s="135">
        <v>5.76</v>
      </c>
      <c r="AC21" s="135">
        <v>7.25</v>
      </c>
      <c r="AD21" s="198">
        <v>6.4</v>
      </c>
      <c r="AE21" s="198">
        <v>7.28</v>
      </c>
      <c r="AF21" s="198"/>
    </row>
    <row r="22" spans="1:32" x14ac:dyDescent="0.25">
      <c r="A22" s="130"/>
      <c r="B22" s="130"/>
      <c r="C22" s="136"/>
      <c r="D22" s="137"/>
      <c r="E22" s="137"/>
      <c r="F22" s="199"/>
      <c r="G22" s="199"/>
      <c r="H22" s="199"/>
      <c r="J22" s="137"/>
      <c r="K22" s="137"/>
      <c r="L22" s="199"/>
      <c r="M22" s="199"/>
      <c r="N22" s="199"/>
      <c r="P22" s="137"/>
      <c r="Q22" s="137"/>
      <c r="R22" s="199"/>
      <c r="S22" s="199"/>
      <c r="T22" s="199"/>
      <c r="V22" s="137"/>
      <c r="W22" s="137"/>
      <c r="X22" s="199"/>
      <c r="Y22" s="199"/>
      <c r="Z22" s="199"/>
      <c r="AB22" s="137"/>
      <c r="AC22" s="137"/>
      <c r="AD22" s="199"/>
      <c r="AE22" s="199"/>
      <c r="AF22" s="199"/>
    </row>
    <row r="23" spans="1:32" x14ac:dyDescent="0.25">
      <c r="A23" s="122"/>
      <c r="B23" s="123"/>
      <c r="C23" s="123"/>
      <c r="D23" s="124"/>
      <c r="E23" s="124"/>
      <c r="F23" s="200"/>
      <c r="G23" s="200"/>
      <c r="H23" s="200"/>
      <c r="J23" s="124"/>
      <c r="K23" s="124"/>
      <c r="L23" s="200"/>
      <c r="M23" s="200"/>
      <c r="N23" s="200"/>
      <c r="P23" s="124"/>
      <c r="Q23" s="124"/>
      <c r="R23" s="200"/>
      <c r="S23" s="200"/>
      <c r="T23" s="200"/>
      <c r="V23" s="124"/>
      <c r="W23" s="124"/>
      <c r="X23" s="200"/>
      <c r="Y23" s="200"/>
      <c r="Z23" s="200"/>
      <c r="AB23" s="124"/>
      <c r="AC23" s="124"/>
      <c r="AD23" s="200"/>
      <c r="AE23" s="200"/>
      <c r="AF23" s="200"/>
    </row>
    <row r="24" spans="1:32" x14ac:dyDescent="0.25">
      <c r="A24" s="127">
        <v>13</v>
      </c>
      <c r="B24" s="128" t="s">
        <v>95</v>
      </c>
      <c r="C24" s="129"/>
      <c r="D24" s="129"/>
      <c r="E24" s="129"/>
      <c r="F24" s="201"/>
      <c r="G24" s="201"/>
      <c r="H24" s="201"/>
      <c r="J24" s="129"/>
      <c r="K24" s="129"/>
      <c r="L24" s="201"/>
      <c r="M24" s="201"/>
      <c r="N24" s="201"/>
      <c r="P24" s="129"/>
      <c r="Q24" s="129"/>
      <c r="R24" s="201"/>
      <c r="S24" s="201"/>
      <c r="T24" s="201"/>
      <c r="V24" s="129"/>
      <c r="W24" s="129"/>
      <c r="X24" s="201"/>
      <c r="Y24" s="201"/>
      <c r="Z24" s="201"/>
      <c r="AB24" s="129"/>
      <c r="AC24" s="129"/>
      <c r="AD24" s="201"/>
      <c r="AE24" s="201"/>
      <c r="AF24" s="201"/>
    </row>
    <row r="25" spans="1:32" ht="21" x14ac:dyDescent="0.25">
      <c r="A25" s="130"/>
      <c r="B25" s="288"/>
      <c r="C25" s="290" t="s">
        <v>90</v>
      </c>
      <c r="D25" s="131" t="s">
        <v>135</v>
      </c>
      <c r="E25" s="131" t="s">
        <v>177</v>
      </c>
      <c r="F25" s="196" t="s">
        <v>180</v>
      </c>
      <c r="G25" s="196" t="s">
        <v>182</v>
      </c>
      <c r="H25" s="196" t="s">
        <v>181</v>
      </c>
      <c r="J25" s="131" t="s">
        <v>135</v>
      </c>
      <c r="K25" s="131" t="s">
        <v>177</v>
      </c>
      <c r="L25" s="196" t="s">
        <v>180</v>
      </c>
      <c r="M25" s="196" t="s">
        <v>182</v>
      </c>
      <c r="N25" s="196" t="s">
        <v>181</v>
      </c>
      <c r="P25" s="131" t="s">
        <v>135</v>
      </c>
      <c r="Q25" s="131" t="s">
        <v>177</v>
      </c>
      <c r="R25" s="196" t="s">
        <v>180</v>
      </c>
      <c r="S25" s="196" t="s">
        <v>182</v>
      </c>
      <c r="T25" s="196" t="s">
        <v>181</v>
      </c>
      <c r="V25" s="131" t="s">
        <v>135</v>
      </c>
      <c r="W25" s="131" t="s">
        <v>177</v>
      </c>
      <c r="X25" s="196" t="s">
        <v>180</v>
      </c>
      <c r="Y25" s="196" t="s">
        <v>182</v>
      </c>
      <c r="Z25" s="196" t="s">
        <v>181</v>
      </c>
      <c r="AB25" s="131" t="s">
        <v>135</v>
      </c>
      <c r="AC25" s="131" t="s">
        <v>177</v>
      </c>
      <c r="AD25" s="196" t="s">
        <v>180</v>
      </c>
      <c r="AE25" s="196" t="s">
        <v>182</v>
      </c>
      <c r="AF25" s="196" t="s">
        <v>181</v>
      </c>
    </row>
    <row r="26" spans="1:32" x14ac:dyDescent="0.25">
      <c r="A26" s="130"/>
      <c r="B26" s="289"/>
      <c r="C26" s="287"/>
      <c r="D26" s="132" t="s">
        <v>64</v>
      </c>
      <c r="E26" s="132" t="s">
        <v>64</v>
      </c>
      <c r="F26" s="197" t="s">
        <v>64</v>
      </c>
      <c r="G26" s="197" t="s">
        <v>64</v>
      </c>
      <c r="H26" s="197" t="s">
        <v>64</v>
      </c>
      <c r="J26" s="132" t="s">
        <v>64</v>
      </c>
      <c r="K26" s="132" t="s">
        <v>64</v>
      </c>
      <c r="L26" s="197" t="s">
        <v>64</v>
      </c>
      <c r="M26" s="197" t="s">
        <v>64</v>
      </c>
      <c r="N26" s="197" t="s">
        <v>64</v>
      </c>
      <c r="P26" s="132" t="s">
        <v>64</v>
      </c>
      <c r="Q26" s="132" t="s">
        <v>64</v>
      </c>
      <c r="R26" s="197" t="s">
        <v>64</v>
      </c>
      <c r="S26" s="197" t="s">
        <v>64</v>
      </c>
      <c r="T26" s="197" t="s">
        <v>64</v>
      </c>
      <c r="V26" s="132" t="s">
        <v>64</v>
      </c>
      <c r="W26" s="132" t="s">
        <v>64</v>
      </c>
      <c r="X26" s="197" t="s">
        <v>64</v>
      </c>
      <c r="Y26" s="197" t="s">
        <v>64</v>
      </c>
      <c r="Z26" s="197" t="s">
        <v>64</v>
      </c>
      <c r="AB26" s="132" t="s">
        <v>64</v>
      </c>
      <c r="AC26" s="132" t="s">
        <v>64</v>
      </c>
      <c r="AD26" s="197" t="s">
        <v>64</v>
      </c>
      <c r="AE26" s="197" t="s">
        <v>64</v>
      </c>
      <c r="AF26" s="197" t="s">
        <v>64</v>
      </c>
    </row>
    <row r="27" spans="1:32" x14ac:dyDescent="0.25">
      <c r="A27" s="130"/>
      <c r="B27" s="133" t="s">
        <v>94</v>
      </c>
      <c r="C27" s="134">
        <v>1</v>
      </c>
      <c r="D27" s="135">
        <v>69.67</v>
      </c>
      <c r="E27" s="135">
        <v>68.849999999999994</v>
      </c>
      <c r="F27" s="198">
        <v>69.23</v>
      </c>
      <c r="G27" s="198">
        <v>68.7</v>
      </c>
      <c r="H27" s="198"/>
      <c r="J27" s="135">
        <v>55.48</v>
      </c>
      <c r="K27" s="135">
        <v>59.3</v>
      </c>
      <c r="L27" s="198">
        <v>56.13</v>
      </c>
      <c r="M27" s="198">
        <v>56.23</v>
      </c>
      <c r="N27" s="198"/>
      <c r="P27" s="135">
        <v>52.63</v>
      </c>
      <c r="Q27" s="135">
        <v>56.84</v>
      </c>
      <c r="R27" s="198">
        <v>59.3</v>
      </c>
      <c r="S27" s="198">
        <v>58.39</v>
      </c>
      <c r="T27" s="198"/>
      <c r="V27" s="135">
        <v>43.09</v>
      </c>
      <c r="W27" s="135">
        <v>45.01</v>
      </c>
      <c r="X27" s="198">
        <v>42.8</v>
      </c>
      <c r="Y27" s="198">
        <v>45.72</v>
      </c>
      <c r="Z27" s="198"/>
      <c r="AB27" s="135">
        <v>55.5</v>
      </c>
      <c r="AC27" s="135">
        <v>59.07</v>
      </c>
      <c r="AD27" s="198">
        <v>59.11</v>
      </c>
      <c r="AE27" s="198">
        <v>54.85</v>
      </c>
      <c r="AF27" s="198"/>
    </row>
    <row r="28" spans="1:32" x14ac:dyDescent="0.25">
      <c r="A28" s="130"/>
      <c r="B28" s="130"/>
      <c r="C28" s="136"/>
      <c r="D28" s="137"/>
      <c r="E28" s="137"/>
      <c r="F28" s="199"/>
      <c r="G28" s="199"/>
      <c r="H28" s="199"/>
      <c r="J28" s="137"/>
      <c r="K28" s="137"/>
      <c r="L28" s="199"/>
      <c r="M28" s="199"/>
      <c r="N28" s="199"/>
      <c r="P28" s="137"/>
      <c r="Q28" s="137"/>
      <c r="R28" s="199"/>
      <c r="S28" s="199"/>
      <c r="T28" s="199"/>
      <c r="V28" s="137"/>
      <c r="W28" s="137"/>
      <c r="X28" s="199"/>
      <c r="Y28" s="199"/>
      <c r="Z28" s="199"/>
      <c r="AB28" s="137"/>
      <c r="AC28" s="137"/>
      <c r="AD28" s="199"/>
      <c r="AE28" s="199"/>
      <c r="AF28" s="199"/>
    </row>
    <row r="29" spans="1:32" x14ac:dyDescent="0.25">
      <c r="A29" s="122"/>
      <c r="B29" s="123"/>
      <c r="C29" s="123"/>
      <c r="D29" s="124"/>
      <c r="E29" s="124"/>
      <c r="F29" s="200"/>
      <c r="G29" s="200"/>
      <c r="H29" s="200"/>
      <c r="J29" s="124"/>
      <c r="K29" s="124"/>
      <c r="L29" s="200"/>
      <c r="M29" s="200"/>
      <c r="N29" s="200"/>
      <c r="P29" s="124"/>
      <c r="Q29" s="124"/>
      <c r="R29" s="200"/>
      <c r="S29" s="200"/>
      <c r="T29" s="200"/>
      <c r="V29" s="124"/>
      <c r="W29" s="124"/>
      <c r="X29" s="200"/>
      <c r="Y29" s="200"/>
      <c r="Z29" s="200"/>
      <c r="AB29" s="124"/>
      <c r="AC29" s="124"/>
      <c r="AD29" s="200"/>
      <c r="AE29" s="200"/>
      <c r="AF29" s="200"/>
    </row>
    <row r="30" spans="1:32" x14ac:dyDescent="0.25">
      <c r="A30" s="127">
        <v>14</v>
      </c>
      <c r="B30" s="128" t="s">
        <v>96</v>
      </c>
      <c r="C30" s="129"/>
      <c r="D30" s="129"/>
      <c r="E30" s="129"/>
      <c r="F30" s="201"/>
      <c r="G30" s="201"/>
      <c r="H30" s="201"/>
      <c r="J30" s="129"/>
      <c r="K30" s="129"/>
      <c r="L30" s="201"/>
      <c r="M30" s="201"/>
      <c r="N30" s="201"/>
      <c r="P30" s="129"/>
      <c r="Q30" s="129"/>
      <c r="R30" s="201"/>
      <c r="S30" s="201"/>
      <c r="T30" s="201"/>
      <c r="V30" s="129"/>
      <c r="W30" s="129"/>
      <c r="X30" s="201"/>
      <c r="Y30" s="201"/>
      <c r="Z30" s="201"/>
      <c r="AB30" s="129"/>
      <c r="AC30" s="129"/>
      <c r="AD30" s="201"/>
      <c r="AE30" s="201"/>
      <c r="AF30" s="201"/>
    </row>
    <row r="31" spans="1:32" ht="21" x14ac:dyDescent="0.25">
      <c r="A31" s="130"/>
      <c r="B31" s="288"/>
      <c r="C31" s="290" t="s">
        <v>90</v>
      </c>
      <c r="D31" s="131" t="s">
        <v>135</v>
      </c>
      <c r="E31" s="131" t="s">
        <v>177</v>
      </c>
      <c r="F31" s="196" t="s">
        <v>180</v>
      </c>
      <c r="G31" s="196" t="s">
        <v>182</v>
      </c>
      <c r="H31" s="196" t="s">
        <v>181</v>
      </c>
      <c r="J31" s="131" t="s">
        <v>135</v>
      </c>
      <c r="K31" s="131" t="s">
        <v>177</v>
      </c>
      <c r="L31" s="196" t="s">
        <v>180</v>
      </c>
      <c r="M31" s="196" t="s">
        <v>182</v>
      </c>
      <c r="N31" s="196" t="s">
        <v>181</v>
      </c>
      <c r="P31" s="131" t="s">
        <v>135</v>
      </c>
      <c r="Q31" s="131" t="s">
        <v>177</v>
      </c>
      <c r="R31" s="196" t="s">
        <v>180</v>
      </c>
      <c r="S31" s="196" t="s">
        <v>182</v>
      </c>
      <c r="T31" s="196" t="s">
        <v>181</v>
      </c>
      <c r="V31" s="131" t="s">
        <v>135</v>
      </c>
      <c r="W31" s="131" t="s">
        <v>177</v>
      </c>
      <c r="X31" s="196" t="s">
        <v>180</v>
      </c>
      <c r="Y31" s="196" t="s">
        <v>182</v>
      </c>
      <c r="Z31" s="196" t="s">
        <v>181</v>
      </c>
      <c r="AB31" s="131" t="s">
        <v>135</v>
      </c>
      <c r="AC31" s="131" t="s">
        <v>177</v>
      </c>
      <c r="AD31" s="196" t="s">
        <v>180</v>
      </c>
      <c r="AE31" s="196" t="s">
        <v>182</v>
      </c>
      <c r="AF31" s="196" t="s">
        <v>181</v>
      </c>
    </row>
    <row r="32" spans="1:32" x14ac:dyDescent="0.25">
      <c r="A32" s="130"/>
      <c r="B32" s="289"/>
      <c r="C32" s="287"/>
      <c r="D32" s="132" t="s">
        <v>64</v>
      </c>
      <c r="E32" s="132" t="s">
        <v>64</v>
      </c>
      <c r="F32" s="197" t="s">
        <v>64</v>
      </c>
      <c r="G32" s="197" t="s">
        <v>64</v>
      </c>
      <c r="H32" s="197" t="s">
        <v>64</v>
      </c>
      <c r="J32" s="132" t="s">
        <v>64</v>
      </c>
      <c r="K32" s="132" t="s">
        <v>64</v>
      </c>
      <c r="L32" s="197" t="s">
        <v>64</v>
      </c>
      <c r="M32" s="197" t="s">
        <v>64</v>
      </c>
      <c r="N32" s="197" t="s">
        <v>64</v>
      </c>
      <c r="P32" s="132" t="s">
        <v>64</v>
      </c>
      <c r="Q32" s="132" t="s">
        <v>64</v>
      </c>
      <c r="R32" s="197" t="s">
        <v>64</v>
      </c>
      <c r="S32" s="197" t="s">
        <v>64</v>
      </c>
      <c r="T32" s="197" t="s">
        <v>64</v>
      </c>
      <c r="V32" s="132" t="s">
        <v>64</v>
      </c>
      <c r="W32" s="132" t="s">
        <v>64</v>
      </c>
      <c r="X32" s="197" t="s">
        <v>64</v>
      </c>
      <c r="Y32" s="197" t="s">
        <v>64</v>
      </c>
      <c r="Z32" s="197" t="s">
        <v>64</v>
      </c>
      <c r="AB32" s="132" t="s">
        <v>64</v>
      </c>
      <c r="AC32" s="132" t="s">
        <v>64</v>
      </c>
      <c r="AD32" s="197" t="s">
        <v>64</v>
      </c>
      <c r="AE32" s="197" t="s">
        <v>64</v>
      </c>
      <c r="AF32" s="197" t="s">
        <v>64</v>
      </c>
    </row>
    <row r="33" spans="1:32" x14ac:dyDescent="0.25">
      <c r="A33" s="130"/>
      <c r="B33" s="133" t="s">
        <v>94</v>
      </c>
      <c r="C33" s="134">
        <v>1</v>
      </c>
      <c r="D33" s="135">
        <v>8.1999999999999993</v>
      </c>
      <c r="E33" s="135">
        <v>7.38</v>
      </c>
      <c r="F33" s="198">
        <v>9.23</v>
      </c>
      <c r="G33" s="198">
        <v>9.16</v>
      </c>
      <c r="H33" s="198"/>
      <c r="J33" s="135">
        <v>5.65</v>
      </c>
      <c r="K33" s="135">
        <v>5.04</v>
      </c>
      <c r="L33" s="198">
        <v>6.74</v>
      </c>
      <c r="M33" s="198">
        <v>5.72</v>
      </c>
      <c r="N33" s="198"/>
      <c r="P33" s="135">
        <v>3.51</v>
      </c>
      <c r="Q33" s="135">
        <v>3.16</v>
      </c>
      <c r="R33" s="198">
        <v>3.16</v>
      </c>
      <c r="S33" s="198">
        <v>4.2</v>
      </c>
      <c r="T33" s="198"/>
      <c r="V33" s="135">
        <v>3.51</v>
      </c>
      <c r="W33" s="135">
        <v>2.44</v>
      </c>
      <c r="X33" s="198">
        <v>3.16</v>
      </c>
      <c r="Y33" s="198">
        <v>4.47</v>
      </c>
      <c r="Z33" s="198"/>
      <c r="AB33" s="135">
        <v>5.24</v>
      </c>
      <c r="AC33" s="135">
        <v>5.18</v>
      </c>
      <c r="AD33" s="198">
        <v>3.94</v>
      </c>
      <c r="AE33" s="198">
        <v>5.83</v>
      </c>
      <c r="AF33" s="198"/>
    </row>
    <row r="34" spans="1:32" x14ac:dyDescent="0.25">
      <c r="A34" s="130"/>
      <c r="B34" s="130"/>
      <c r="C34" s="136"/>
      <c r="D34" s="137"/>
      <c r="E34" s="137"/>
      <c r="F34" s="199"/>
      <c r="G34" s="199"/>
      <c r="H34" s="199"/>
      <c r="J34" s="137"/>
      <c r="K34" s="137"/>
      <c r="L34" s="199"/>
      <c r="M34" s="199"/>
      <c r="N34" s="199"/>
      <c r="P34" s="137"/>
      <c r="Q34" s="137"/>
      <c r="R34" s="199"/>
      <c r="S34" s="199"/>
      <c r="T34" s="199"/>
      <c r="V34" s="137"/>
      <c r="W34" s="137"/>
      <c r="X34" s="199"/>
      <c r="Y34" s="199"/>
      <c r="Z34" s="199"/>
      <c r="AB34" s="137"/>
      <c r="AC34" s="137"/>
      <c r="AD34" s="199"/>
      <c r="AE34" s="199"/>
      <c r="AF34" s="199"/>
    </row>
    <row r="35" spans="1:32" x14ac:dyDescent="0.25">
      <c r="A35" s="122"/>
      <c r="B35" s="123"/>
      <c r="C35" s="123"/>
      <c r="D35" s="124"/>
      <c r="E35" s="124"/>
      <c r="F35" s="200"/>
      <c r="G35" s="200"/>
      <c r="H35" s="200"/>
      <c r="J35" s="124"/>
      <c r="K35" s="124"/>
      <c r="L35" s="200"/>
      <c r="M35" s="200"/>
      <c r="N35" s="200"/>
      <c r="P35" s="124"/>
      <c r="Q35" s="124"/>
      <c r="R35" s="200"/>
      <c r="S35" s="200"/>
      <c r="T35" s="200"/>
      <c r="V35" s="124"/>
      <c r="W35" s="124"/>
      <c r="X35" s="200"/>
      <c r="Y35" s="200"/>
      <c r="Z35" s="200"/>
      <c r="AB35" s="124"/>
      <c r="AC35" s="124"/>
      <c r="AD35" s="200"/>
      <c r="AE35" s="200"/>
      <c r="AF35" s="200"/>
    </row>
    <row r="36" spans="1:32" x14ac:dyDescent="0.25">
      <c r="A36" s="127">
        <v>15</v>
      </c>
      <c r="B36" s="128" t="s">
        <v>97</v>
      </c>
      <c r="C36" s="129"/>
      <c r="D36" s="129"/>
      <c r="E36" s="129"/>
      <c r="F36" s="201"/>
      <c r="G36" s="201"/>
      <c r="H36" s="201"/>
      <c r="J36" s="129"/>
      <c r="K36" s="129"/>
      <c r="L36" s="201"/>
      <c r="M36" s="201"/>
      <c r="N36" s="201"/>
      <c r="P36" s="129"/>
      <c r="Q36" s="129"/>
      <c r="R36" s="201"/>
      <c r="S36" s="201"/>
      <c r="T36" s="201"/>
      <c r="V36" s="129"/>
      <c r="W36" s="129"/>
      <c r="X36" s="201"/>
      <c r="Y36" s="201"/>
      <c r="Z36" s="201"/>
      <c r="AB36" s="129"/>
      <c r="AC36" s="129"/>
      <c r="AD36" s="201"/>
      <c r="AE36" s="201"/>
      <c r="AF36" s="201"/>
    </row>
    <row r="37" spans="1:32" ht="21" x14ac:dyDescent="0.25">
      <c r="A37" s="130"/>
      <c r="B37" s="288"/>
      <c r="C37" s="290" t="s">
        <v>90</v>
      </c>
      <c r="D37" s="131" t="s">
        <v>135</v>
      </c>
      <c r="E37" s="131" t="s">
        <v>177</v>
      </c>
      <c r="F37" s="196" t="s">
        <v>180</v>
      </c>
      <c r="G37" s="196" t="s">
        <v>182</v>
      </c>
      <c r="H37" s="196" t="s">
        <v>181</v>
      </c>
      <c r="J37" s="131" t="s">
        <v>135</v>
      </c>
      <c r="K37" s="131" t="s">
        <v>177</v>
      </c>
      <c r="L37" s="196" t="s">
        <v>180</v>
      </c>
      <c r="M37" s="196" t="s">
        <v>182</v>
      </c>
      <c r="N37" s="196" t="s">
        <v>181</v>
      </c>
      <c r="P37" s="131" t="s">
        <v>135</v>
      </c>
      <c r="Q37" s="131" t="s">
        <v>177</v>
      </c>
      <c r="R37" s="196" t="s">
        <v>180</v>
      </c>
      <c r="S37" s="196" t="s">
        <v>182</v>
      </c>
      <c r="T37" s="196" t="s">
        <v>181</v>
      </c>
      <c r="V37" s="131" t="s">
        <v>135</v>
      </c>
      <c r="W37" s="131" t="s">
        <v>177</v>
      </c>
      <c r="X37" s="196" t="s">
        <v>180</v>
      </c>
      <c r="Y37" s="196" t="s">
        <v>182</v>
      </c>
      <c r="Z37" s="196" t="s">
        <v>181</v>
      </c>
      <c r="AB37" s="131" t="s">
        <v>135</v>
      </c>
      <c r="AC37" s="131" t="s">
        <v>177</v>
      </c>
      <c r="AD37" s="196" t="s">
        <v>180</v>
      </c>
      <c r="AE37" s="196" t="s">
        <v>182</v>
      </c>
      <c r="AF37" s="196" t="s">
        <v>181</v>
      </c>
    </row>
    <row r="38" spans="1:32" x14ac:dyDescent="0.25">
      <c r="A38" s="130"/>
      <c r="B38" s="289"/>
      <c r="C38" s="287"/>
      <c r="D38" s="132" t="s">
        <v>64</v>
      </c>
      <c r="E38" s="132" t="s">
        <v>64</v>
      </c>
      <c r="F38" s="197" t="s">
        <v>64</v>
      </c>
      <c r="G38" s="197" t="s">
        <v>64</v>
      </c>
      <c r="H38" s="197" t="s">
        <v>64</v>
      </c>
      <c r="J38" s="132" t="s">
        <v>64</v>
      </c>
      <c r="K38" s="132" t="s">
        <v>64</v>
      </c>
      <c r="L38" s="197" t="s">
        <v>64</v>
      </c>
      <c r="M38" s="197" t="s">
        <v>64</v>
      </c>
      <c r="N38" s="197" t="s">
        <v>64</v>
      </c>
      <c r="P38" s="132" t="s">
        <v>64</v>
      </c>
      <c r="Q38" s="132" t="s">
        <v>64</v>
      </c>
      <c r="R38" s="197" t="s">
        <v>64</v>
      </c>
      <c r="S38" s="197" t="s">
        <v>64</v>
      </c>
      <c r="T38" s="197" t="s">
        <v>64</v>
      </c>
      <c r="V38" s="132" t="s">
        <v>64</v>
      </c>
      <c r="W38" s="132" t="s">
        <v>64</v>
      </c>
      <c r="X38" s="197" t="s">
        <v>64</v>
      </c>
      <c r="Y38" s="197" t="s">
        <v>64</v>
      </c>
      <c r="Z38" s="197" t="s">
        <v>64</v>
      </c>
      <c r="AB38" s="132" t="s">
        <v>64</v>
      </c>
      <c r="AC38" s="132" t="s">
        <v>64</v>
      </c>
      <c r="AD38" s="197" t="s">
        <v>64</v>
      </c>
      <c r="AE38" s="197" t="s">
        <v>64</v>
      </c>
      <c r="AF38" s="197" t="s">
        <v>64</v>
      </c>
    </row>
    <row r="39" spans="1:32" x14ac:dyDescent="0.25">
      <c r="A39" s="130"/>
      <c r="B39" s="133" t="s">
        <v>94</v>
      </c>
      <c r="C39" s="134">
        <v>1</v>
      </c>
      <c r="D39" s="135">
        <v>9.02</v>
      </c>
      <c r="E39" s="135">
        <v>10.66</v>
      </c>
      <c r="F39" s="198">
        <v>10</v>
      </c>
      <c r="G39" s="198">
        <v>6.87</v>
      </c>
      <c r="H39" s="198"/>
      <c r="J39" s="135">
        <v>3.53</v>
      </c>
      <c r="K39" s="135">
        <v>3.13</v>
      </c>
      <c r="L39" s="198">
        <v>3.28</v>
      </c>
      <c r="M39" s="198">
        <v>2.69</v>
      </c>
      <c r="N39" s="198"/>
      <c r="P39" s="135">
        <v>1.75</v>
      </c>
      <c r="Q39" s="135">
        <v>2.46</v>
      </c>
      <c r="R39" s="198">
        <v>1.05</v>
      </c>
      <c r="S39" s="198">
        <v>3.15</v>
      </c>
      <c r="T39" s="198"/>
      <c r="V39" s="135">
        <v>1.03</v>
      </c>
      <c r="W39" s="135">
        <v>1.63</v>
      </c>
      <c r="X39" s="198">
        <v>1.78</v>
      </c>
      <c r="Y39" s="198">
        <v>2.5299999999999998</v>
      </c>
      <c r="Z39" s="198"/>
      <c r="AB39" s="135">
        <v>3.14</v>
      </c>
      <c r="AC39" s="135">
        <v>5.7</v>
      </c>
      <c r="AD39" s="198">
        <v>4.93</v>
      </c>
      <c r="AE39" s="198">
        <v>6.31</v>
      </c>
      <c r="AF39" s="198"/>
    </row>
    <row r="40" spans="1:32" x14ac:dyDescent="0.25">
      <c r="A40" s="130"/>
      <c r="B40" s="130"/>
      <c r="C40" s="136"/>
      <c r="D40" s="137"/>
      <c r="E40" s="137"/>
      <c r="F40" s="199"/>
      <c r="G40" s="199"/>
      <c r="H40" s="199"/>
      <c r="J40" s="137"/>
      <c r="K40" s="137"/>
      <c r="L40" s="199"/>
      <c r="M40" s="199"/>
      <c r="N40" s="199"/>
      <c r="P40" s="137"/>
      <c r="Q40" s="137"/>
      <c r="R40" s="199"/>
      <c r="S40" s="199"/>
      <c r="T40" s="199"/>
      <c r="V40" s="137"/>
      <c r="W40" s="137"/>
      <c r="X40" s="199"/>
      <c r="Y40" s="199"/>
      <c r="Z40" s="199"/>
      <c r="AB40" s="137"/>
      <c r="AC40" s="137"/>
      <c r="AD40" s="199"/>
      <c r="AE40" s="199"/>
      <c r="AF40" s="199"/>
    </row>
    <row r="41" spans="1:32" x14ac:dyDescent="0.25">
      <c r="A41" s="122"/>
      <c r="B41" s="123"/>
      <c r="C41" s="123"/>
      <c r="D41" s="124"/>
      <c r="E41" s="124"/>
      <c r="F41" s="200"/>
      <c r="G41" s="200"/>
      <c r="H41" s="200"/>
      <c r="J41" s="124"/>
      <c r="K41" s="124"/>
      <c r="L41" s="200"/>
      <c r="M41" s="200"/>
      <c r="N41" s="200"/>
      <c r="P41" s="124"/>
      <c r="Q41" s="124"/>
      <c r="R41" s="200"/>
      <c r="S41" s="200"/>
      <c r="T41" s="200"/>
      <c r="V41" s="124"/>
      <c r="W41" s="124"/>
      <c r="X41" s="200"/>
      <c r="Y41" s="200"/>
      <c r="Z41" s="200"/>
      <c r="AB41" s="124"/>
      <c r="AC41" s="124"/>
      <c r="AD41" s="200"/>
      <c r="AE41" s="200"/>
      <c r="AF41" s="200"/>
    </row>
    <row r="42" spans="1:32" x14ac:dyDescent="0.25">
      <c r="A42" s="127">
        <v>16</v>
      </c>
      <c r="B42" s="128" t="s">
        <v>98</v>
      </c>
      <c r="C42" s="129"/>
      <c r="D42" s="129"/>
      <c r="E42" s="129"/>
      <c r="F42" s="201"/>
      <c r="G42" s="201"/>
      <c r="H42" s="201"/>
      <c r="J42" s="129"/>
      <c r="K42" s="129"/>
      <c r="L42" s="201"/>
      <c r="M42" s="201"/>
      <c r="N42" s="201"/>
      <c r="P42" s="129"/>
      <c r="Q42" s="129"/>
      <c r="R42" s="201"/>
      <c r="S42" s="201"/>
      <c r="T42" s="201"/>
      <c r="V42" s="129"/>
      <c r="W42" s="129"/>
      <c r="X42" s="201"/>
      <c r="Y42" s="201"/>
      <c r="Z42" s="201"/>
      <c r="AB42" s="129"/>
      <c r="AC42" s="129"/>
      <c r="AD42" s="201"/>
      <c r="AE42" s="201"/>
      <c r="AF42" s="201"/>
    </row>
    <row r="43" spans="1:32" ht="21" x14ac:dyDescent="0.25">
      <c r="A43" s="130"/>
      <c r="B43" s="288"/>
      <c r="C43" s="290" t="s">
        <v>90</v>
      </c>
      <c r="D43" s="131" t="s">
        <v>135</v>
      </c>
      <c r="E43" s="131" t="s">
        <v>177</v>
      </c>
      <c r="F43" s="196" t="s">
        <v>180</v>
      </c>
      <c r="G43" s="196" t="s">
        <v>182</v>
      </c>
      <c r="H43" s="196" t="s">
        <v>181</v>
      </c>
      <c r="J43" s="131" t="s">
        <v>135</v>
      </c>
      <c r="K43" s="131" t="s">
        <v>177</v>
      </c>
      <c r="L43" s="196" t="s">
        <v>180</v>
      </c>
      <c r="M43" s="196" t="s">
        <v>182</v>
      </c>
      <c r="N43" s="196" t="s">
        <v>181</v>
      </c>
      <c r="P43" s="131" t="s">
        <v>135</v>
      </c>
      <c r="Q43" s="131" t="s">
        <v>177</v>
      </c>
      <c r="R43" s="196" t="s">
        <v>180</v>
      </c>
      <c r="S43" s="196" t="s">
        <v>182</v>
      </c>
      <c r="T43" s="196" t="s">
        <v>181</v>
      </c>
      <c r="V43" s="131" t="s">
        <v>135</v>
      </c>
      <c r="W43" s="131" t="s">
        <v>177</v>
      </c>
      <c r="X43" s="196" t="s">
        <v>180</v>
      </c>
      <c r="Y43" s="196" t="s">
        <v>182</v>
      </c>
      <c r="Z43" s="196" t="s">
        <v>181</v>
      </c>
      <c r="AB43" s="131" t="s">
        <v>135</v>
      </c>
      <c r="AC43" s="131" t="s">
        <v>177</v>
      </c>
      <c r="AD43" s="196" t="s">
        <v>180</v>
      </c>
      <c r="AE43" s="196" t="s">
        <v>182</v>
      </c>
      <c r="AF43" s="196" t="s">
        <v>181</v>
      </c>
    </row>
    <row r="44" spans="1:32" x14ac:dyDescent="0.25">
      <c r="A44" s="130"/>
      <c r="B44" s="289"/>
      <c r="C44" s="287"/>
      <c r="D44" s="132" t="s">
        <v>64</v>
      </c>
      <c r="E44" s="132" t="s">
        <v>64</v>
      </c>
      <c r="F44" s="197" t="s">
        <v>64</v>
      </c>
      <c r="G44" s="197" t="s">
        <v>64</v>
      </c>
      <c r="H44" s="197" t="s">
        <v>64</v>
      </c>
      <c r="J44" s="132" t="s">
        <v>64</v>
      </c>
      <c r="K44" s="132" t="s">
        <v>64</v>
      </c>
      <c r="L44" s="197" t="s">
        <v>64</v>
      </c>
      <c r="M44" s="197" t="s">
        <v>64</v>
      </c>
      <c r="N44" s="197" t="s">
        <v>64</v>
      </c>
      <c r="P44" s="132" t="s">
        <v>64</v>
      </c>
      <c r="Q44" s="132" t="s">
        <v>64</v>
      </c>
      <c r="R44" s="197" t="s">
        <v>64</v>
      </c>
      <c r="S44" s="197" t="s">
        <v>64</v>
      </c>
      <c r="T44" s="197" t="s">
        <v>64</v>
      </c>
      <c r="V44" s="132" t="s">
        <v>64</v>
      </c>
      <c r="W44" s="132" t="s">
        <v>64</v>
      </c>
      <c r="X44" s="197" t="s">
        <v>64</v>
      </c>
      <c r="Y44" s="197" t="s">
        <v>64</v>
      </c>
      <c r="Z44" s="197" t="s">
        <v>64</v>
      </c>
      <c r="AB44" s="132" t="s">
        <v>64</v>
      </c>
      <c r="AC44" s="132" t="s">
        <v>64</v>
      </c>
      <c r="AD44" s="197" t="s">
        <v>64</v>
      </c>
      <c r="AE44" s="197" t="s">
        <v>64</v>
      </c>
      <c r="AF44" s="197" t="s">
        <v>64</v>
      </c>
    </row>
    <row r="45" spans="1:32" x14ac:dyDescent="0.25">
      <c r="A45" s="130"/>
      <c r="B45" s="133" t="s">
        <v>94</v>
      </c>
      <c r="C45" s="134">
        <v>1</v>
      </c>
      <c r="D45" s="135">
        <v>20.49</v>
      </c>
      <c r="E45" s="135">
        <v>20.49</v>
      </c>
      <c r="F45" s="198">
        <v>20</v>
      </c>
      <c r="G45" s="198">
        <v>22.9</v>
      </c>
      <c r="H45" s="198"/>
      <c r="J45" s="135">
        <v>39.22</v>
      </c>
      <c r="K45" s="135">
        <v>36.700000000000003</v>
      </c>
      <c r="L45" s="198">
        <v>38.69</v>
      </c>
      <c r="M45" s="198">
        <v>38.89</v>
      </c>
      <c r="N45" s="198"/>
      <c r="P45" s="135">
        <v>42.46</v>
      </c>
      <c r="Q45" s="135">
        <v>39.65</v>
      </c>
      <c r="R45" s="198">
        <v>37.54</v>
      </c>
      <c r="S45" s="198">
        <v>37.76</v>
      </c>
      <c r="T45" s="198"/>
      <c r="V45" s="135">
        <v>54.23</v>
      </c>
      <c r="W45" s="135">
        <v>52.34</v>
      </c>
      <c r="X45" s="198">
        <v>54.04</v>
      </c>
      <c r="Y45" s="198">
        <v>50.19</v>
      </c>
      <c r="Z45" s="198"/>
      <c r="AB45" s="135">
        <v>39.270000000000003</v>
      </c>
      <c r="AC45" s="135">
        <v>34.72</v>
      </c>
      <c r="AD45" s="198">
        <v>35.96</v>
      </c>
      <c r="AE45" s="198">
        <v>36.89</v>
      </c>
      <c r="AF45" s="198"/>
    </row>
    <row r="46" spans="1:32" x14ac:dyDescent="0.25">
      <c r="A46" s="130"/>
      <c r="B46" s="130"/>
      <c r="C46" s="136"/>
      <c r="D46" s="137"/>
      <c r="E46" s="137"/>
      <c r="F46" s="199"/>
      <c r="G46" s="199"/>
      <c r="H46" s="199"/>
      <c r="J46" s="137"/>
      <c r="K46" s="137"/>
      <c r="L46" s="199"/>
      <c r="M46" s="199"/>
      <c r="N46" s="199"/>
      <c r="P46" s="137"/>
      <c r="Q46" s="137"/>
      <c r="R46" s="199"/>
      <c r="S46" s="199"/>
      <c r="T46" s="199"/>
      <c r="V46" s="137"/>
      <c r="W46" s="137"/>
      <c r="X46" s="199"/>
      <c r="Y46" s="199"/>
      <c r="Z46" s="199"/>
      <c r="AB46" s="137"/>
      <c r="AC46" s="137"/>
      <c r="AD46" s="199"/>
      <c r="AE46" s="199"/>
      <c r="AF46" s="199"/>
    </row>
    <row r="47" spans="1:32" x14ac:dyDescent="0.25">
      <c r="A47" s="122"/>
      <c r="B47" s="123"/>
      <c r="C47" s="123"/>
      <c r="D47" s="124"/>
      <c r="E47" s="124"/>
      <c r="F47" s="200"/>
      <c r="G47" s="200"/>
      <c r="H47" s="200"/>
      <c r="J47" s="124"/>
      <c r="K47" s="124"/>
      <c r="L47" s="200"/>
      <c r="M47" s="200"/>
      <c r="N47" s="200"/>
      <c r="P47" s="124"/>
      <c r="Q47" s="124"/>
      <c r="R47" s="200"/>
      <c r="S47" s="200"/>
      <c r="T47" s="200"/>
      <c r="V47" s="124"/>
      <c r="W47" s="124"/>
      <c r="X47" s="200"/>
      <c r="Y47" s="200"/>
      <c r="Z47" s="200"/>
      <c r="AB47" s="124"/>
      <c r="AC47" s="124"/>
      <c r="AD47" s="200"/>
      <c r="AE47" s="200"/>
      <c r="AF47" s="200"/>
    </row>
    <row r="48" spans="1:32" x14ac:dyDescent="0.25">
      <c r="A48" s="127">
        <v>17</v>
      </c>
      <c r="B48" s="128" t="s">
        <v>99</v>
      </c>
      <c r="C48" s="129"/>
      <c r="D48" s="129"/>
      <c r="E48" s="129"/>
      <c r="F48" s="201"/>
      <c r="G48" s="201"/>
      <c r="H48" s="201"/>
      <c r="J48" s="129"/>
      <c r="K48" s="129"/>
      <c r="L48" s="201"/>
      <c r="M48" s="201"/>
      <c r="N48" s="201"/>
      <c r="P48" s="129"/>
      <c r="Q48" s="129"/>
      <c r="R48" s="201"/>
      <c r="S48" s="201"/>
      <c r="T48" s="201"/>
      <c r="V48" s="129"/>
      <c r="W48" s="129"/>
      <c r="X48" s="201"/>
      <c r="Y48" s="201"/>
      <c r="Z48" s="201"/>
      <c r="AB48" s="129"/>
      <c r="AC48" s="129"/>
      <c r="AD48" s="201"/>
      <c r="AE48" s="201"/>
      <c r="AF48" s="201"/>
    </row>
    <row r="49" spans="1:32" ht="21" x14ac:dyDescent="0.25">
      <c r="A49" s="130"/>
      <c r="B49" s="288"/>
      <c r="C49" s="290" t="s">
        <v>90</v>
      </c>
      <c r="D49" s="131" t="s">
        <v>135</v>
      </c>
      <c r="E49" s="131" t="s">
        <v>177</v>
      </c>
      <c r="F49" s="196" t="s">
        <v>180</v>
      </c>
      <c r="G49" s="196" t="s">
        <v>182</v>
      </c>
      <c r="H49" s="196" t="s">
        <v>181</v>
      </c>
      <c r="J49" s="131" t="s">
        <v>135</v>
      </c>
      <c r="K49" s="131" t="s">
        <v>177</v>
      </c>
      <c r="L49" s="196" t="s">
        <v>180</v>
      </c>
      <c r="M49" s="196" t="s">
        <v>182</v>
      </c>
      <c r="N49" s="196" t="s">
        <v>181</v>
      </c>
      <c r="P49" s="131" t="s">
        <v>135</v>
      </c>
      <c r="Q49" s="131" t="s">
        <v>177</v>
      </c>
      <c r="R49" s="196" t="s">
        <v>180</v>
      </c>
      <c r="S49" s="196" t="s">
        <v>182</v>
      </c>
      <c r="T49" s="196" t="s">
        <v>181</v>
      </c>
      <c r="V49" s="131" t="s">
        <v>135</v>
      </c>
      <c r="W49" s="131" t="s">
        <v>177</v>
      </c>
      <c r="X49" s="196" t="s">
        <v>180</v>
      </c>
      <c r="Y49" s="196" t="s">
        <v>182</v>
      </c>
      <c r="Z49" s="196" t="s">
        <v>181</v>
      </c>
      <c r="AB49" s="131" t="s">
        <v>135</v>
      </c>
      <c r="AC49" s="131" t="s">
        <v>177</v>
      </c>
      <c r="AD49" s="196" t="s">
        <v>180</v>
      </c>
      <c r="AE49" s="196" t="s">
        <v>182</v>
      </c>
      <c r="AF49" s="196" t="s">
        <v>181</v>
      </c>
    </row>
    <row r="50" spans="1:32" x14ac:dyDescent="0.25">
      <c r="A50" s="130"/>
      <c r="B50" s="289"/>
      <c r="C50" s="287"/>
      <c r="D50" s="132" t="s">
        <v>64</v>
      </c>
      <c r="E50" s="132" t="s">
        <v>64</v>
      </c>
      <c r="F50" s="197" t="s">
        <v>64</v>
      </c>
      <c r="G50" s="197" t="s">
        <v>64</v>
      </c>
      <c r="H50" s="197" t="s">
        <v>100</v>
      </c>
      <c r="J50" s="132" t="s">
        <v>64</v>
      </c>
      <c r="K50" s="132" t="s">
        <v>64</v>
      </c>
      <c r="L50" s="197" t="s">
        <v>64</v>
      </c>
      <c r="M50" s="197" t="s">
        <v>64</v>
      </c>
      <c r="N50" s="197" t="s">
        <v>100</v>
      </c>
      <c r="P50" s="132" t="s">
        <v>64</v>
      </c>
      <c r="Q50" s="132" t="s">
        <v>64</v>
      </c>
      <c r="R50" s="197" t="s">
        <v>64</v>
      </c>
      <c r="S50" s="197" t="s">
        <v>64</v>
      </c>
      <c r="T50" s="197" t="s">
        <v>100</v>
      </c>
      <c r="V50" s="132" t="s">
        <v>64</v>
      </c>
      <c r="W50" s="132" t="s">
        <v>64</v>
      </c>
      <c r="X50" s="197" t="s">
        <v>64</v>
      </c>
      <c r="Y50" s="197" t="s">
        <v>64</v>
      </c>
      <c r="Z50" s="197" t="s">
        <v>100</v>
      </c>
      <c r="AB50" s="132" t="s">
        <v>64</v>
      </c>
      <c r="AC50" s="132" t="s">
        <v>64</v>
      </c>
      <c r="AD50" s="197" t="s">
        <v>64</v>
      </c>
      <c r="AE50" s="197" t="s">
        <v>64</v>
      </c>
      <c r="AF50" s="197" t="s">
        <v>100</v>
      </c>
    </row>
    <row r="51" spans="1:32" x14ac:dyDescent="0.25">
      <c r="A51" s="130"/>
      <c r="B51" s="133" t="s">
        <v>69</v>
      </c>
      <c r="C51" s="134">
        <v>1</v>
      </c>
      <c r="D51" s="135">
        <v>14.75</v>
      </c>
      <c r="E51" s="135">
        <v>17.21</v>
      </c>
      <c r="F51" s="198">
        <v>13.08</v>
      </c>
      <c r="G51" s="198">
        <v>14.5</v>
      </c>
      <c r="H51" s="198">
        <v>12.98</v>
      </c>
      <c r="J51" s="135">
        <v>4.7699999999999996</v>
      </c>
      <c r="K51" s="135">
        <v>4.3499999999999996</v>
      </c>
      <c r="L51" s="198">
        <v>3.97</v>
      </c>
      <c r="M51" s="198">
        <v>2.69</v>
      </c>
      <c r="N51" s="198">
        <v>2.19</v>
      </c>
      <c r="P51" s="135">
        <v>3.86</v>
      </c>
      <c r="Q51" s="135">
        <v>4.91</v>
      </c>
      <c r="R51" s="198">
        <v>3.16</v>
      </c>
      <c r="S51" s="198">
        <v>2.8</v>
      </c>
      <c r="T51" s="198">
        <v>1.05</v>
      </c>
      <c r="V51" s="135">
        <v>1.03</v>
      </c>
      <c r="W51" s="135">
        <v>2.04</v>
      </c>
      <c r="X51" s="198">
        <v>2.56</v>
      </c>
      <c r="Y51" s="198">
        <v>2.14</v>
      </c>
      <c r="Z51" s="198">
        <v>0.57999999999999996</v>
      </c>
      <c r="AB51" s="135">
        <v>6.28</v>
      </c>
      <c r="AC51" s="135">
        <v>4.66</v>
      </c>
      <c r="AD51" s="198">
        <v>5.42</v>
      </c>
      <c r="AE51" s="198">
        <v>5.34</v>
      </c>
      <c r="AF51" s="198">
        <v>2.91</v>
      </c>
    </row>
    <row r="52" spans="1:32" x14ac:dyDescent="0.25">
      <c r="A52" s="130"/>
      <c r="B52" s="133" t="s">
        <v>101</v>
      </c>
      <c r="C52" s="134">
        <v>0</v>
      </c>
      <c r="D52" s="135">
        <v>27.87</v>
      </c>
      <c r="E52" s="135">
        <v>28.69</v>
      </c>
      <c r="F52" s="198">
        <v>27.69</v>
      </c>
      <c r="G52" s="198">
        <v>27.48</v>
      </c>
      <c r="H52" s="198">
        <v>25.19</v>
      </c>
      <c r="J52" s="135">
        <v>8.3000000000000007</v>
      </c>
      <c r="K52" s="135">
        <v>8.8699999999999992</v>
      </c>
      <c r="L52" s="198">
        <v>8.64</v>
      </c>
      <c r="M52" s="198">
        <v>7.58</v>
      </c>
      <c r="N52" s="198">
        <v>7.24</v>
      </c>
      <c r="P52" s="135">
        <v>9.1199999999999992</v>
      </c>
      <c r="Q52" s="135">
        <v>11.23</v>
      </c>
      <c r="R52" s="198">
        <v>9.1199999999999992</v>
      </c>
      <c r="S52" s="198">
        <v>9.09</v>
      </c>
      <c r="T52" s="198">
        <v>7.69</v>
      </c>
      <c r="V52" s="135">
        <v>4.12</v>
      </c>
      <c r="W52" s="135">
        <v>6.11</v>
      </c>
      <c r="X52" s="198">
        <v>4.34</v>
      </c>
      <c r="Y52" s="198">
        <v>4.67</v>
      </c>
      <c r="Z52" s="198">
        <v>4.47</v>
      </c>
      <c r="AB52" s="135">
        <v>9.42</v>
      </c>
      <c r="AC52" s="135">
        <v>9.84</v>
      </c>
      <c r="AD52" s="198">
        <v>7.88</v>
      </c>
      <c r="AE52" s="198">
        <v>8.25</v>
      </c>
      <c r="AF52" s="198">
        <v>7.28</v>
      </c>
    </row>
    <row r="53" spans="1:32" x14ac:dyDescent="0.25">
      <c r="A53" s="130"/>
      <c r="B53" s="133" t="s">
        <v>102</v>
      </c>
      <c r="C53" s="134">
        <v>-1</v>
      </c>
      <c r="D53" s="135">
        <v>4.92</v>
      </c>
      <c r="E53" s="135">
        <v>3.28</v>
      </c>
      <c r="F53" s="198">
        <v>5.38</v>
      </c>
      <c r="G53" s="198">
        <v>6.87</v>
      </c>
      <c r="H53" s="198">
        <v>3.82</v>
      </c>
      <c r="J53" s="135">
        <v>2.65</v>
      </c>
      <c r="K53" s="135">
        <v>3.65</v>
      </c>
      <c r="L53" s="198">
        <v>4.1500000000000004</v>
      </c>
      <c r="M53" s="198">
        <v>4.55</v>
      </c>
      <c r="N53" s="198">
        <v>1.35</v>
      </c>
      <c r="P53" s="135">
        <v>3.51</v>
      </c>
      <c r="Q53" s="135">
        <v>2.46</v>
      </c>
      <c r="R53" s="198">
        <v>4.5599999999999996</v>
      </c>
      <c r="S53" s="198">
        <v>3.15</v>
      </c>
      <c r="T53" s="198">
        <v>3.5</v>
      </c>
      <c r="V53" s="135">
        <v>1.65</v>
      </c>
      <c r="W53" s="135">
        <v>2.2400000000000002</v>
      </c>
      <c r="X53" s="198">
        <v>2.17</v>
      </c>
      <c r="Y53" s="198">
        <v>0.97</v>
      </c>
      <c r="Z53" s="198">
        <v>0.97</v>
      </c>
      <c r="AB53" s="135">
        <v>1.57</v>
      </c>
      <c r="AC53" s="135">
        <v>4.1500000000000004</v>
      </c>
      <c r="AD53" s="198">
        <v>5.91</v>
      </c>
      <c r="AE53" s="198">
        <v>2.91</v>
      </c>
      <c r="AF53" s="198">
        <v>2.4300000000000002</v>
      </c>
    </row>
    <row r="54" spans="1:32" x14ac:dyDescent="0.25">
      <c r="A54" s="130"/>
      <c r="B54" s="133" t="s">
        <v>103</v>
      </c>
      <c r="C54" s="134">
        <v>-2</v>
      </c>
      <c r="D54" s="135">
        <v>52.46</v>
      </c>
      <c r="E54" s="135">
        <v>50.82</v>
      </c>
      <c r="F54" s="198">
        <v>53.85</v>
      </c>
      <c r="G54" s="198">
        <v>49.62</v>
      </c>
      <c r="H54" s="198">
        <v>48.85</v>
      </c>
      <c r="J54" s="135">
        <v>83.75</v>
      </c>
      <c r="K54" s="135">
        <v>82.96</v>
      </c>
      <c r="L54" s="198">
        <v>83.07</v>
      </c>
      <c r="M54" s="198">
        <v>84.85</v>
      </c>
      <c r="N54" s="198">
        <v>84.18</v>
      </c>
      <c r="P54" s="135">
        <v>83.51</v>
      </c>
      <c r="Q54" s="135">
        <v>81.400000000000006</v>
      </c>
      <c r="R54" s="198">
        <v>82.81</v>
      </c>
      <c r="S54" s="198">
        <v>84.27</v>
      </c>
      <c r="T54" s="198">
        <v>82.17</v>
      </c>
      <c r="V54" s="135">
        <v>92.58</v>
      </c>
      <c r="W54" s="135">
        <v>89.61</v>
      </c>
      <c r="X54" s="198">
        <v>90.53</v>
      </c>
      <c r="Y54" s="198">
        <v>92.22</v>
      </c>
      <c r="Z54" s="198">
        <v>89.88</v>
      </c>
      <c r="AB54" s="135">
        <v>82.72</v>
      </c>
      <c r="AC54" s="135">
        <v>81.349999999999994</v>
      </c>
      <c r="AD54" s="198">
        <v>80.790000000000006</v>
      </c>
      <c r="AE54" s="198">
        <v>83.01</v>
      </c>
      <c r="AF54" s="198">
        <v>79.61</v>
      </c>
    </row>
    <row r="55" spans="1:32" x14ac:dyDescent="0.25">
      <c r="A55" s="130"/>
      <c r="B55" s="133" t="s">
        <v>70</v>
      </c>
      <c r="C55" s="134">
        <v>-3</v>
      </c>
      <c r="D55" s="135">
        <v>0</v>
      </c>
      <c r="E55" s="135">
        <v>0</v>
      </c>
      <c r="F55" s="198">
        <v>0</v>
      </c>
      <c r="G55" s="198">
        <v>1.53</v>
      </c>
      <c r="H55" s="198">
        <v>9.16</v>
      </c>
      <c r="J55" s="135">
        <v>0.53</v>
      </c>
      <c r="K55" s="135">
        <v>0.17</v>
      </c>
      <c r="L55" s="198">
        <v>0.17</v>
      </c>
      <c r="M55" s="198">
        <v>0.34</v>
      </c>
      <c r="N55" s="198">
        <v>5.05</v>
      </c>
      <c r="P55" s="135">
        <v>0</v>
      </c>
      <c r="Q55" s="135">
        <v>0</v>
      </c>
      <c r="R55" s="198">
        <v>0.35</v>
      </c>
      <c r="S55" s="198">
        <v>0.7</v>
      </c>
      <c r="T55" s="198">
        <v>5.59</v>
      </c>
      <c r="V55" s="135">
        <v>0.62</v>
      </c>
      <c r="W55" s="135">
        <v>0</v>
      </c>
      <c r="X55" s="198">
        <v>0.39</v>
      </c>
      <c r="Y55" s="198">
        <v>0</v>
      </c>
      <c r="Z55" s="198">
        <v>4.09</v>
      </c>
      <c r="AB55" s="135">
        <v>0</v>
      </c>
      <c r="AC55" s="135">
        <v>0</v>
      </c>
      <c r="AD55" s="198">
        <v>0</v>
      </c>
      <c r="AE55" s="198">
        <v>0.49</v>
      </c>
      <c r="AF55" s="198">
        <v>7.77</v>
      </c>
    </row>
    <row r="56" spans="1:32" x14ac:dyDescent="0.25">
      <c r="A56" s="130"/>
      <c r="B56" s="130"/>
      <c r="C56" s="136"/>
      <c r="D56" s="137"/>
      <c r="E56" s="137"/>
      <c r="F56" s="199"/>
      <c r="G56" s="199"/>
      <c r="H56" s="199"/>
      <c r="J56" s="137"/>
      <c r="K56" s="137"/>
      <c r="L56" s="199"/>
      <c r="M56" s="199"/>
      <c r="N56" s="199"/>
      <c r="P56" s="137"/>
      <c r="Q56" s="137"/>
      <c r="R56" s="199"/>
      <c r="S56" s="199"/>
      <c r="T56" s="199"/>
      <c r="V56" s="137"/>
      <c r="W56" s="137"/>
      <c r="X56" s="199"/>
      <c r="Y56" s="199"/>
      <c r="Z56" s="199"/>
      <c r="AB56" s="137"/>
      <c r="AC56" s="137"/>
      <c r="AD56" s="199"/>
      <c r="AE56" s="199"/>
      <c r="AF56" s="199"/>
    </row>
    <row r="57" spans="1:32" x14ac:dyDescent="0.25">
      <c r="A57" s="122"/>
      <c r="B57" s="123"/>
      <c r="C57" s="123"/>
      <c r="D57" s="124"/>
      <c r="E57" s="124"/>
      <c r="F57" s="200"/>
      <c r="G57" s="200"/>
      <c r="H57" s="200"/>
      <c r="J57" s="124"/>
      <c r="K57" s="124"/>
      <c r="L57" s="200"/>
      <c r="M57" s="200"/>
      <c r="N57" s="200"/>
      <c r="P57" s="124"/>
      <c r="Q57" s="124"/>
      <c r="R57" s="200"/>
      <c r="S57" s="200"/>
      <c r="T57" s="200"/>
      <c r="V57" s="124"/>
      <c r="W57" s="124"/>
      <c r="X57" s="200"/>
      <c r="Y57" s="200"/>
      <c r="Z57" s="200"/>
      <c r="AB57" s="124"/>
      <c r="AC57" s="124"/>
      <c r="AD57" s="200"/>
      <c r="AE57" s="200"/>
      <c r="AF57" s="200"/>
    </row>
    <row r="58" spans="1:32" x14ac:dyDescent="0.25">
      <c r="A58" s="127">
        <v>18</v>
      </c>
      <c r="B58" s="128" t="s">
        <v>104</v>
      </c>
      <c r="C58" s="129"/>
      <c r="D58" s="129"/>
      <c r="E58" s="129"/>
      <c r="F58" s="201"/>
      <c r="G58" s="201"/>
      <c r="H58" s="201"/>
      <c r="J58" s="129"/>
      <c r="K58" s="129"/>
      <c r="L58" s="201"/>
      <c r="M58" s="201"/>
      <c r="N58" s="201"/>
      <c r="P58" s="129"/>
      <c r="Q58" s="129"/>
      <c r="R58" s="201"/>
      <c r="S58" s="201"/>
      <c r="T58" s="201"/>
      <c r="V58" s="129"/>
      <c r="W58" s="129"/>
      <c r="X58" s="201"/>
      <c r="Y58" s="201"/>
      <c r="Z58" s="201"/>
      <c r="AB58" s="129"/>
      <c r="AC58" s="129"/>
      <c r="AD58" s="201"/>
      <c r="AE58" s="201"/>
      <c r="AF58" s="201"/>
    </row>
    <row r="59" spans="1:32" ht="21" x14ac:dyDescent="0.25">
      <c r="A59" s="130"/>
      <c r="B59" s="288"/>
      <c r="C59" s="290" t="s">
        <v>90</v>
      </c>
      <c r="D59" s="131" t="s">
        <v>135</v>
      </c>
      <c r="E59" s="131" t="s">
        <v>177</v>
      </c>
      <c r="F59" s="196" t="s">
        <v>180</v>
      </c>
      <c r="G59" s="196" t="s">
        <v>182</v>
      </c>
      <c r="H59" s="196" t="s">
        <v>181</v>
      </c>
      <c r="J59" s="131" t="s">
        <v>135</v>
      </c>
      <c r="K59" s="131" t="s">
        <v>177</v>
      </c>
      <c r="L59" s="196" t="s">
        <v>180</v>
      </c>
      <c r="M59" s="196" t="s">
        <v>182</v>
      </c>
      <c r="N59" s="196" t="s">
        <v>181</v>
      </c>
      <c r="P59" s="131" t="s">
        <v>135</v>
      </c>
      <c r="Q59" s="131" t="s">
        <v>177</v>
      </c>
      <c r="R59" s="196" t="s">
        <v>180</v>
      </c>
      <c r="S59" s="196" t="s">
        <v>182</v>
      </c>
      <c r="T59" s="196" t="s">
        <v>181</v>
      </c>
      <c r="V59" s="131" t="s">
        <v>135</v>
      </c>
      <c r="W59" s="131" t="s">
        <v>177</v>
      </c>
      <c r="X59" s="196" t="s">
        <v>180</v>
      </c>
      <c r="Y59" s="196" t="s">
        <v>182</v>
      </c>
      <c r="Z59" s="196" t="s">
        <v>181</v>
      </c>
      <c r="AB59" s="131" t="s">
        <v>135</v>
      </c>
      <c r="AC59" s="131" t="s">
        <v>177</v>
      </c>
      <c r="AD59" s="196" t="s">
        <v>180</v>
      </c>
      <c r="AE59" s="196" t="s">
        <v>182</v>
      </c>
      <c r="AF59" s="196" t="s">
        <v>181</v>
      </c>
    </row>
    <row r="60" spans="1:32" x14ac:dyDescent="0.25">
      <c r="A60" s="130"/>
      <c r="B60" s="289"/>
      <c r="C60" s="287"/>
      <c r="D60" s="132" t="s">
        <v>100</v>
      </c>
      <c r="E60" s="132" t="s">
        <v>100</v>
      </c>
      <c r="F60" s="197" t="s">
        <v>100</v>
      </c>
      <c r="G60" s="197" t="s">
        <v>100</v>
      </c>
      <c r="H60" s="197" t="s">
        <v>100</v>
      </c>
      <c r="J60" s="132" t="s">
        <v>100</v>
      </c>
      <c r="K60" s="132" t="s">
        <v>100</v>
      </c>
      <c r="L60" s="197" t="s">
        <v>100</v>
      </c>
      <c r="M60" s="197" t="s">
        <v>100</v>
      </c>
      <c r="N60" s="197" t="s">
        <v>100</v>
      </c>
      <c r="P60" s="132" t="s">
        <v>100</v>
      </c>
      <c r="Q60" s="132" t="s">
        <v>100</v>
      </c>
      <c r="R60" s="197" t="s">
        <v>100</v>
      </c>
      <c r="S60" s="197" t="s">
        <v>100</v>
      </c>
      <c r="T60" s="197" t="s">
        <v>100</v>
      </c>
      <c r="V60" s="132" t="s">
        <v>100</v>
      </c>
      <c r="W60" s="132" t="s">
        <v>100</v>
      </c>
      <c r="X60" s="197" t="s">
        <v>100</v>
      </c>
      <c r="Y60" s="197" t="s">
        <v>100</v>
      </c>
      <c r="Z60" s="197" t="s">
        <v>100</v>
      </c>
      <c r="AB60" s="132" t="s">
        <v>100</v>
      </c>
      <c r="AC60" s="132" t="s">
        <v>100</v>
      </c>
      <c r="AD60" s="197" t="s">
        <v>100</v>
      </c>
      <c r="AE60" s="197" t="s">
        <v>100</v>
      </c>
      <c r="AF60" s="197" t="s">
        <v>100</v>
      </c>
    </row>
    <row r="61" spans="1:32" x14ac:dyDescent="0.25">
      <c r="A61" s="130"/>
      <c r="B61" s="133" t="s">
        <v>105</v>
      </c>
      <c r="C61" s="134">
        <v>1</v>
      </c>
      <c r="D61" s="135">
        <v>24.17</v>
      </c>
      <c r="E61" s="135">
        <v>27.87</v>
      </c>
      <c r="F61" s="198">
        <v>24.59</v>
      </c>
      <c r="G61" s="198">
        <v>25.38</v>
      </c>
      <c r="H61" s="198">
        <v>29.01</v>
      </c>
      <c r="J61" s="135">
        <v>31.25</v>
      </c>
      <c r="K61" s="135">
        <v>31.63</v>
      </c>
      <c r="L61" s="198">
        <v>32</v>
      </c>
      <c r="M61" s="198">
        <v>31.95</v>
      </c>
      <c r="N61" s="198">
        <v>34.01</v>
      </c>
      <c r="P61" s="135">
        <v>33.57</v>
      </c>
      <c r="Q61" s="135">
        <v>30.53</v>
      </c>
      <c r="R61" s="198">
        <v>30.18</v>
      </c>
      <c r="S61" s="198">
        <v>29.47</v>
      </c>
      <c r="T61" s="198">
        <v>27.97</v>
      </c>
      <c r="V61" s="135">
        <v>36.299999999999997</v>
      </c>
      <c r="W61" s="135">
        <v>36.49</v>
      </c>
      <c r="X61" s="198">
        <v>34.619999999999997</v>
      </c>
      <c r="Y61" s="198">
        <v>33.53</v>
      </c>
      <c r="Z61" s="198">
        <v>33.659999999999997</v>
      </c>
      <c r="AB61" s="135">
        <v>24.34</v>
      </c>
      <c r="AC61" s="135">
        <v>26.7</v>
      </c>
      <c r="AD61" s="198">
        <v>26.42</v>
      </c>
      <c r="AE61" s="198">
        <v>26.6</v>
      </c>
      <c r="AF61" s="198">
        <v>25.73</v>
      </c>
    </row>
    <row r="62" spans="1:32" x14ac:dyDescent="0.25">
      <c r="A62" s="130"/>
      <c r="B62" s="133" t="s">
        <v>106</v>
      </c>
      <c r="C62" s="134">
        <v>0</v>
      </c>
      <c r="D62" s="135">
        <v>66.67</v>
      </c>
      <c r="E62" s="135">
        <v>62.3</v>
      </c>
      <c r="F62" s="198">
        <v>68.03</v>
      </c>
      <c r="G62" s="198">
        <v>66.150000000000006</v>
      </c>
      <c r="H62" s="198">
        <v>61.83</v>
      </c>
      <c r="J62" s="135">
        <v>60.89</v>
      </c>
      <c r="K62" s="135">
        <v>62.19</v>
      </c>
      <c r="L62" s="198">
        <v>61.22</v>
      </c>
      <c r="M62" s="198">
        <v>61.49</v>
      </c>
      <c r="N62" s="198">
        <v>59.26</v>
      </c>
      <c r="P62" s="135">
        <v>57.86</v>
      </c>
      <c r="Q62" s="135">
        <v>61.05</v>
      </c>
      <c r="R62" s="198">
        <v>60.7</v>
      </c>
      <c r="S62" s="198">
        <v>60.35</v>
      </c>
      <c r="T62" s="198">
        <v>61.89</v>
      </c>
      <c r="V62" s="135">
        <v>50.65</v>
      </c>
      <c r="W62" s="135">
        <v>53.81</v>
      </c>
      <c r="X62" s="198">
        <v>53.16</v>
      </c>
      <c r="Y62" s="198">
        <v>54.24</v>
      </c>
      <c r="Z62" s="198">
        <v>53.89</v>
      </c>
      <c r="AB62" s="135">
        <v>62.96</v>
      </c>
      <c r="AC62" s="135">
        <v>62.3</v>
      </c>
      <c r="AD62" s="198">
        <v>62.69</v>
      </c>
      <c r="AE62" s="198">
        <v>61.58</v>
      </c>
      <c r="AF62" s="198">
        <v>57.77</v>
      </c>
    </row>
    <row r="63" spans="1:32" x14ac:dyDescent="0.25">
      <c r="A63" s="130"/>
      <c r="B63" s="133" t="s">
        <v>107</v>
      </c>
      <c r="C63" s="134">
        <v>-1</v>
      </c>
      <c r="D63" s="135">
        <v>9.17</v>
      </c>
      <c r="E63" s="135">
        <v>9.84</v>
      </c>
      <c r="F63" s="198">
        <v>7.38</v>
      </c>
      <c r="G63" s="198">
        <v>8.4600000000000009</v>
      </c>
      <c r="H63" s="198">
        <v>9.16</v>
      </c>
      <c r="J63" s="135">
        <v>7.86</v>
      </c>
      <c r="K63" s="135">
        <v>6.18</v>
      </c>
      <c r="L63" s="198">
        <v>6.78</v>
      </c>
      <c r="M63" s="198">
        <v>6.56</v>
      </c>
      <c r="N63" s="198">
        <v>6.73</v>
      </c>
      <c r="P63" s="135">
        <v>8.57</v>
      </c>
      <c r="Q63" s="135">
        <v>8.42</v>
      </c>
      <c r="R63" s="198">
        <v>9.1199999999999992</v>
      </c>
      <c r="S63" s="198">
        <v>10.18</v>
      </c>
      <c r="T63" s="198">
        <v>10.14</v>
      </c>
      <c r="V63" s="135">
        <v>13.04</v>
      </c>
      <c r="W63" s="135">
        <v>9.69</v>
      </c>
      <c r="X63" s="198">
        <v>12.22</v>
      </c>
      <c r="Y63" s="198">
        <v>12.23</v>
      </c>
      <c r="Z63" s="198">
        <v>12.45</v>
      </c>
      <c r="AB63" s="135">
        <v>12.7</v>
      </c>
      <c r="AC63" s="135">
        <v>10.99</v>
      </c>
      <c r="AD63" s="198">
        <v>10.88</v>
      </c>
      <c r="AE63" s="198">
        <v>11.82</v>
      </c>
      <c r="AF63" s="198">
        <v>16.5</v>
      </c>
    </row>
    <row r="64" spans="1:32" x14ac:dyDescent="0.25">
      <c r="A64" s="130"/>
      <c r="B64" s="130"/>
      <c r="C64" s="136"/>
      <c r="D64" s="137"/>
      <c r="E64" s="137"/>
      <c r="F64" s="199"/>
      <c r="G64" s="199"/>
      <c r="H64" s="199"/>
      <c r="J64" s="137"/>
      <c r="K64" s="137"/>
      <c r="L64" s="199"/>
      <c r="M64" s="199"/>
      <c r="N64" s="199"/>
      <c r="P64" s="137"/>
      <c r="Q64" s="137"/>
      <c r="R64" s="199"/>
      <c r="S64" s="199"/>
      <c r="T64" s="199"/>
      <c r="V64" s="137"/>
      <c r="W64" s="137"/>
      <c r="X64" s="199"/>
      <c r="Y64" s="199"/>
      <c r="Z64" s="199"/>
      <c r="AB64" s="137"/>
      <c r="AC64" s="137"/>
      <c r="AD64" s="199"/>
      <c r="AE64" s="199"/>
      <c r="AF64" s="199"/>
    </row>
    <row r="65" spans="1:32" x14ac:dyDescent="0.25">
      <c r="A65" s="122"/>
      <c r="B65" s="123"/>
      <c r="C65" s="123"/>
      <c r="D65" s="124"/>
      <c r="E65" s="124"/>
      <c r="F65" s="200"/>
      <c r="G65" s="200"/>
      <c r="H65" s="200"/>
      <c r="J65" s="124"/>
      <c r="K65" s="124"/>
      <c r="L65" s="200"/>
      <c r="M65" s="200"/>
      <c r="N65" s="200"/>
      <c r="P65" s="124"/>
      <c r="Q65" s="124"/>
      <c r="R65" s="200"/>
      <c r="S65" s="200"/>
      <c r="T65" s="200"/>
      <c r="V65" s="124"/>
      <c r="W65" s="124"/>
      <c r="X65" s="200"/>
      <c r="Y65" s="200"/>
      <c r="Z65" s="200"/>
      <c r="AB65" s="124"/>
      <c r="AC65" s="124"/>
      <c r="AD65" s="200"/>
      <c r="AE65" s="200"/>
      <c r="AF65" s="200"/>
    </row>
    <row r="66" spans="1:32" x14ac:dyDescent="0.25">
      <c r="A66" s="127">
        <v>19</v>
      </c>
      <c r="B66" s="128" t="s">
        <v>108</v>
      </c>
      <c r="C66" s="129"/>
      <c r="D66" s="129"/>
      <c r="E66" s="129"/>
      <c r="F66" s="201"/>
      <c r="G66" s="201"/>
      <c r="H66" s="201"/>
      <c r="J66" s="129"/>
      <c r="K66" s="129"/>
      <c r="L66" s="201"/>
      <c r="M66" s="201"/>
      <c r="N66" s="201"/>
      <c r="P66" s="129"/>
      <c r="Q66" s="129"/>
      <c r="R66" s="201"/>
      <c r="S66" s="201"/>
      <c r="T66" s="201"/>
      <c r="V66" s="129"/>
      <c r="W66" s="129"/>
      <c r="X66" s="201"/>
      <c r="Y66" s="201"/>
      <c r="Z66" s="201"/>
      <c r="AB66" s="129"/>
      <c r="AC66" s="129"/>
      <c r="AD66" s="201"/>
      <c r="AE66" s="201"/>
      <c r="AF66" s="201"/>
    </row>
    <row r="67" spans="1:32" ht="21" x14ac:dyDescent="0.25">
      <c r="A67" s="130"/>
      <c r="B67" s="288"/>
      <c r="C67" s="290" t="s">
        <v>90</v>
      </c>
      <c r="D67" s="131" t="s">
        <v>135</v>
      </c>
      <c r="E67" s="131" t="s">
        <v>177</v>
      </c>
      <c r="F67" s="196" t="s">
        <v>180</v>
      </c>
      <c r="G67" s="196" t="s">
        <v>182</v>
      </c>
      <c r="H67" s="196" t="s">
        <v>181</v>
      </c>
      <c r="J67" s="131" t="s">
        <v>135</v>
      </c>
      <c r="K67" s="131" t="s">
        <v>177</v>
      </c>
      <c r="L67" s="196" t="s">
        <v>180</v>
      </c>
      <c r="M67" s="196" t="s">
        <v>182</v>
      </c>
      <c r="N67" s="196" t="s">
        <v>181</v>
      </c>
      <c r="P67" s="131" t="s">
        <v>135</v>
      </c>
      <c r="Q67" s="131" t="s">
        <v>177</v>
      </c>
      <c r="R67" s="196" t="s">
        <v>180</v>
      </c>
      <c r="S67" s="196" t="s">
        <v>182</v>
      </c>
      <c r="T67" s="196" t="s">
        <v>181</v>
      </c>
      <c r="V67" s="131" t="s">
        <v>135</v>
      </c>
      <c r="W67" s="131" t="s">
        <v>177</v>
      </c>
      <c r="X67" s="196" t="s">
        <v>180</v>
      </c>
      <c r="Y67" s="196" t="s">
        <v>182</v>
      </c>
      <c r="Z67" s="196" t="s">
        <v>181</v>
      </c>
      <c r="AB67" s="131" t="s">
        <v>135</v>
      </c>
      <c r="AC67" s="131" t="s">
        <v>177</v>
      </c>
      <c r="AD67" s="196" t="s">
        <v>180</v>
      </c>
      <c r="AE67" s="196" t="s">
        <v>182</v>
      </c>
      <c r="AF67" s="196" t="s">
        <v>181</v>
      </c>
    </row>
    <row r="68" spans="1:32" x14ac:dyDescent="0.25">
      <c r="A68" s="130"/>
      <c r="B68" s="289"/>
      <c r="C68" s="287"/>
      <c r="D68" s="132" t="s">
        <v>100</v>
      </c>
      <c r="E68" s="132" t="s">
        <v>100</v>
      </c>
      <c r="F68" s="197" t="s">
        <v>100</v>
      </c>
      <c r="G68" s="197" t="s">
        <v>100</v>
      </c>
      <c r="H68" s="197" t="s">
        <v>100</v>
      </c>
      <c r="J68" s="132" t="s">
        <v>100</v>
      </c>
      <c r="K68" s="132" t="s">
        <v>100</v>
      </c>
      <c r="L68" s="197" t="s">
        <v>100</v>
      </c>
      <c r="M68" s="197" t="s">
        <v>100</v>
      </c>
      <c r="N68" s="197" t="s">
        <v>100</v>
      </c>
      <c r="P68" s="132" t="s">
        <v>100</v>
      </c>
      <c r="Q68" s="132" t="s">
        <v>100</v>
      </c>
      <c r="R68" s="197" t="s">
        <v>100</v>
      </c>
      <c r="S68" s="197" t="s">
        <v>100</v>
      </c>
      <c r="T68" s="197" t="s">
        <v>100</v>
      </c>
      <c r="V68" s="132" t="s">
        <v>100</v>
      </c>
      <c r="W68" s="132" t="s">
        <v>100</v>
      </c>
      <c r="X68" s="197" t="s">
        <v>100</v>
      </c>
      <c r="Y68" s="197" t="s">
        <v>100</v>
      </c>
      <c r="Z68" s="197" t="s">
        <v>100</v>
      </c>
      <c r="AB68" s="132" t="s">
        <v>100</v>
      </c>
      <c r="AC68" s="132" t="s">
        <v>100</v>
      </c>
      <c r="AD68" s="197" t="s">
        <v>100</v>
      </c>
      <c r="AE68" s="197" t="s">
        <v>100</v>
      </c>
      <c r="AF68" s="197" t="s">
        <v>100</v>
      </c>
    </row>
    <row r="69" spans="1:32" x14ac:dyDescent="0.25">
      <c r="A69" s="130"/>
      <c r="B69" s="133" t="s">
        <v>105</v>
      </c>
      <c r="C69" s="134">
        <v>1</v>
      </c>
      <c r="D69" s="135">
        <v>22.5</v>
      </c>
      <c r="E69" s="135">
        <v>25.41</v>
      </c>
      <c r="F69" s="198">
        <v>24.59</v>
      </c>
      <c r="G69" s="198">
        <v>20</v>
      </c>
      <c r="H69" s="198">
        <v>24.43</v>
      </c>
      <c r="J69" s="135">
        <v>23.75</v>
      </c>
      <c r="K69" s="135">
        <v>25.8</v>
      </c>
      <c r="L69" s="198">
        <v>26.61</v>
      </c>
      <c r="M69" s="198">
        <v>26.08</v>
      </c>
      <c r="N69" s="198">
        <v>27.1</v>
      </c>
      <c r="P69" s="135">
        <v>23.93</v>
      </c>
      <c r="Q69" s="135">
        <v>25.96</v>
      </c>
      <c r="R69" s="198">
        <v>28.07</v>
      </c>
      <c r="S69" s="198">
        <v>27.72</v>
      </c>
      <c r="T69" s="198">
        <v>24.13</v>
      </c>
      <c r="V69" s="135">
        <v>29.13</v>
      </c>
      <c r="W69" s="135">
        <v>28.45</v>
      </c>
      <c r="X69" s="198">
        <v>28.92</v>
      </c>
      <c r="Y69" s="198">
        <v>27.22</v>
      </c>
      <c r="Z69" s="198">
        <v>28.21</v>
      </c>
      <c r="AB69" s="135">
        <v>23.81</v>
      </c>
      <c r="AC69" s="135">
        <v>21.99</v>
      </c>
      <c r="AD69" s="198">
        <v>23.32</v>
      </c>
      <c r="AE69" s="198">
        <v>23.15</v>
      </c>
      <c r="AF69" s="198">
        <v>26.7</v>
      </c>
    </row>
    <row r="70" spans="1:32" x14ac:dyDescent="0.25">
      <c r="A70" s="130"/>
      <c r="B70" s="133" t="s">
        <v>106</v>
      </c>
      <c r="C70" s="134">
        <v>0</v>
      </c>
      <c r="D70" s="135">
        <v>65.83</v>
      </c>
      <c r="E70" s="135">
        <v>62.3</v>
      </c>
      <c r="F70" s="198">
        <v>67.209999999999994</v>
      </c>
      <c r="G70" s="198">
        <v>70</v>
      </c>
      <c r="H70" s="198">
        <v>65.650000000000006</v>
      </c>
      <c r="J70" s="135">
        <v>59.64</v>
      </c>
      <c r="K70" s="135">
        <v>62.19</v>
      </c>
      <c r="L70" s="198">
        <v>59.48</v>
      </c>
      <c r="M70" s="198">
        <v>61.14</v>
      </c>
      <c r="N70" s="198">
        <v>59.76</v>
      </c>
      <c r="P70" s="135">
        <v>61.79</v>
      </c>
      <c r="Q70" s="135">
        <v>62.11</v>
      </c>
      <c r="R70" s="198">
        <v>60.35</v>
      </c>
      <c r="S70" s="198">
        <v>61.4</v>
      </c>
      <c r="T70" s="198">
        <v>62.24</v>
      </c>
      <c r="V70" s="135">
        <v>53.7</v>
      </c>
      <c r="W70" s="135">
        <v>57.32</v>
      </c>
      <c r="X70" s="198">
        <v>55.8</v>
      </c>
      <c r="Y70" s="198">
        <v>57.4</v>
      </c>
      <c r="Z70" s="198">
        <v>54.86</v>
      </c>
      <c r="AB70" s="135">
        <v>58.73</v>
      </c>
      <c r="AC70" s="135">
        <v>63.35</v>
      </c>
      <c r="AD70" s="198">
        <v>62.18</v>
      </c>
      <c r="AE70" s="198">
        <v>63.55</v>
      </c>
      <c r="AF70" s="198">
        <v>61.17</v>
      </c>
    </row>
    <row r="71" spans="1:32" x14ac:dyDescent="0.25">
      <c r="A71" s="130"/>
      <c r="B71" s="133" t="s">
        <v>107</v>
      </c>
      <c r="C71" s="134">
        <v>-1</v>
      </c>
      <c r="D71" s="135">
        <v>10</v>
      </c>
      <c r="E71" s="135">
        <v>9.02</v>
      </c>
      <c r="F71" s="198">
        <v>7.38</v>
      </c>
      <c r="G71" s="198">
        <v>8.4600000000000009</v>
      </c>
      <c r="H71" s="198">
        <v>8.4</v>
      </c>
      <c r="J71" s="135">
        <v>14.82</v>
      </c>
      <c r="K71" s="135">
        <v>10.07</v>
      </c>
      <c r="L71" s="198">
        <v>11.13</v>
      </c>
      <c r="M71" s="198">
        <v>10.71</v>
      </c>
      <c r="N71" s="198">
        <v>11.45</v>
      </c>
      <c r="P71" s="135">
        <v>12.14</v>
      </c>
      <c r="Q71" s="135">
        <v>9.4700000000000006</v>
      </c>
      <c r="R71" s="198">
        <v>10.18</v>
      </c>
      <c r="S71" s="198">
        <v>9.82</v>
      </c>
      <c r="T71" s="198">
        <v>12.94</v>
      </c>
      <c r="V71" s="135">
        <v>16.09</v>
      </c>
      <c r="W71" s="135">
        <v>12.78</v>
      </c>
      <c r="X71" s="198">
        <v>14.87</v>
      </c>
      <c r="Y71" s="198">
        <v>14.99</v>
      </c>
      <c r="Z71" s="198">
        <v>16.34</v>
      </c>
      <c r="AB71" s="135">
        <v>15.34</v>
      </c>
      <c r="AC71" s="135">
        <v>12.57</v>
      </c>
      <c r="AD71" s="198">
        <v>13.99</v>
      </c>
      <c r="AE71" s="198">
        <v>12.32</v>
      </c>
      <c r="AF71" s="198">
        <v>11.17</v>
      </c>
    </row>
    <row r="72" spans="1:32" x14ac:dyDescent="0.25">
      <c r="A72" s="130"/>
      <c r="B72" s="130"/>
      <c r="C72" s="136"/>
      <c r="D72" s="137"/>
      <c r="E72" s="137"/>
      <c r="F72" s="199"/>
      <c r="G72" s="199"/>
      <c r="H72" s="199"/>
      <c r="J72" s="137"/>
      <c r="K72" s="137"/>
      <c r="L72" s="199"/>
      <c r="M72" s="199"/>
      <c r="N72" s="199"/>
      <c r="P72" s="137"/>
      <c r="Q72" s="137"/>
      <c r="R72" s="199"/>
      <c r="S72" s="199"/>
      <c r="T72" s="199"/>
      <c r="V72" s="137"/>
      <c r="W72" s="137"/>
      <c r="X72" s="199"/>
      <c r="Y72" s="199"/>
      <c r="Z72" s="199"/>
      <c r="AB72" s="137"/>
      <c r="AC72" s="137"/>
      <c r="AD72" s="199"/>
      <c r="AE72" s="199"/>
      <c r="AF72" s="199"/>
    </row>
    <row r="73" spans="1:32" x14ac:dyDescent="0.25">
      <c r="A73" s="122"/>
      <c r="B73" s="123"/>
      <c r="C73" s="123"/>
      <c r="D73" s="124"/>
      <c r="E73" s="124"/>
      <c r="F73" s="200"/>
      <c r="G73" s="200"/>
      <c r="H73" s="200"/>
      <c r="J73" s="124"/>
      <c r="K73" s="124"/>
      <c r="L73" s="200"/>
      <c r="M73" s="200"/>
      <c r="N73" s="200"/>
      <c r="P73" s="124"/>
      <c r="Q73" s="124"/>
      <c r="R73" s="200"/>
      <c r="S73" s="200"/>
      <c r="T73" s="200"/>
      <c r="V73" s="124"/>
      <c r="W73" s="124"/>
      <c r="X73" s="200"/>
      <c r="Y73" s="200"/>
      <c r="Z73" s="200"/>
      <c r="AB73" s="124"/>
      <c r="AC73" s="124"/>
      <c r="AD73" s="200"/>
      <c r="AE73" s="200"/>
      <c r="AF73" s="200"/>
    </row>
    <row r="74" spans="1:32" x14ac:dyDescent="0.25">
      <c r="A74" s="127">
        <v>20</v>
      </c>
      <c r="B74" s="128" t="s">
        <v>109</v>
      </c>
      <c r="C74" s="129"/>
      <c r="D74" s="129"/>
      <c r="E74" s="129"/>
      <c r="F74" s="201"/>
      <c r="G74" s="201"/>
      <c r="H74" s="201"/>
      <c r="J74" s="129"/>
      <c r="K74" s="129"/>
      <c r="L74" s="201"/>
      <c r="M74" s="201"/>
      <c r="N74" s="201"/>
      <c r="P74" s="129"/>
      <c r="Q74" s="129"/>
      <c r="R74" s="201"/>
      <c r="S74" s="201"/>
      <c r="T74" s="201"/>
      <c r="V74" s="129"/>
      <c r="W74" s="129"/>
      <c r="X74" s="201"/>
      <c r="Y74" s="201"/>
      <c r="Z74" s="201"/>
      <c r="AB74" s="129"/>
      <c r="AC74" s="129"/>
      <c r="AD74" s="201"/>
      <c r="AE74" s="201"/>
      <c r="AF74" s="201"/>
    </row>
    <row r="75" spans="1:32" ht="21" x14ac:dyDescent="0.25">
      <c r="A75" s="130"/>
      <c r="B75" s="288"/>
      <c r="C75" s="290" t="s">
        <v>90</v>
      </c>
      <c r="D75" s="131" t="s">
        <v>135</v>
      </c>
      <c r="E75" s="131" t="s">
        <v>177</v>
      </c>
      <c r="F75" s="196" t="s">
        <v>180</v>
      </c>
      <c r="G75" s="196" t="s">
        <v>182</v>
      </c>
      <c r="H75" s="196" t="s">
        <v>181</v>
      </c>
      <c r="J75" s="131" t="s">
        <v>135</v>
      </c>
      <c r="K75" s="131" t="s">
        <v>177</v>
      </c>
      <c r="L75" s="196" t="s">
        <v>180</v>
      </c>
      <c r="M75" s="196" t="s">
        <v>182</v>
      </c>
      <c r="N75" s="196" t="s">
        <v>181</v>
      </c>
      <c r="P75" s="131" t="s">
        <v>135</v>
      </c>
      <c r="Q75" s="131" t="s">
        <v>177</v>
      </c>
      <c r="R75" s="196" t="s">
        <v>180</v>
      </c>
      <c r="S75" s="196" t="s">
        <v>182</v>
      </c>
      <c r="T75" s="196" t="s">
        <v>181</v>
      </c>
      <c r="V75" s="131" t="s">
        <v>135</v>
      </c>
      <c r="W75" s="131" t="s">
        <v>177</v>
      </c>
      <c r="X75" s="196" t="s">
        <v>180</v>
      </c>
      <c r="Y75" s="196" t="s">
        <v>182</v>
      </c>
      <c r="Z75" s="196" t="s">
        <v>181</v>
      </c>
      <c r="AB75" s="131" t="s">
        <v>135</v>
      </c>
      <c r="AC75" s="131" t="s">
        <v>177</v>
      </c>
      <c r="AD75" s="196" t="s">
        <v>180</v>
      </c>
      <c r="AE75" s="196" t="s">
        <v>182</v>
      </c>
      <c r="AF75" s="196" t="s">
        <v>181</v>
      </c>
    </row>
    <row r="76" spans="1:32" x14ac:dyDescent="0.25">
      <c r="A76" s="130"/>
      <c r="B76" s="289"/>
      <c r="C76" s="287"/>
      <c r="D76" s="132" t="s">
        <v>64</v>
      </c>
      <c r="E76" s="132" t="s">
        <v>64</v>
      </c>
      <c r="F76" s="197" t="s">
        <v>64</v>
      </c>
      <c r="G76" s="197" t="s">
        <v>64</v>
      </c>
      <c r="H76" s="197" t="s">
        <v>64</v>
      </c>
      <c r="J76" s="132" t="s">
        <v>64</v>
      </c>
      <c r="K76" s="132" t="s">
        <v>64</v>
      </c>
      <c r="L76" s="197" t="s">
        <v>64</v>
      </c>
      <c r="M76" s="197" t="s">
        <v>64</v>
      </c>
      <c r="N76" s="197" t="s">
        <v>64</v>
      </c>
      <c r="P76" s="132" t="s">
        <v>64</v>
      </c>
      <c r="Q76" s="132" t="s">
        <v>64</v>
      </c>
      <c r="R76" s="197" t="s">
        <v>64</v>
      </c>
      <c r="S76" s="197" t="s">
        <v>64</v>
      </c>
      <c r="T76" s="197" t="s">
        <v>64</v>
      </c>
      <c r="V76" s="132" t="s">
        <v>64</v>
      </c>
      <c r="W76" s="132" t="s">
        <v>64</v>
      </c>
      <c r="X76" s="197" t="s">
        <v>64</v>
      </c>
      <c r="Y76" s="197" t="s">
        <v>64</v>
      </c>
      <c r="Z76" s="197" t="s">
        <v>64</v>
      </c>
      <c r="AB76" s="132" t="s">
        <v>64</v>
      </c>
      <c r="AC76" s="132" t="s">
        <v>64</v>
      </c>
      <c r="AD76" s="197" t="s">
        <v>64</v>
      </c>
      <c r="AE76" s="197" t="s">
        <v>64</v>
      </c>
      <c r="AF76" s="197" t="s">
        <v>64</v>
      </c>
    </row>
    <row r="77" spans="1:32" x14ac:dyDescent="0.25">
      <c r="A77" s="130"/>
      <c r="B77" s="133" t="s">
        <v>110</v>
      </c>
      <c r="C77" s="134">
        <v>1</v>
      </c>
      <c r="D77" s="135">
        <v>90.98</v>
      </c>
      <c r="E77" s="135">
        <v>90.98</v>
      </c>
      <c r="F77" s="198">
        <v>89.23</v>
      </c>
      <c r="G77" s="198">
        <v>90.08</v>
      </c>
      <c r="H77" s="198"/>
      <c r="J77" s="135">
        <v>88.87</v>
      </c>
      <c r="K77" s="135">
        <v>89.74</v>
      </c>
      <c r="L77" s="198">
        <v>91.02</v>
      </c>
      <c r="M77" s="198">
        <v>90.74</v>
      </c>
      <c r="N77" s="198"/>
      <c r="P77" s="135">
        <v>90.88</v>
      </c>
      <c r="Q77" s="135">
        <v>90.53</v>
      </c>
      <c r="R77" s="198">
        <v>89.47</v>
      </c>
      <c r="S77" s="198">
        <v>89.16</v>
      </c>
      <c r="T77" s="198"/>
      <c r="V77" s="135">
        <v>85.98</v>
      </c>
      <c r="W77" s="135">
        <v>86.97</v>
      </c>
      <c r="X77" s="198">
        <v>86.98</v>
      </c>
      <c r="Y77" s="198">
        <v>85.41</v>
      </c>
      <c r="Z77" s="198"/>
      <c r="AB77" s="135">
        <v>85.34</v>
      </c>
      <c r="AC77" s="135">
        <v>87.56</v>
      </c>
      <c r="AD77" s="198">
        <v>85.71</v>
      </c>
      <c r="AE77" s="198">
        <v>88.83</v>
      </c>
      <c r="AF77" s="198"/>
    </row>
    <row r="78" spans="1:32" x14ac:dyDescent="0.25">
      <c r="A78" s="130"/>
      <c r="B78" s="133" t="s">
        <v>107</v>
      </c>
      <c r="C78" s="134">
        <v>-1</v>
      </c>
      <c r="D78" s="135">
        <v>9.02</v>
      </c>
      <c r="E78" s="135">
        <v>8.1999999999999993</v>
      </c>
      <c r="F78" s="198">
        <v>10.77</v>
      </c>
      <c r="G78" s="198">
        <v>9.92</v>
      </c>
      <c r="H78" s="198"/>
      <c r="J78" s="135">
        <v>10.78</v>
      </c>
      <c r="K78" s="135">
        <v>10.09</v>
      </c>
      <c r="L78" s="198">
        <v>8.2899999999999991</v>
      </c>
      <c r="M78" s="198">
        <v>9.09</v>
      </c>
      <c r="N78" s="198"/>
      <c r="P78" s="135">
        <v>8.07</v>
      </c>
      <c r="Q78" s="135">
        <v>9.1199999999999992</v>
      </c>
      <c r="R78" s="198">
        <v>10.18</v>
      </c>
      <c r="S78" s="198">
        <v>10.14</v>
      </c>
      <c r="T78" s="198"/>
      <c r="V78" s="135">
        <v>14.02</v>
      </c>
      <c r="W78" s="135">
        <v>12.42</v>
      </c>
      <c r="X78" s="198">
        <v>13.02</v>
      </c>
      <c r="Y78" s="198">
        <v>14.2</v>
      </c>
      <c r="Z78" s="198"/>
      <c r="AB78" s="135">
        <v>13.61</v>
      </c>
      <c r="AC78" s="135">
        <v>11.4</v>
      </c>
      <c r="AD78" s="198">
        <v>14.29</v>
      </c>
      <c r="AE78" s="198">
        <v>11.17</v>
      </c>
      <c r="AF78" s="198"/>
    </row>
    <row r="79" spans="1:32" x14ac:dyDescent="0.25">
      <c r="A79" s="130"/>
      <c r="B79" s="130"/>
      <c r="C79" s="136"/>
      <c r="D79" s="137"/>
      <c r="E79" s="137"/>
      <c r="F79" s="199"/>
      <c r="G79" s="199"/>
      <c r="H79" s="199"/>
      <c r="J79" s="137"/>
      <c r="K79" s="137"/>
      <c r="L79" s="199"/>
      <c r="M79" s="199"/>
      <c r="N79" s="199"/>
      <c r="P79" s="137"/>
      <c r="Q79" s="137"/>
      <c r="R79" s="199"/>
      <c r="S79" s="199"/>
      <c r="T79" s="199"/>
      <c r="V79" s="137"/>
      <c r="W79" s="137"/>
      <c r="X79" s="199"/>
      <c r="Y79" s="199"/>
      <c r="Z79" s="199"/>
      <c r="AB79" s="137"/>
      <c r="AC79" s="137"/>
      <c r="AD79" s="199"/>
      <c r="AE79" s="199"/>
      <c r="AF79" s="199"/>
    </row>
    <row r="80" spans="1:32" x14ac:dyDescent="0.25">
      <c r="A80" s="122"/>
      <c r="B80" s="123"/>
      <c r="C80" s="123"/>
      <c r="D80" s="124"/>
      <c r="E80" s="124"/>
      <c r="F80" s="200"/>
      <c r="G80" s="200"/>
      <c r="H80" s="200"/>
      <c r="J80" s="124"/>
      <c r="K80" s="124"/>
      <c r="L80" s="200"/>
      <c r="M80" s="200"/>
      <c r="N80" s="200"/>
      <c r="P80" s="124"/>
      <c r="Q80" s="124"/>
      <c r="R80" s="200"/>
      <c r="S80" s="200"/>
      <c r="T80" s="200"/>
      <c r="V80" s="124"/>
      <c r="W80" s="124"/>
      <c r="X80" s="200"/>
      <c r="Y80" s="200"/>
      <c r="Z80" s="200"/>
      <c r="AB80" s="124"/>
      <c r="AC80" s="124"/>
      <c r="AD80" s="200"/>
      <c r="AE80" s="200"/>
      <c r="AF80" s="200"/>
    </row>
    <row r="81" spans="1:32" x14ac:dyDescent="0.25">
      <c r="A81" s="127">
        <v>21</v>
      </c>
      <c r="B81" s="128" t="s">
        <v>111</v>
      </c>
      <c r="C81" s="129"/>
      <c r="D81" s="129"/>
      <c r="E81" s="129"/>
      <c r="F81" s="201"/>
      <c r="G81" s="201"/>
      <c r="H81" s="201"/>
      <c r="J81" s="129"/>
      <c r="K81" s="129"/>
      <c r="L81" s="201"/>
      <c r="M81" s="201"/>
      <c r="N81" s="201"/>
      <c r="P81" s="129"/>
      <c r="Q81" s="129"/>
      <c r="R81" s="201"/>
      <c r="S81" s="201"/>
      <c r="T81" s="201"/>
      <c r="V81" s="129"/>
      <c r="W81" s="129"/>
      <c r="X81" s="201"/>
      <c r="Y81" s="201"/>
      <c r="Z81" s="201"/>
      <c r="AB81" s="129"/>
      <c r="AC81" s="129"/>
      <c r="AD81" s="201"/>
      <c r="AE81" s="201"/>
      <c r="AF81" s="201"/>
    </row>
    <row r="82" spans="1:32" ht="21" x14ac:dyDescent="0.25">
      <c r="A82" s="130"/>
      <c r="B82" s="288"/>
      <c r="C82" s="290" t="s">
        <v>90</v>
      </c>
      <c r="D82" s="131" t="s">
        <v>135</v>
      </c>
      <c r="E82" s="131" t="s">
        <v>177</v>
      </c>
      <c r="F82" s="196" t="s">
        <v>180</v>
      </c>
      <c r="G82" s="196" t="s">
        <v>182</v>
      </c>
      <c r="H82" s="196" t="s">
        <v>181</v>
      </c>
      <c r="J82" s="131" t="s">
        <v>135</v>
      </c>
      <c r="K82" s="131" t="s">
        <v>177</v>
      </c>
      <c r="L82" s="196" t="s">
        <v>180</v>
      </c>
      <c r="M82" s="196" t="s">
        <v>182</v>
      </c>
      <c r="N82" s="196" t="s">
        <v>181</v>
      </c>
      <c r="P82" s="131" t="s">
        <v>135</v>
      </c>
      <c r="Q82" s="131" t="s">
        <v>177</v>
      </c>
      <c r="R82" s="196" t="s">
        <v>180</v>
      </c>
      <c r="S82" s="196" t="s">
        <v>182</v>
      </c>
      <c r="T82" s="196" t="s">
        <v>181</v>
      </c>
      <c r="V82" s="131" t="s">
        <v>135</v>
      </c>
      <c r="W82" s="131" t="s">
        <v>177</v>
      </c>
      <c r="X82" s="196" t="s">
        <v>180</v>
      </c>
      <c r="Y82" s="196" t="s">
        <v>182</v>
      </c>
      <c r="Z82" s="196" t="s">
        <v>181</v>
      </c>
      <c r="AB82" s="131" t="s">
        <v>135</v>
      </c>
      <c r="AC82" s="131" t="s">
        <v>177</v>
      </c>
      <c r="AD82" s="196" t="s">
        <v>180</v>
      </c>
      <c r="AE82" s="196" t="s">
        <v>182</v>
      </c>
      <c r="AF82" s="196" t="s">
        <v>181</v>
      </c>
    </row>
    <row r="83" spans="1:32" x14ac:dyDescent="0.25">
      <c r="A83" s="130"/>
      <c r="B83" s="289"/>
      <c r="C83" s="287"/>
      <c r="D83" s="132" t="s">
        <v>64</v>
      </c>
      <c r="E83" s="132" t="s">
        <v>64</v>
      </c>
      <c r="F83" s="197" t="s">
        <v>64</v>
      </c>
      <c r="G83" s="197" t="s">
        <v>64</v>
      </c>
      <c r="H83" s="197" t="s">
        <v>64</v>
      </c>
      <c r="J83" s="132" t="s">
        <v>64</v>
      </c>
      <c r="K83" s="132" t="s">
        <v>64</v>
      </c>
      <c r="L83" s="197" t="s">
        <v>64</v>
      </c>
      <c r="M83" s="197" t="s">
        <v>64</v>
      </c>
      <c r="N83" s="197" t="s">
        <v>64</v>
      </c>
      <c r="P83" s="132" t="s">
        <v>64</v>
      </c>
      <c r="Q83" s="132" t="s">
        <v>64</v>
      </c>
      <c r="R83" s="197" t="s">
        <v>64</v>
      </c>
      <c r="S83" s="197" t="s">
        <v>64</v>
      </c>
      <c r="T83" s="197" t="s">
        <v>64</v>
      </c>
      <c r="V83" s="132" t="s">
        <v>64</v>
      </c>
      <c r="W83" s="132" t="s">
        <v>64</v>
      </c>
      <c r="X83" s="197" t="s">
        <v>64</v>
      </c>
      <c r="Y83" s="197" t="s">
        <v>64</v>
      </c>
      <c r="Z83" s="197" t="s">
        <v>64</v>
      </c>
      <c r="AB83" s="132" t="s">
        <v>64</v>
      </c>
      <c r="AC83" s="132" t="s">
        <v>64</v>
      </c>
      <c r="AD83" s="197" t="s">
        <v>64</v>
      </c>
      <c r="AE83" s="197" t="s">
        <v>64</v>
      </c>
      <c r="AF83" s="197" t="s">
        <v>64</v>
      </c>
    </row>
    <row r="84" spans="1:32" x14ac:dyDescent="0.25">
      <c r="A84" s="130"/>
      <c r="B84" s="133" t="s">
        <v>112</v>
      </c>
      <c r="C84" s="134">
        <v>1</v>
      </c>
      <c r="D84" s="135">
        <v>35.25</v>
      </c>
      <c r="E84" s="135">
        <v>35.25</v>
      </c>
      <c r="F84" s="198">
        <v>33.85</v>
      </c>
      <c r="G84" s="198">
        <v>36.64</v>
      </c>
      <c r="H84" s="198"/>
      <c r="J84" s="135">
        <v>50.71</v>
      </c>
      <c r="K84" s="135">
        <v>49.91</v>
      </c>
      <c r="L84" s="198">
        <v>51.3</v>
      </c>
      <c r="M84" s="198">
        <v>51.18</v>
      </c>
      <c r="N84" s="198"/>
      <c r="P84" s="135">
        <v>44.21</v>
      </c>
      <c r="Q84" s="135">
        <v>44.56</v>
      </c>
      <c r="R84" s="198">
        <v>42.46</v>
      </c>
      <c r="S84" s="198">
        <v>45.1</v>
      </c>
      <c r="T84" s="198"/>
      <c r="V84" s="135">
        <v>44.12</v>
      </c>
      <c r="W84" s="135">
        <v>42.57</v>
      </c>
      <c r="X84" s="198">
        <v>41.42</v>
      </c>
      <c r="Y84" s="198">
        <v>41.25</v>
      </c>
      <c r="Z84" s="198"/>
      <c r="AB84" s="135">
        <v>31.41</v>
      </c>
      <c r="AC84" s="135">
        <v>33.68</v>
      </c>
      <c r="AD84" s="198">
        <v>36.450000000000003</v>
      </c>
      <c r="AE84" s="198">
        <v>35.92</v>
      </c>
      <c r="AF84" s="198"/>
    </row>
    <row r="85" spans="1:32" x14ac:dyDescent="0.25">
      <c r="A85" s="130"/>
      <c r="B85" s="133" t="s">
        <v>113</v>
      </c>
      <c r="C85" s="134">
        <v>-1</v>
      </c>
      <c r="D85" s="135">
        <v>62.3</v>
      </c>
      <c r="E85" s="135">
        <v>63.93</v>
      </c>
      <c r="F85" s="198">
        <v>65.38</v>
      </c>
      <c r="G85" s="198">
        <v>62.6</v>
      </c>
      <c r="H85" s="198"/>
      <c r="J85" s="135">
        <v>46.29</v>
      </c>
      <c r="K85" s="135">
        <v>48.7</v>
      </c>
      <c r="L85" s="198">
        <v>48.19</v>
      </c>
      <c r="M85" s="198">
        <v>48.32</v>
      </c>
      <c r="N85" s="198"/>
      <c r="P85" s="135">
        <v>51.23</v>
      </c>
      <c r="Q85" s="135">
        <v>53.68</v>
      </c>
      <c r="R85" s="198">
        <v>57.54</v>
      </c>
      <c r="S85" s="198">
        <v>54.2</v>
      </c>
      <c r="T85" s="198"/>
      <c r="V85" s="135">
        <v>52.58</v>
      </c>
      <c r="W85" s="135">
        <v>56.01</v>
      </c>
      <c r="X85" s="198">
        <v>58.19</v>
      </c>
      <c r="Y85" s="198">
        <v>57.78</v>
      </c>
      <c r="Z85" s="198"/>
      <c r="AB85" s="135">
        <v>67.02</v>
      </c>
      <c r="AC85" s="135">
        <v>64.77</v>
      </c>
      <c r="AD85" s="198">
        <v>63.05</v>
      </c>
      <c r="AE85" s="198">
        <v>61.65</v>
      </c>
      <c r="AF85" s="198"/>
    </row>
    <row r="86" spans="1:32" x14ac:dyDescent="0.25">
      <c r="A86" s="130"/>
      <c r="B86" s="130"/>
      <c r="C86" s="136"/>
      <c r="D86" s="137"/>
      <c r="E86" s="137"/>
      <c r="F86" s="199"/>
      <c r="G86" s="199"/>
      <c r="H86" s="199"/>
      <c r="J86" s="137"/>
      <c r="K86" s="137"/>
      <c r="L86" s="199"/>
      <c r="M86" s="199"/>
      <c r="N86" s="199"/>
      <c r="P86" s="137"/>
      <c r="Q86" s="137"/>
      <c r="R86" s="199"/>
      <c r="S86" s="199"/>
      <c r="T86" s="199"/>
      <c r="V86" s="137"/>
      <c r="W86" s="137"/>
      <c r="X86" s="199"/>
      <c r="Y86" s="199"/>
      <c r="Z86" s="199"/>
      <c r="AB86" s="137"/>
      <c r="AC86" s="137"/>
      <c r="AD86" s="199"/>
      <c r="AE86" s="199"/>
      <c r="AF86" s="199"/>
    </row>
    <row r="87" spans="1:32" x14ac:dyDescent="0.25">
      <c r="A87" s="122"/>
      <c r="B87" s="123"/>
      <c r="C87" s="123"/>
      <c r="D87" s="124"/>
      <c r="E87" s="124"/>
      <c r="F87" s="200"/>
      <c r="G87" s="200"/>
      <c r="H87" s="200"/>
      <c r="J87" s="124"/>
      <c r="K87" s="124"/>
      <c r="L87" s="200"/>
      <c r="M87" s="200"/>
      <c r="N87" s="200"/>
      <c r="P87" s="124"/>
      <c r="Q87" s="124"/>
      <c r="R87" s="200"/>
      <c r="S87" s="200"/>
      <c r="T87" s="200"/>
      <c r="V87" s="124"/>
      <c r="W87" s="124"/>
      <c r="X87" s="200"/>
      <c r="Y87" s="200"/>
      <c r="Z87" s="200"/>
      <c r="AB87" s="124"/>
      <c r="AC87" s="124"/>
      <c r="AD87" s="200"/>
      <c r="AE87" s="200"/>
      <c r="AF87" s="200"/>
    </row>
    <row r="88" spans="1:32" x14ac:dyDescent="0.25">
      <c r="A88" s="127">
        <v>22</v>
      </c>
      <c r="B88" s="128" t="s">
        <v>114</v>
      </c>
      <c r="C88" s="129"/>
      <c r="D88" s="129"/>
      <c r="E88" s="129"/>
      <c r="F88" s="201"/>
      <c r="G88" s="201"/>
      <c r="H88" s="201"/>
      <c r="J88" s="129"/>
      <c r="K88" s="129"/>
      <c r="L88" s="201"/>
      <c r="M88" s="201"/>
      <c r="N88" s="201"/>
      <c r="P88" s="129"/>
      <c r="Q88" s="129"/>
      <c r="R88" s="201"/>
      <c r="S88" s="201"/>
      <c r="T88" s="201"/>
      <c r="V88" s="129"/>
      <c r="W88" s="129"/>
      <c r="X88" s="201"/>
      <c r="Y88" s="201"/>
      <c r="Z88" s="201"/>
      <c r="AB88" s="129"/>
      <c r="AC88" s="129"/>
      <c r="AD88" s="201"/>
      <c r="AE88" s="201"/>
      <c r="AF88" s="201"/>
    </row>
    <row r="89" spans="1:32" ht="21" x14ac:dyDescent="0.25">
      <c r="A89" s="130"/>
      <c r="B89" s="288"/>
      <c r="C89" s="290" t="s">
        <v>90</v>
      </c>
      <c r="D89" s="131" t="s">
        <v>135</v>
      </c>
      <c r="E89" s="131" t="s">
        <v>177</v>
      </c>
      <c r="F89" s="196" t="s">
        <v>180</v>
      </c>
      <c r="G89" s="196" t="s">
        <v>182</v>
      </c>
      <c r="H89" s="196" t="s">
        <v>181</v>
      </c>
      <c r="J89" s="131" t="s">
        <v>135</v>
      </c>
      <c r="K89" s="131" t="s">
        <v>177</v>
      </c>
      <c r="L89" s="196" t="s">
        <v>180</v>
      </c>
      <c r="M89" s="196" t="s">
        <v>182</v>
      </c>
      <c r="N89" s="196" t="s">
        <v>181</v>
      </c>
      <c r="P89" s="131" t="s">
        <v>135</v>
      </c>
      <c r="Q89" s="131" t="s">
        <v>177</v>
      </c>
      <c r="R89" s="196" t="s">
        <v>180</v>
      </c>
      <c r="S89" s="196" t="s">
        <v>182</v>
      </c>
      <c r="T89" s="196" t="s">
        <v>181</v>
      </c>
      <c r="V89" s="131" t="s">
        <v>135</v>
      </c>
      <c r="W89" s="131" t="s">
        <v>177</v>
      </c>
      <c r="X89" s="196" t="s">
        <v>180</v>
      </c>
      <c r="Y89" s="196" t="s">
        <v>182</v>
      </c>
      <c r="Z89" s="196" t="s">
        <v>181</v>
      </c>
      <c r="AB89" s="131" t="s">
        <v>135</v>
      </c>
      <c r="AC89" s="131" t="s">
        <v>177</v>
      </c>
      <c r="AD89" s="196" t="s">
        <v>180</v>
      </c>
      <c r="AE89" s="196" t="s">
        <v>182</v>
      </c>
      <c r="AF89" s="196" t="s">
        <v>181</v>
      </c>
    </row>
    <row r="90" spans="1:32" x14ac:dyDescent="0.25">
      <c r="A90" s="130"/>
      <c r="B90" s="289"/>
      <c r="C90" s="287"/>
      <c r="D90" s="132" t="s">
        <v>64</v>
      </c>
      <c r="E90" s="132" t="s">
        <v>64</v>
      </c>
      <c r="F90" s="197" t="s">
        <v>64</v>
      </c>
      <c r="G90" s="197" t="s">
        <v>64</v>
      </c>
      <c r="H90" s="197" t="s">
        <v>64</v>
      </c>
      <c r="J90" s="132" t="s">
        <v>64</v>
      </c>
      <c r="K90" s="132" t="s">
        <v>64</v>
      </c>
      <c r="L90" s="197" t="s">
        <v>64</v>
      </c>
      <c r="M90" s="197" t="s">
        <v>64</v>
      </c>
      <c r="N90" s="197" t="s">
        <v>64</v>
      </c>
      <c r="P90" s="132" t="s">
        <v>64</v>
      </c>
      <c r="Q90" s="132" t="s">
        <v>64</v>
      </c>
      <c r="R90" s="197" t="s">
        <v>64</v>
      </c>
      <c r="S90" s="197" t="s">
        <v>64</v>
      </c>
      <c r="T90" s="197" t="s">
        <v>64</v>
      </c>
      <c r="V90" s="132" t="s">
        <v>64</v>
      </c>
      <c r="W90" s="132" t="s">
        <v>64</v>
      </c>
      <c r="X90" s="197" t="s">
        <v>64</v>
      </c>
      <c r="Y90" s="197" t="s">
        <v>64</v>
      </c>
      <c r="Z90" s="197" t="s">
        <v>64</v>
      </c>
      <c r="AB90" s="132" t="s">
        <v>64</v>
      </c>
      <c r="AC90" s="132" t="s">
        <v>64</v>
      </c>
      <c r="AD90" s="197" t="s">
        <v>64</v>
      </c>
      <c r="AE90" s="197" t="s">
        <v>64</v>
      </c>
      <c r="AF90" s="197" t="s">
        <v>64</v>
      </c>
    </row>
    <row r="91" spans="1:32" x14ac:dyDescent="0.25">
      <c r="A91" s="130"/>
      <c r="B91" s="133" t="s">
        <v>110</v>
      </c>
      <c r="C91" s="134">
        <v>1</v>
      </c>
      <c r="D91" s="135">
        <v>11.48</v>
      </c>
      <c r="E91" s="135">
        <v>11.48</v>
      </c>
      <c r="F91" s="198">
        <v>13.08</v>
      </c>
      <c r="G91" s="198">
        <v>9.92</v>
      </c>
      <c r="H91" s="198"/>
      <c r="J91" s="135">
        <v>20.32</v>
      </c>
      <c r="K91" s="135">
        <v>21.39</v>
      </c>
      <c r="L91" s="198">
        <v>24.01</v>
      </c>
      <c r="M91" s="198">
        <v>21.89</v>
      </c>
      <c r="N91" s="198"/>
      <c r="P91" s="135">
        <v>20.350000000000001</v>
      </c>
      <c r="Q91" s="135">
        <v>20.7</v>
      </c>
      <c r="R91" s="198">
        <v>18.25</v>
      </c>
      <c r="S91" s="198">
        <v>20.28</v>
      </c>
      <c r="T91" s="198"/>
      <c r="V91" s="135">
        <v>23.51</v>
      </c>
      <c r="W91" s="135">
        <v>26.88</v>
      </c>
      <c r="X91" s="198">
        <v>25.44</v>
      </c>
      <c r="Y91" s="198">
        <v>22.96</v>
      </c>
      <c r="Z91" s="198"/>
      <c r="AB91" s="135">
        <v>9.9499999999999993</v>
      </c>
      <c r="AC91" s="135">
        <v>11.92</v>
      </c>
      <c r="AD91" s="198">
        <v>8.8699999999999992</v>
      </c>
      <c r="AE91" s="198">
        <v>7.77</v>
      </c>
      <c r="AF91" s="198"/>
    </row>
    <row r="92" spans="1:32" x14ac:dyDescent="0.25">
      <c r="A92" s="130"/>
      <c r="B92" s="133" t="s">
        <v>107</v>
      </c>
      <c r="C92" s="134">
        <v>-1</v>
      </c>
      <c r="D92" s="135">
        <v>0</v>
      </c>
      <c r="E92" s="135">
        <v>2.46</v>
      </c>
      <c r="F92" s="198">
        <v>0.77</v>
      </c>
      <c r="G92" s="198">
        <v>1.53</v>
      </c>
      <c r="H92" s="198"/>
      <c r="J92" s="135">
        <v>3</v>
      </c>
      <c r="K92" s="135">
        <v>2.2599999999999998</v>
      </c>
      <c r="L92" s="198">
        <v>1.9</v>
      </c>
      <c r="M92" s="198">
        <v>2.36</v>
      </c>
      <c r="N92" s="198"/>
      <c r="P92" s="135">
        <v>2.11</v>
      </c>
      <c r="Q92" s="135">
        <v>2.46</v>
      </c>
      <c r="R92" s="198">
        <v>1.75</v>
      </c>
      <c r="S92" s="198">
        <v>3.5</v>
      </c>
      <c r="T92" s="198"/>
      <c r="V92" s="135">
        <v>2.27</v>
      </c>
      <c r="W92" s="135">
        <v>1.43</v>
      </c>
      <c r="X92" s="198">
        <v>2.96</v>
      </c>
      <c r="Y92" s="198">
        <v>2.92</v>
      </c>
      <c r="Z92" s="198"/>
      <c r="AB92" s="135">
        <v>0.52</v>
      </c>
      <c r="AC92" s="135">
        <v>1.04</v>
      </c>
      <c r="AD92" s="198">
        <v>0.49</v>
      </c>
      <c r="AE92" s="198">
        <v>0</v>
      </c>
      <c r="AF92" s="198"/>
    </row>
    <row r="93" spans="1:32" x14ac:dyDescent="0.25">
      <c r="A93" s="130"/>
      <c r="B93" s="130"/>
      <c r="C93" s="136"/>
      <c r="D93" s="137"/>
      <c r="E93" s="137"/>
      <c r="F93" s="199"/>
      <c r="G93" s="199"/>
      <c r="H93" s="199"/>
      <c r="J93" s="137"/>
      <c r="K93" s="137"/>
      <c r="L93" s="199"/>
      <c r="M93" s="199"/>
      <c r="N93" s="199"/>
      <c r="P93" s="137"/>
      <c r="Q93" s="137"/>
      <c r="R93" s="199"/>
      <c r="S93" s="199"/>
      <c r="T93" s="199"/>
      <c r="V93" s="137"/>
      <c r="W93" s="137"/>
      <c r="X93" s="199"/>
      <c r="Y93" s="199"/>
      <c r="Z93" s="199"/>
      <c r="AB93" s="137"/>
      <c r="AC93" s="137"/>
      <c r="AD93" s="199"/>
      <c r="AE93" s="199"/>
      <c r="AF93" s="199"/>
    </row>
    <row r="94" spans="1:32" x14ac:dyDescent="0.25">
      <c r="A94" s="122"/>
      <c r="B94" s="123"/>
      <c r="C94" s="123"/>
      <c r="D94" s="124"/>
      <c r="E94" s="124"/>
      <c r="F94" s="200"/>
      <c r="G94" s="200"/>
      <c r="H94" s="200"/>
      <c r="J94" s="124"/>
      <c r="K94" s="124"/>
      <c r="L94" s="200"/>
      <c r="M94" s="200"/>
      <c r="N94" s="200"/>
      <c r="P94" s="124"/>
      <c r="Q94" s="124"/>
      <c r="R94" s="200"/>
      <c r="S94" s="200"/>
      <c r="T94" s="200"/>
      <c r="V94" s="124"/>
      <c r="W94" s="124"/>
      <c r="X94" s="200"/>
      <c r="Y94" s="200"/>
      <c r="Z94" s="200"/>
      <c r="AB94" s="124"/>
      <c r="AC94" s="124"/>
      <c r="AD94" s="200"/>
      <c r="AE94" s="200"/>
      <c r="AF94" s="200"/>
    </row>
    <row r="95" spans="1:32" x14ac:dyDescent="0.25">
      <c r="A95" s="127">
        <v>23</v>
      </c>
      <c r="B95" s="128" t="s">
        <v>115</v>
      </c>
      <c r="C95" s="129"/>
      <c r="D95" s="129"/>
      <c r="E95" s="129"/>
      <c r="F95" s="201"/>
      <c r="G95" s="201"/>
      <c r="H95" s="201"/>
      <c r="J95" s="129"/>
      <c r="K95" s="129"/>
      <c r="L95" s="201"/>
      <c r="M95" s="201"/>
      <c r="N95" s="201"/>
      <c r="P95" s="129"/>
      <c r="Q95" s="129"/>
      <c r="R95" s="201"/>
      <c r="S95" s="201"/>
      <c r="T95" s="201"/>
      <c r="V95" s="129"/>
      <c r="W95" s="129"/>
      <c r="X95" s="201"/>
      <c r="Y95" s="201"/>
      <c r="Z95" s="201"/>
      <c r="AB95" s="129"/>
      <c r="AC95" s="129"/>
      <c r="AD95" s="201"/>
      <c r="AE95" s="201"/>
      <c r="AF95" s="201"/>
    </row>
    <row r="96" spans="1:32" ht="21" x14ac:dyDescent="0.25">
      <c r="A96" s="130"/>
      <c r="B96" s="288"/>
      <c r="C96" s="290" t="s">
        <v>90</v>
      </c>
      <c r="D96" s="131" t="s">
        <v>135</v>
      </c>
      <c r="E96" s="131" t="s">
        <v>177</v>
      </c>
      <c r="F96" s="196" t="s">
        <v>180</v>
      </c>
      <c r="G96" s="196" t="s">
        <v>182</v>
      </c>
      <c r="H96" s="196" t="s">
        <v>181</v>
      </c>
      <c r="J96" s="131" t="s">
        <v>135</v>
      </c>
      <c r="K96" s="131" t="s">
        <v>177</v>
      </c>
      <c r="L96" s="196" t="s">
        <v>180</v>
      </c>
      <c r="M96" s="196" t="s">
        <v>182</v>
      </c>
      <c r="N96" s="196" t="s">
        <v>181</v>
      </c>
      <c r="P96" s="131" t="s">
        <v>135</v>
      </c>
      <c r="Q96" s="131" t="s">
        <v>177</v>
      </c>
      <c r="R96" s="196" t="s">
        <v>180</v>
      </c>
      <c r="S96" s="196" t="s">
        <v>182</v>
      </c>
      <c r="T96" s="196" t="s">
        <v>181</v>
      </c>
      <c r="V96" s="131" t="s">
        <v>135</v>
      </c>
      <c r="W96" s="131" t="s">
        <v>177</v>
      </c>
      <c r="X96" s="196" t="s">
        <v>180</v>
      </c>
      <c r="Y96" s="196" t="s">
        <v>182</v>
      </c>
      <c r="Z96" s="196" t="s">
        <v>181</v>
      </c>
      <c r="AB96" s="131" t="s">
        <v>135</v>
      </c>
      <c r="AC96" s="131" t="s">
        <v>177</v>
      </c>
      <c r="AD96" s="196" t="s">
        <v>180</v>
      </c>
      <c r="AE96" s="196" t="s">
        <v>182</v>
      </c>
      <c r="AF96" s="196" t="s">
        <v>181</v>
      </c>
    </row>
    <row r="97" spans="1:32" x14ac:dyDescent="0.25">
      <c r="A97" s="130"/>
      <c r="B97" s="289"/>
      <c r="C97" s="287"/>
      <c r="D97" s="132" t="s">
        <v>64</v>
      </c>
      <c r="E97" s="132" t="s">
        <v>64</v>
      </c>
      <c r="F97" s="197" t="s">
        <v>64</v>
      </c>
      <c r="G97" s="197" t="s">
        <v>64</v>
      </c>
      <c r="H97" s="197" t="s">
        <v>64</v>
      </c>
      <c r="J97" s="132" t="s">
        <v>64</v>
      </c>
      <c r="K97" s="132" t="s">
        <v>64</v>
      </c>
      <c r="L97" s="197" t="s">
        <v>64</v>
      </c>
      <c r="M97" s="197" t="s">
        <v>64</v>
      </c>
      <c r="N97" s="197" t="s">
        <v>64</v>
      </c>
      <c r="P97" s="132" t="s">
        <v>64</v>
      </c>
      <c r="Q97" s="132" t="s">
        <v>64</v>
      </c>
      <c r="R97" s="197" t="s">
        <v>64</v>
      </c>
      <c r="S97" s="197" t="s">
        <v>64</v>
      </c>
      <c r="T97" s="197" t="s">
        <v>64</v>
      </c>
      <c r="V97" s="132" t="s">
        <v>64</v>
      </c>
      <c r="W97" s="132" t="s">
        <v>64</v>
      </c>
      <c r="X97" s="197" t="s">
        <v>64</v>
      </c>
      <c r="Y97" s="197" t="s">
        <v>64</v>
      </c>
      <c r="Z97" s="197" t="s">
        <v>64</v>
      </c>
      <c r="AB97" s="132" t="s">
        <v>64</v>
      </c>
      <c r="AC97" s="132" t="s">
        <v>64</v>
      </c>
      <c r="AD97" s="197" t="s">
        <v>64</v>
      </c>
      <c r="AE97" s="197" t="s">
        <v>64</v>
      </c>
      <c r="AF97" s="197" t="s">
        <v>64</v>
      </c>
    </row>
    <row r="98" spans="1:32" x14ac:dyDescent="0.25">
      <c r="A98" s="130"/>
      <c r="B98" s="133" t="s">
        <v>60</v>
      </c>
      <c r="C98" s="134" t="s">
        <v>80</v>
      </c>
      <c r="D98" s="135">
        <v>13.28</v>
      </c>
      <c r="E98" s="135">
        <v>14.38</v>
      </c>
      <c r="F98" s="198">
        <v>11.9</v>
      </c>
      <c r="G98" s="198">
        <v>11.18</v>
      </c>
      <c r="H98" s="198"/>
      <c r="J98" s="135">
        <v>14.31</v>
      </c>
      <c r="K98" s="135">
        <v>13.33</v>
      </c>
      <c r="L98" s="198">
        <v>13.25</v>
      </c>
      <c r="M98" s="198">
        <v>13.22</v>
      </c>
      <c r="N98" s="198"/>
      <c r="P98" s="135">
        <v>15.11</v>
      </c>
      <c r="Q98" s="135">
        <v>15.08</v>
      </c>
      <c r="R98" s="198">
        <v>14.83</v>
      </c>
      <c r="S98" s="198">
        <v>13.88</v>
      </c>
      <c r="T98" s="198"/>
      <c r="V98" s="135">
        <v>14.67</v>
      </c>
      <c r="W98" s="135">
        <v>14.25</v>
      </c>
      <c r="X98" s="198">
        <v>14.07</v>
      </c>
      <c r="Y98" s="198">
        <v>14.11</v>
      </c>
      <c r="Z98" s="198"/>
      <c r="AB98" s="135">
        <v>15.23</v>
      </c>
      <c r="AC98" s="135">
        <v>14.58</v>
      </c>
      <c r="AD98" s="198">
        <v>16.059999999999999</v>
      </c>
      <c r="AE98" s="198">
        <v>12.29</v>
      </c>
      <c r="AF98" s="198"/>
    </row>
    <row r="99" spans="1:32" x14ac:dyDescent="0.25">
      <c r="A99" s="130"/>
      <c r="B99" s="133" t="s">
        <v>78</v>
      </c>
      <c r="C99" s="134"/>
      <c r="D99" s="135">
        <v>13.28</v>
      </c>
      <c r="E99" s="135">
        <v>14.38</v>
      </c>
      <c r="F99" s="198">
        <v>11.9</v>
      </c>
      <c r="G99" s="198">
        <v>11.18</v>
      </c>
      <c r="H99" s="198"/>
      <c r="J99" s="135">
        <v>14.31</v>
      </c>
      <c r="K99" s="135">
        <v>13.33</v>
      </c>
      <c r="L99" s="198">
        <v>13.25</v>
      </c>
      <c r="M99" s="198">
        <v>13.22</v>
      </c>
      <c r="N99" s="198"/>
      <c r="P99" s="135">
        <v>15.11</v>
      </c>
      <c r="Q99" s="135">
        <v>15.08</v>
      </c>
      <c r="R99" s="198">
        <v>14.83</v>
      </c>
      <c r="S99" s="198">
        <v>13.88</v>
      </c>
      <c r="T99" s="198"/>
      <c r="V99" s="135">
        <v>14.67</v>
      </c>
      <c r="W99" s="135">
        <v>14.25</v>
      </c>
      <c r="X99" s="198">
        <v>14.07</v>
      </c>
      <c r="Y99" s="198">
        <v>14.11</v>
      </c>
      <c r="Z99" s="198"/>
      <c r="AB99" s="135">
        <v>15.23</v>
      </c>
      <c r="AC99" s="135">
        <v>14.58</v>
      </c>
      <c r="AD99" s="198">
        <v>16.059999999999999</v>
      </c>
      <c r="AE99" s="198">
        <v>12.29</v>
      </c>
      <c r="AF99" s="198"/>
    </row>
    <row r="100" spans="1:32" x14ac:dyDescent="0.25">
      <c r="A100" s="130"/>
      <c r="B100" s="133" t="s">
        <v>72</v>
      </c>
      <c r="C100" s="134"/>
      <c r="D100" s="135">
        <v>14.57</v>
      </c>
      <c r="E100" s="135">
        <v>14.08</v>
      </c>
      <c r="F100" s="198">
        <v>13.84</v>
      </c>
      <c r="G100" s="198">
        <v>13.43</v>
      </c>
      <c r="H100" s="198"/>
      <c r="J100" s="135">
        <v>14.57</v>
      </c>
      <c r="K100" s="135">
        <v>14.08</v>
      </c>
      <c r="L100" s="198">
        <v>13.84</v>
      </c>
      <c r="M100" s="198">
        <v>13.43</v>
      </c>
      <c r="N100" s="198"/>
      <c r="P100" s="135">
        <v>14.57</v>
      </c>
      <c r="Q100" s="135">
        <v>14.08</v>
      </c>
      <c r="R100" s="198">
        <v>13.84</v>
      </c>
      <c r="S100" s="198">
        <v>13.43</v>
      </c>
      <c r="T100" s="198"/>
      <c r="V100" s="135">
        <v>14.57</v>
      </c>
      <c r="W100" s="135">
        <v>14.08</v>
      </c>
      <c r="X100" s="198">
        <v>13.84</v>
      </c>
      <c r="Y100" s="198">
        <v>13.43</v>
      </c>
      <c r="Z100" s="198"/>
      <c r="AB100" s="135">
        <v>14.57</v>
      </c>
      <c r="AC100" s="135">
        <v>14.08</v>
      </c>
      <c r="AD100" s="198">
        <v>13.84</v>
      </c>
      <c r="AE100" s="198">
        <v>13.43</v>
      </c>
      <c r="AF100" s="198"/>
    </row>
    <row r="101" spans="1:32" x14ac:dyDescent="0.25">
      <c r="A101" s="130"/>
      <c r="B101" s="133" t="s">
        <v>56</v>
      </c>
      <c r="C101" s="134"/>
      <c r="D101" s="135">
        <v>14.57</v>
      </c>
      <c r="E101" s="135">
        <v>14.08</v>
      </c>
      <c r="F101" s="198">
        <v>13.84</v>
      </c>
      <c r="G101" s="198">
        <v>13.43</v>
      </c>
      <c r="H101" s="198"/>
      <c r="J101" s="135">
        <v>14.57</v>
      </c>
      <c r="K101" s="135">
        <v>14.08</v>
      </c>
      <c r="L101" s="198">
        <v>13.84</v>
      </c>
      <c r="M101" s="198">
        <v>13.43</v>
      </c>
      <c r="N101" s="198"/>
      <c r="P101" s="135">
        <v>14.57</v>
      </c>
      <c r="Q101" s="135">
        <v>14.08</v>
      </c>
      <c r="R101" s="198">
        <v>13.84</v>
      </c>
      <c r="S101" s="198">
        <v>13.43</v>
      </c>
      <c r="T101" s="198"/>
      <c r="V101" s="135">
        <v>14.57</v>
      </c>
      <c r="W101" s="135">
        <v>14.08</v>
      </c>
      <c r="X101" s="198">
        <v>13.84</v>
      </c>
      <c r="Y101" s="198">
        <v>13.43</v>
      </c>
      <c r="Z101" s="198"/>
      <c r="AB101" s="135">
        <v>14.57</v>
      </c>
      <c r="AC101" s="135">
        <v>14.08</v>
      </c>
      <c r="AD101" s="198">
        <v>13.84</v>
      </c>
      <c r="AE101" s="198">
        <v>13.43</v>
      </c>
      <c r="AF101" s="198"/>
    </row>
    <row r="102" spans="1:32" x14ac:dyDescent="0.25">
      <c r="A102" s="130"/>
      <c r="B102" s="130"/>
      <c r="C102" s="136"/>
      <c r="D102" s="137"/>
      <c r="E102" s="137"/>
      <c r="F102" s="199"/>
      <c r="G102" s="199"/>
      <c r="H102" s="199"/>
      <c r="J102" s="137"/>
      <c r="K102" s="137"/>
      <c r="L102" s="199"/>
      <c r="M102" s="199"/>
      <c r="N102" s="199"/>
      <c r="P102" s="137"/>
      <c r="Q102" s="137"/>
      <c r="R102" s="199"/>
      <c r="S102" s="199"/>
      <c r="T102" s="199"/>
      <c r="V102" s="137"/>
      <c r="W102" s="137"/>
      <c r="X102" s="199"/>
      <c r="Y102" s="199"/>
      <c r="Z102" s="199"/>
      <c r="AB102" s="137"/>
      <c r="AC102" s="137"/>
      <c r="AD102" s="199"/>
      <c r="AE102" s="199"/>
      <c r="AF102" s="199"/>
    </row>
    <row r="103" spans="1:32" x14ac:dyDescent="0.25">
      <c r="A103" s="122"/>
      <c r="B103" s="123"/>
      <c r="C103" s="123"/>
      <c r="D103" s="124"/>
      <c r="E103" s="124"/>
      <c r="F103" s="200"/>
      <c r="G103" s="200"/>
      <c r="H103" s="200"/>
      <c r="J103" s="124"/>
      <c r="K103" s="124"/>
      <c r="L103" s="200"/>
      <c r="M103" s="200"/>
      <c r="N103" s="200"/>
      <c r="P103" s="124"/>
      <c r="Q103" s="124"/>
      <c r="R103" s="200"/>
      <c r="S103" s="200"/>
      <c r="T103" s="200"/>
      <c r="V103" s="124"/>
      <c r="W103" s="124"/>
      <c r="X103" s="200"/>
      <c r="Y103" s="200"/>
      <c r="Z103" s="200"/>
      <c r="AB103" s="124"/>
      <c r="AC103" s="124"/>
      <c r="AD103" s="200"/>
      <c r="AE103" s="200"/>
      <c r="AF103" s="200"/>
    </row>
    <row r="104" spans="1:32" x14ac:dyDescent="0.25">
      <c r="A104" s="127">
        <v>24</v>
      </c>
      <c r="B104" s="128" t="s">
        <v>117</v>
      </c>
      <c r="C104" s="129"/>
      <c r="D104" s="129"/>
      <c r="E104" s="129"/>
      <c r="F104" s="201"/>
      <c r="G104" s="201"/>
      <c r="H104" s="201"/>
      <c r="J104" s="129"/>
      <c r="K104" s="129"/>
      <c r="L104" s="201"/>
      <c r="M104" s="201"/>
      <c r="N104" s="201"/>
      <c r="P104" s="129"/>
      <c r="Q104" s="129"/>
      <c r="R104" s="201"/>
      <c r="S104" s="201"/>
      <c r="T104" s="201"/>
      <c r="V104" s="129"/>
      <c r="W104" s="129"/>
      <c r="X104" s="201"/>
      <c r="Y104" s="201"/>
      <c r="Z104" s="201"/>
      <c r="AB104" s="129"/>
      <c r="AC104" s="129"/>
      <c r="AD104" s="201"/>
      <c r="AE104" s="201"/>
      <c r="AF104" s="201"/>
    </row>
    <row r="105" spans="1:32" ht="21" x14ac:dyDescent="0.25">
      <c r="A105" s="130"/>
      <c r="B105" s="288"/>
      <c r="C105" s="290" t="s">
        <v>90</v>
      </c>
      <c r="D105" s="131" t="s">
        <v>135</v>
      </c>
      <c r="E105" s="131" t="s">
        <v>177</v>
      </c>
      <c r="F105" s="196" t="s">
        <v>180</v>
      </c>
      <c r="G105" s="196" t="s">
        <v>182</v>
      </c>
      <c r="H105" s="196" t="s">
        <v>181</v>
      </c>
      <c r="J105" s="131" t="s">
        <v>135</v>
      </c>
      <c r="K105" s="131" t="s">
        <v>177</v>
      </c>
      <c r="L105" s="196" t="s">
        <v>180</v>
      </c>
      <c r="M105" s="196" t="s">
        <v>182</v>
      </c>
      <c r="N105" s="196" t="s">
        <v>181</v>
      </c>
      <c r="P105" s="131" t="s">
        <v>135</v>
      </c>
      <c r="Q105" s="131" t="s">
        <v>177</v>
      </c>
      <c r="R105" s="196" t="s">
        <v>180</v>
      </c>
      <c r="S105" s="196" t="s">
        <v>182</v>
      </c>
      <c r="T105" s="196" t="s">
        <v>181</v>
      </c>
      <c r="V105" s="131" t="s">
        <v>135</v>
      </c>
      <c r="W105" s="131" t="s">
        <v>177</v>
      </c>
      <c r="X105" s="196" t="s">
        <v>180</v>
      </c>
      <c r="Y105" s="196" t="s">
        <v>182</v>
      </c>
      <c r="Z105" s="196" t="s">
        <v>181</v>
      </c>
      <c r="AB105" s="131" t="s">
        <v>135</v>
      </c>
      <c r="AC105" s="131" t="s">
        <v>177</v>
      </c>
      <c r="AD105" s="196" t="s">
        <v>180</v>
      </c>
      <c r="AE105" s="196" t="s">
        <v>182</v>
      </c>
      <c r="AF105" s="196" t="s">
        <v>181</v>
      </c>
    </row>
    <row r="106" spans="1:32" x14ac:dyDescent="0.25">
      <c r="A106" s="130"/>
      <c r="B106" s="289"/>
      <c r="C106" s="287"/>
      <c r="D106" s="132" t="s">
        <v>64</v>
      </c>
      <c r="E106" s="132" t="s">
        <v>64</v>
      </c>
      <c r="F106" s="197" t="s">
        <v>64</v>
      </c>
      <c r="G106" s="197" t="s">
        <v>64</v>
      </c>
      <c r="H106" s="197" t="s">
        <v>64</v>
      </c>
      <c r="J106" s="132" t="s">
        <v>64</v>
      </c>
      <c r="K106" s="132" t="s">
        <v>64</v>
      </c>
      <c r="L106" s="197" t="s">
        <v>64</v>
      </c>
      <c r="M106" s="197" t="s">
        <v>64</v>
      </c>
      <c r="N106" s="197" t="s">
        <v>64</v>
      </c>
      <c r="P106" s="132" t="s">
        <v>64</v>
      </c>
      <c r="Q106" s="132" t="s">
        <v>64</v>
      </c>
      <c r="R106" s="197" t="s">
        <v>64</v>
      </c>
      <c r="S106" s="197" t="s">
        <v>64</v>
      </c>
      <c r="T106" s="197" t="s">
        <v>64</v>
      </c>
      <c r="V106" s="132" t="s">
        <v>64</v>
      </c>
      <c r="W106" s="132" t="s">
        <v>64</v>
      </c>
      <c r="X106" s="197" t="s">
        <v>64</v>
      </c>
      <c r="Y106" s="197" t="s">
        <v>64</v>
      </c>
      <c r="Z106" s="197" t="s">
        <v>64</v>
      </c>
      <c r="AB106" s="132" t="s">
        <v>64</v>
      </c>
      <c r="AC106" s="132" t="s">
        <v>64</v>
      </c>
      <c r="AD106" s="197" t="s">
        <v>64</v>
      </c>
      <c r="AE106" s="197" t="s">
        <v>64</v>
      </c>
      <c r="AF106" s="197" t="s">
        <v>64</v>
      </c>
    </row>
    <row r="107" spans="1:32" x14ac:dyDescent="0.25">
      <c r="A107" s="130"/>
      <c r="B107" s="133" t="s">
        <v>60</v>
      </c>
      <c r="C107" s="134" t="s">
        <v>80</v>
      </c>
      <c r="D107" s="135">
        <v>13.33</v>
      </c>
      <c r="E107" s="135">
        <v>13.4</v>
      </c>
      <c r="F107" s="198">
        <v>22.92</v>
      </c>
      <c r="G107" s="198">
        <v>28.42</v>
      </c>
      <c r="H107" s="198"/>
      <c r="J107" s="135">
        <v>19.420000000000002</v>
      </c>
      <c r="K107" s="135">
        <v>18.899999999999999</v>
      </c>
      <c r="L107" s="198">
        <v>18.29</v>
      </c>
      <c r="M107" s="198">
        <v>18.059999999999999</v>
      </c>
      <c r="N107" s="198"/>
      <c r="P107" s="135">
        <v>16.38</v>
      </c>
      <c r="Q107" s="135">
        <v>15.49</v>
      </c>
      <c r="R107" s="198">
        <v>16.48</v>
      </c>
      <c r="S107" s="198">
        <v>15.88</v>
      </c>
      <c r="T107" s="198"/>
      <c r="V107" s="135">
        <v>12.75</v>
      </c>
      <c r="W107" s="135">
        <v>15.22</v>
      </c>
      <c r="X107" s="198">
        <v>15.11</v>
      </c>
      <c r="Y107" s="198">
        <v>13.21</v>
      </c>
      <c r="Z107" s="198"/>
      <c r="AB107" s="135">
        <v>27.23</v>
      </c>
      <c r="AC107" s="135">
        <v>26.9</v>
      </c>
      <c r="AD107" s="198">
        <v>19</v>
      </c>
      <c r="AE107" s="198">
        <v>22.56</v>
      </c>
      <c r="AF107" s="198"/>
    </row>
    <row r="108" spans="1:32" x14ac:dyDescent="0.25">
      <c r="A108" s="130"/>
      <c r="B108" s="133" t="s">
        <v>78</v>
      </c>
      <c r="C108" s="134"/>
      <c r="D108" s="135">
        <v>13.33</v>
      </c>
      <c r="E108" s="135">
        <v>13.4</v>
      </c>
      <c r="F108" s="198">
        <v>22.92</v>
      </c>
      <c r="G108" s="198">
        <v>28.42</v>
      </c>
      <c r="H108" s="198"/>
      <c r="J108" s="135">
        <v>19.420000000000002</v>
      </c>
      <c r="K108" s="135">
        <v>18.899999999999999</v>
      </c>
      <c r="L108" s="198">
        <v>18.29</v>
      </c>
      <c r="M108" s="198">
        <v>18.059999999999999</v>
      </c>
      <c r="N108" s="198"/>
      <c r="P108" s="135">
        <v>16.38</v>
      </c>
      <c r="Q108" s="135">
        <v>15.49</v>
      </c>
      <c r="R108" s="198">
        <v>16.48</v>
      </c>
      <c r="S108" s="198">
        <v>15.88</v>
      </c>
      <c r="T108" s="198"/>
      <c r="V108" s="135">
        <v>12.75</v>
      </c>
      <c r="W108" s="135">
        <v>15.22</v>
      </c>
      <c r="X108" s="198">
        <v>15.11</v>
      </c>
      <c r="Y108" s="198">
        <v>13.21</v>
      </c>
      <c r="Z108" s="198"/>
      <c r="AB108" s="135">
        <v>27.23</v>
      </c>
      <c r="AC108" s="135">
        <v>26.9</v>
      </c>
      <c r="AD108" s="198">
        <v>19</v>
      </c>
      <c r="AE108" s="198">
        <v>22.56</v>
      </c>
      <c r="AF108" s="198"/>
    </row>
    <row r="109" spans="1:32" x14ac:dyDescent="0.25">
      <c r="A109" s="130"/>
      <c r="B109" s="133" t="s">
        <v>72</v>
      </c>
      <c r="C109" s="134"/>
      <c r="D109" s="135">
        <v>16.95</v>
      </c>
      <c r="E109" s="135">
        <v>17.88</v>
      </c>
      <c r="F109" s="198">
        <v>17.32</v>
      </c>
      <c r="G109" s="198">
        <v>17.809999999999999</v>
      </c>
      <c r="H109" s="198"/>
      <c r="J109" s="135">
        <v>16.95</v>
      </c>
      <c r="K109" s="135">
        <v>17.88</v>
      </c>
      <c r="L109" s="198">
        <v>17.32</v>
      </c>
      <c r="M109" s="198">
        <v>17.809999999999999</v>
      </c>
      <c r="N109" s="198"/>
      <c r="P109" s="135">
        <v>16.95</v>
      </c>
      <c r="Q109" s="135">
        <v>17.88</v>
      </c>
      <c r="R109" s="198">
        <v>17.32</v>
      </c>
      <c r="S109" s="198">
        <v>17.809999999999999</v>
      </c>
      <c r="T109" s="198"/>
      <c r="V109" s="135">
        <v>16.95</v>
      </c>
      <c r="W109" s="135">
        <v>17.88</v>
      </c>
      <c r="X109" s="198">
        <v>17.32</v>
      </c>
      <c r="Y109" s="198">
        <v>17.809999999999999</v>
      </c>
      <c r="Z109" s="198"/>
      <c r="AB109" s="135">
        <v>16.95</v>
      </c>
      <c r="AC109" s="135">
        <v>17.88</v>
      </c>
      <c r="AD109" s="198">
        <v>17.32</v>
      </c>
      <c r="AE109" s="198">
        <v>17.809999999999999</v>
      </c>
      <c r="AF109" s="198"/>
    </row>
    <row r="110" spans="1:32" x14ac:dyDescent="0.25">
      <c r="A110" s="130"/>
      <c r="B110" s="133" t="s">
        <v>56</v>
      </c>
      <c r="C110" s="134"/>
      <c r="D110" s="135">
        <v>16.95</v>
      </c>
      <c r="E110" s="135">
        <v>17.88</v>
      </c>
      <c r="F110" s="198">
        <v>17.32</v>
      </c>
      <c r="G110" s="198">
        <v>17.809999999999999</v>
      </c>
      <c r="H110" s="198"/>
      <c r="J110" s="135">
        <v>16.95</v>
      </c>
      <c r="K110" s="135">
        <v>17.88</v>
      </c>
      <c r="L110" s="198">
        <v>17.32</v>
      </c>
      <c r="M110" s="198">
        <v>17.809999999999999</v>
      </c>
      <c r="N110" s="198"/>
      <c r="P110" s="135">
        <v>16.95</v>
      </c>
      <c r="Q110" s="135">
        <v>17.88</v>
      </c>
      <c r="R110" s="198">
        <v>17.32</v>
      </c>
      <c r="S110" s="198">
        <v>17.809999999999999</v>
      </c>
      <c r="T110" s="198"/>
      <c r="V110" s="135">
        <v>16.95</v>
      </c>
      <c r="W110" s="135">
        <v>17.88</v>
      </c>
      <c r="X110" s="198">
        <v>17.32</v>
      </c>
      <c r="Y110" s="198">
        <v>17.809999999999999</v>
      </c>
      <c r="Z110" s="198"/>
      <c r="AB110" s="135">
        <v>16.95</v>
      </c>
      <c r="AC110" s="135">
        <v>17.88</v>
      </c>
      <c r="AD110" s="198">
        <v>17.32</v>
      </c>
      <c r="AE110" s="198">
        <v>17.809999999999999</v>
      </c>
      <c r="AF110" s="198"/>
    </row>
    <row r="111" spans="1:32" x14ac:dyDescent="0.25">
      <c r="A111" s="130"/>
      <c r="B111" s="130"/>
      <c r="C111" s="136"/>
      <c r="D111" s="137"/>
      <c r="E111" s="137"/>
      <c r="F111" s="199"/>
      <c r="G111" s="199"/>
      <c r="H111" s="199"/>
      <c r="J111" s="137"/>
      <c r="K111" s="137"/>
      <c r="L111" s="199"/>
      <c r="M111" s="199"/>
      <c r="N111" s="199"/>
      <c r="P111" s="137"/>
      <c r="Q111" s="137"/>
      <c r="R111" s="199"/>
      <c r="S111" s="199"/>
      <c r="T111" s="199"/>
      <c r="V111" s="137"/>
      <c r="W111" s="137"/>
      <c r="X111" s="199"/>
      <c r="Y111" s="199"/>
      <c r="Z111" s="199"/>
      <c r="AB111" s="137"/>
      <c r="AC111" s="137"/>
      <c r="AD111" s="199"/>
      <c r="AE111" s="199"/>
      <c r="AF111" s="199"/>
    </row>
    <row r="112" spans="1:32" x14ac:dyDescent="0.25">
      <c r="A112" s="122"/>
      <c r="B112" s="123"/>
      <c r="C112" s="123"/>
      <c r="D112" s="124"/>
      <c r="E112" s="124"/>
      <c r="F112" s="200"/>
      <c r="G112" s="200"/>
      <c r="H112" s="200"/>
      <c r="J112" s="124"/>
      <c r="K112" s="124"/>
      <c r="L112" s="200"/>
      <c r="M112" s="200"/>
      <c r="N112" s="200"/>
      <c r="P112" s="124"/>
      <c r="Q112" s="124"/>
      <c r="R112" s="200"/>
      <c r="S112" s="200"/>
      <c r="T112" s="200"/>
      <c r="V112" s="124"/>
      <c r="W112" s="124"/>
      <c r="X112" s="200"/>
      <c r="Y112" s="200"/>
      <c r="Z112" s="200"/>
      <c r="AB112" s="124"/>
      <c r="AC112" s="124"/>
      <c r="AD112" s="200"/>
      <c r="AE112" s="200"/>
      <c r="AF112" s="200"/>
    </row>
    <row r="113" spans="1:32" x14ac:dyDescent="0.25">
      <c r="A113" s="127">
        <v>25</v>
      </c>
      <c r="B113" s="128" t="s">
        <v>118</v>
      </c>
      <c r="C113" s="129"/>
      <c r="D113" s="129"/>
      <c r="E113" s="129"/>
      <c r="F113" s="201"/>
      <c r="G113" s="201"/>
      <c r="H113" s="201"/>
      <c r="J113" s="129"/>
      <c r="K113" s="129"/>
      <c r="L113" s="201"/>
      <c r="M113" s="201"/>
      <c r="N113" s="201"/>
      <c r="P113" s="129"/>
      <c r="Q113" s="129"/>
      <c r="R113" s="201"/>
      <c r="S113" s="201"/>
      <c r="T113" s="201"/>
      <c r="V113" s="129"/>
      <c r="W113" s="129"/>
      <c r="X113" s="201"/>
      <c r="Y113" s="201"/>
      <c r="Z113" s="201"/>
      <c r="AB113" s="129"/>
      <c r="AC113" s="129"/>
      <c r="AD113" s="201"/>
      <c r="AE113" s="201"/>
      <c r="AF113" s="201"/>
    </row>
    <row r="114" spans="1:32" ht="21" x14ac:dyDescent="0.25">
      <c r="A114" s="130"/>
      <c r="B114" s="288"/>
      <c r="C114" s="290" t="s">
        <v>90</v>
      </c>
      <c r="D114" s="131" t="s">
        <v>135</v>
      </c>
      <c r="E114" s="131" t="s">
        <v>177</v>
      </c>
      <c r="F114" s="196" t="s">
        <v>180</v>
      </c>
      <c r="G114" s="196" t="s">
        <v>182</v>
      </c>
      <c r="H114" s="196" t="s">
        <v>181</v>
      </c>
      <c r="J114" s="131" t="s">
        <v>135</v>
      </c>
      <c r="K114" s="131" t="s">
        <v>177</v>
      </c>
      <c r="L114" s="196" t="s">
        <v>180</v>
      </c>
      <c r="M114" s="196" t="s">
        <v>182</v>
      </c>
      <c r="N114" s="196" t="s">
        <v>181</v>
      </c>
      <c r="P114" s="131" t="s">
        <v>135</v>
      </c>
      <c r="Q114" s="131" t="s">
        <v>177</v>
      </c>
      <c r="R114" s="196" t="s">
        <v>180</v>
      </c>
      <c r="S114" s="196" t="s">
        <v>182</v>
      </c>
      <c r="T114" s="196" t="s">
        <v>181</v>
      </c>
      <c r="V114" s="131" t="s">
        <v>135</v>
      </c>
      <c r="W114" s="131" t="s">
        <v>177</v>
      </c>
      <c r="X114" s="196" t="s">
        <v>180</v>
      </c>
      <c r="Y114" s="196" t="s">
        <v>182</v>
      </c>
      <c r="Z114" s="196" t="s">
        <v>181</v>
      </c>
      <c r="AB114" s="131" t="s">
        <v>135</v>
      </c>
      <c r="AC114" s="131" t="s">
        <v>177</v>
      </c>
      <c r="AD114" s="196" t="s">
        <v>180</v>
      </c>
      <c r="AE114" s="196" t="s">
        <v>182</v>
      </c>
      <c r="AF114" s="196" t="s">
        <v>181</v>
      </c>
    </row>
    <row r="115" spans="1:32" x14ac:dyDescent="0.25">
      <c r="A115" s="130"/>
      <c r="B115" s="289"/>
      <c r="C115" s="287"/>
      <c r="D115" s="132" t="s">
        <v>64</v>
      </c>
      <c r="E115" s="132" t="s">
        <v>64</v>
      </c>
      <c r="F115" s="197" t="s">
        <v>64</v>
      </c>
      <c r="G115" s="197" t="s">
        <v>64</v>
      </c>
      <c r="H115" s="197" t="s">
        <v>64</v>
      </c>
      <c r="J115" s="132" t="s">
        <v>64</v>
      </c>
      <c r="K115" s="132" t="s">
        <v>64</v>
      </c>
      <c r="L115" s="197" t="s">
        <v>64</v>
      </c>
      <c r="M115" s="197" t="s">
        <v>64</v>
      </c>
      <c r="N115" s="197" t="s">
        <v>64</v>
      </c>
      <c r="P115" s="132" t="s">
        <v>64</v>
      </c>
      <c r="Q115" s="132" t="s">
        <v>64</v>
      </c>
      <c r="R115" s="197" t="s">
        <v>64</v>
      </c>
      <c r="S115" s="197" t="s">
        <v>64</v>
      </c>
      <c r="T115" s="197" t="s">
        <v>64</v>
      </c>
      <c r="V115" s="132" t="s">
        <v>64</v>
      </c>
      <c r="W115" s="132" t="s">
        <v>64</v>
      </c>
      <c r="X115" s="197" t="s">
        <v>64</v>
      </c>
      <c r="Y115" s="197" t="s">
        <v>64</v>
      </c>
      <c r="Z115" s="197" t="s">
        <v>64</v>
      </c>
      <c r="AB115" s="132" t="s">
        <v>64</v>
      </c>
      <c r="AC115" s="132" t="s">
        <v>64</v>
      </c>
      <c r="AD115" s="197" t="s">
        <v>64</v>
      </c>
      <c r="AE115" s="197" t="s">
        <v>64</v>
      </c>
      <c r="AF115" s="197" t="s">
        <v>64</v>
      </c>
    </row>
    <row r="116" spans="1:32" x14ac:dyDescent="0.25">
      <c r="A116" s="130"/>
      <c r="B116" s="133" t="s">
        <v>60</v>
      </c>
      <c r="C116" s="134" t="s">
        <v>80</v>
      </c>
      <c r="D116" s="135">
        <v>10.5</v>
      </c>
      <c r="E116" s="135">
        <v>10.76</v>
      </c>
      <c r="F116" s="198">
        <v>11.44</v>
      </c>
      <c r="G116" s="198">
        <v>10.38</v>
      </c>
      <c r="H116" s="198"/>
      <c r="J116" s="135">
        <v>12.44</v>
      </c>
      <c r="K116" s="135">
        <v>11.83</v>
      </c>
      <c r="L116" s="198">
        <v>10.78</v>
      </c>
      <c r="M116" s="198">
        <v>9.77</v>
      </c>
      <c r="N116" s="198"/>
      <c r="P116" s="135">
        <v>12.73</v>
      </c>
      <c r="Q116" s="135">
        <v>11.95</v>
      </c>
      <c r="R116" s="198">
        <v>12.07</v>
      </c>
      <c r="S116" s="198">
        <v>13.36</v>
      </c>
      <c r="T116" s="198"/>
      <c r="V116" s="135">
        <v>12.95</v>
      </c>
      <c r="W116" s="135">
        <v>13.41</v>
      </c>
      <c r="X116" s="198">
        <v>11.78</v>
      </c>
      <c r="Y116" s="198">
        <v>12.76</v>
      </c>
      <c r="Z116" s="198"/>
      <c r="AB116" s="135">
        <v>10.67</v>
      </c>
      <c r="AC116" s="135">
        <v>9.7899999999999991</v>
      </c>
      <c r="AD116" s="198"/>
      <c r="AE116" s="198">
        <v>11.38</v>
      </c>
      <c r="AF116" s="198"/>
    </row>
    <row r="117" spans="1:32" x14ac:dyDescent="0.25">
      <c r="A117" s="130"/>
      <c r="B117" s="133" t="s">
        <v>78</v>
      </c>
      <c r="C117" s="134"/>
      <c r="D117" s="135">
        <v>10.5</v>
      </c>
      <c r="E117" s="135">
        <v>10.76</v>
      </c>
      <c r="F117" s="198">
        <v>11.44</v>
      </c>
      <c r="G117" s="198">
        <v>10.38</v>
      </c>
      <c r="H117" s="198"/>
      <c r="J117" s="135">
        <v>12.44</v>
      </c>
      <c r="K117" s="135">
        <v>11.83</v>
      </c>
      <c r="L117" s="198">
        <v>10.78</v>
      </c>
      <c r="M117" s="198">
        <v>9.77</v>
      </c>
      <c r="N117" s="198"/>
      <c r="P117" s="135">
        <v>12.73</v>
      </c>
      <c r="Q117" s="135">
        <v>11.95</v>
      </c>
      <c r="R117" s="198">
        <v>12.07</v>
      </c>
      <c r="S117" s="198">
        <v>13.36</v>
      </c>
      <c r="T117" s="198"/>
      <c r="V117" s="135">
        <v>12.95</v>
      </c>
      <c r="W117" s="135">
        <v>13.41</v>
      </c>
      <c r="X117" s="198">
        <v>11.78</v>
      </c>
      <c r="Y117" s="198">
        <v>12.76</v>
      </c>
      <c r="Z117" s="198"/>
      <c r="AB117" s="135">
        <v>10.67</v>
      </c>
      <c r="AC117" s="135">
        <v>9.7899999999999991</v>
      </c>
      <c r="AD117" s="198"/>
      <c r="AE117" s="198">
        <v>11.38</v>
      </c>
      <c r="AF117" s="198"/>
    </row>
    <row r="118" spans="1:32" x14ac:dyDescent="0.25">
      <c r="A118" s="130"/>
      <c r="B118" s="133" t="s">
        <v>72</v>
      </c>
      <c r="C118" s="134"/>
      <c r="D118" s="135">
        <v>12.29</v>
      </c>
      <c r="E118" s="135">
        <v>12.05</v>
      </c>
      <c r="F118" s="198">
        <v>11.24</v>
      </c>
      <c r="G118" s="198">
        <v>11.34</v>
      </c>
      <c r="H118" s="198"/>
      <c r="J118" s="135">
        <v>12.29</v>
      </c>
      <c r="K118" s="135">
        <v>12.05</v>
      </c>
      <c r="L118" s="198">
        <v>11.24</v>
      </c>
      <c r="M118" s="198">
        <v>11.34</v>
      </c>
      <c r="N118" s="198"/>
      <c r="P118" s="135">
        <v>12.29</v>
      </c>
      <c r="Q118" s="135">
        <v>12.05</v>
      </c>
      <c r="R118" s="198">
        <v>11.24</v>
      </c>
      <c r="S118" s="198">
        <v>11.34</v>
      </c>
      <c r="T118" s="198"/>
      <c r="V118" s="135">
        <v>12.29</v>
      </c>
      <c r="W118" s="135">
        <v>12.05</v>
      </c>
      <c r="X118" s="198">
        <v>11.24</v>
      </c>
      <c r="Y118" s="198">
        <v>11.34</v>
      </c>
      <c r="Z118" s="198"/>
      <c r="AB118" s="135">
        <v>12.29</v>
      </c>
      <c r="AC118" s="135">
        <v>12.05</v>
      </c>
      <c r="AD118" s="198">
        <v>11.24</v>
      </c>
      <c r="AE118" s="198">
        <v>11.34</v>
      </c>
      <c r="AF118" s="198"/>
    </row>
    <row r="119" spans="1:32" x14ac:dyDescent="0.25">
      <c r="A119" s="130"/>
      <c r="B119" s="133" t="s">
        <v>56</v>
      </c>
      <c r="C119" s="134"/>
      <c r="D119" s="135">
        <v>12.29</v>
      </c>
      <c r="E119" s="135">
        <v>12.05</v>
      </c>
      <c r="F119" s="198">
        <v>11.24</v>
      </c>
      <c r="G119" s="198">
        <v>11.34</v>
      </c>
      <c r="H119" s="198"/>
      <c r="J119" s="135">
        <v>12.29</v>
      </c>
      <c r="K119" s="135">
        <v>12.05</v>
      </c>
      <c r="L119" s="198">
        <v>11.24</v>
      </c>
      <c r="M119" s="198">
        <v>11.34</v>
      </c>
      <c r="N119" s="198"/>
      <c r="P119" s="135">
        <v>12.29</v>
      </c>
      <c r="Q119" s="135">
        <v>12.05</v>
      </c>
      <c r="R119" s="198">
        <v>11.24</v>
      </c>
      <c r="S119" s="198">
        <v>11.34</v>
      </c>
      <c r="T119" s="198"/>
      <c r="V119" s="135">
        <v>12.29</v>
      </c>
      <c r="W119" s="135">
        <v>12.05</v>
      </c>
      <c r="X119" s="198">
        <v>11.24</v>
      </c>
      <c r="Y119" s="198">
        <v>11.34</v>
      </c>
      <c r="Z119" s="198"/>
      <c r="AB119" s="135">
        <v>12.29</v>
      </c>
      <c r="AC119" s="135">
        <v>12.05</v>
      </c>
      <c r="AD119" s="198">
        <v>11.24</v>
      </c>
      <c r="AE119" s="198">
        <v>11.34</v>
      </c>
      <c r="AF119" s="198"/>
    </row>
    <row r="120" spans="1:32" x14ac:dyDescent="0.25">
      <c r="A120" s="130"/>
      <c r="B120" s="130"/>
      <c r="C120" s="136"/>
      <c r="D120" s="137"/>
      <c r="E120" s="137"/>
      <c r="F120" s="199"/>
      <c r="G120" s="199"/>
      <c r="H120" s="199"/>
      <c r="J120" s="137"/>
      <c r="K120" s="137"/>
      <c r="L120" s="199"/>
      <c r="M120" s="199"/>
      <c r="N120" s="199"/>
      <c r="P120" s="137"/>
      <c r="Q120" s="137"/>
      <c r="R120" s="199"/>
      <c r="S120" s="199"/>
      <c r="T120" s="199"/>
      <c r="V120" s="137"/>
      <c r="W120" s="137"/>
      <c r="X120" s="199"/>
      <c r="Y120" s="199"/>
      <c r="Z120" s="199"/>
      <c r="AB120" s="137"/>
      <c r="AC120" s="137"/>
      <c r="AD120" s="199"/>
      <c r="AE120" s="199"/>
      <c r="AF120" s="199"/>
    </row>
    <row r="121" spans="1:32" x14ac:dyDescent="0.25">
      <c r="A121" s="122"/>
      <c r="B121" s="123"/>
      <c r="C121" s="123"/>
      <c r="D121" s="124"/>
      <c r="E121" s="124"/>
      <c r="F121" s="200"/>
      <c r="G121" s="200"/>
      <c r="H121" s="200"/>
      <c r="J121" s="124"/>
      <c r="K121" s="124"/>
      <c r="L121" s="200"/>
      <c r="M121" s="200"/>
      <c r="N121" s="200"/>
      <c r="P121" s="124"/>
      <c r="Q121" s="124"/>
      <c r="R121" s="200"/>
      <c r="S121" s="200"/>
      <c r="T121" s="200"/>
      <c r="V121" s="124"/>
      <c r="W121" s="124"/>
      <c r="X121" s="200"/>
      <c r="Y121" s="200"/>
      <c r="Z121" s="200"/>
      <c r="AB121" s="124"/>
      <c r="AC121" s="124"/>
      <c r="AD121" s="200"/>
      <c r="AE121" s="200"/>
      <c r="AF121" s="200"/>
    </row>
    <row r="122" spans="1:32" x14ac:dyDescent="0.25">
      <c r="A122" s="127">
        <v>26</v>
      </c>
      <c r="B122" s="128" t="s">
        <v>119</v>
      </c>
      <c r="C122" s="129"/>
      <c r="D122" s="129"/>
      <c r="E122" s="129"/>
      <c r="F122" s="201"/>
      <c r="G122" s="201"/>
      <c r="H122" s="201"/>
      <c r="J122" s="129"/>
      <c r="K122" s="129"/>
      <c r="L122" s="201"/>
      <c r="M122" s="201"/>
      <c r="N122" s="201"/>
      <c r="P122" s="129"/>
      <c r="Q122" s="129"/>
      <c r="R122" s="201"/>
      <c r="S122" s="201"/>
      <c r="T122" s="201"/>
      <c r="V122" s="129"/>
      <c r="W122" s="129"/>
      <c r="X122" s="201"/>
      <c r="Y122" s="201"/>
      <c r="Z122" s="201"/>
      <c r="AB122" s="129"/>
      <c r="AC122" s="129"/>
      <c r="AD122" s="201"/>
      <c r="AE122" s="201"/>
      <c r="AF122" s="201"/>
    </row>
    <row r="123" spans="1:32" ht="21" x14ac:dyDescent="0.25">
      <c r="A123" s="130"/>
      <c r="B123" s="288"/>
      <c r="C123" s="290" t="s">
        <v>90</v>
      </c>
      <c r="D123" s="131" t="s">
        <v>135</v>
      </c>
      <c r="E123" s="131" t="s">
        <v>177</v>
      </c>
      <c r="F123" s="196" t="s">
        <v>180</v>
      </c>
      <c r="G123" s="196" t="s">
        <v>182</v>
      </c>
      <c r="H123" s="196" t="s">
        <v>181</v>
      </c>
      <c r="J123" s="131" t="s">
        <v>135</v>
      </c>
      <c r="K123" s="131" t="s">
        <v>177</v>
      </c>
      <c r="L123" s="196" t="s">
        <v>180</v>
      </c>
      <c r="M123" s="196" t="s">
        <v>182</v>
      </c>
      <c r="N123" s="196" t="s">
        <v>181</v>
      </c>
      <c r="P123" s="131" t="s">
        <v>135</v>
      </c>
      <c r="Q123" s="131" t="s">
        <v>177</v>
      </c>
      <c r="R123" s="196" t="s">
        <v>180</v>
      </c>
      <c r="S123" s="196" t="s">
        <v>182</v>
      </c>
      <c r="T123" s="196" t="s">
        <v>181</v>
      </c>
      <c r="V123" s="131" t="s">
        <v>135</v>
      </c>
      <c r="W123" s="131" t="s">
        <v>177</v>
      </c>
      <c r="X123" s="196" t="s">
        <v>180</v>
      </c>
      <c r="Y123" s="196" t="s">
        <v>182</v>
      </c>
      <c r="Z123" s="196" t="s">
        <v>181</v>
      </c>
      <c r="AB123" s="131" t="s">
        <v>135</v>
      </c>
      <c r="AC123" s="131" t="s">
        <v>177</v>
      </c>
      <c r="AD123" s="196" t="s">
        <v>180</v>
      </c>
      <c r="AE123" s="196" t="s">
        <v>182</v>
      </c>
      <c r="AF123" s="196" t="s">
        <v>181</v>
      </c>
    </row>
    <row r="124" spans="1:32" x14ac:dyDescent="0.25">
      <c r="A124" s="130"/>
      <c r="B124" s="289"/>
      <c r="C124" s="287"/>
      <c r="D124" s="132" t="s">
        <v>64</v>
      </c>
      <c r="E124" s="132" t="s">
        <v>64</v>
      </c>
      <c r="F124" s="197" t="s">
        <v>64</v>
      </c>
      <c r="G124" s="197" t="s">
        <v>64</v>
      </c>
      <c r="H124" s="197" t="s">
        <v>64</v>
      </c>
      <c r="J124" s="132" t="s">
        <v>64</v>
      </c>
      <c r="K124" s="132" t="s">
        <v>64</v>
      </c>
      <c r="L124" s="197" t="s">
        <v>64</v>
      </c>
      <c r="M124" s="197" t="s">
        <v>64</v>
      </c>
      <c r="N124" s="197" t="s">
        <v>64</v>
      </c>
      <c r="P124" s="132" t="s">
        <v>64</v>
      </c>
      <c r="Q124" s="132" t="s">
        <v>64</v>
      </c>
      <c r="R124" s="197" t="s">
        <v>64</v>
      </c>
      <c r="S124" s="197" t="s">
        <v>64</v>
      </c>
      <c r="T124" s="197" t="s">
        <v>64</v>
      </c>
      <c r="V124" s="132" t="s">
        <v>64</v>
      </c>
      <c r="W124" s="132" t="s">
        <v>64</v>
      </c>
      <c r="X124" s="197" t="s">
        <v>64</v>
      </c>
      <c r="Y124" s="197" t="s">
        <v>64</v>
      </c>
      <c r="Z124" s="197" t="s">
        <v>64</v>
      </c>
      <c r="AB124" s="132" t="s">
        <v>64</v>
      </c>
      <c r="AC124" s="132" t="s">
        <v>64</v>
      </c>
      <c r="AD124" s="197" t="s">
        <v>64</v>
      </c>
      <c r="AE124" s="197" t="s">
        <v>64</v>
      </c>
      <c r="AF124" s="197" t="s">
        <v>64</v>
      </c>
    </row>
    <row r="125" spans="1:32" x14ac:dyDescent="0.25">
      <c r="A125" s="130"/>
      <c r="B125" s="133" t="s">
        <v>60</v>
      </c>
      <c r="C125" s="134" t="s">
        <v>80</v>
      </c>
      <c r="D125" s="135">
        <v>28.88</v>
      </c>
      <c r="E125" s="135">
        <v>32.799999999999997</v>
      </c>
      <c r="F125" s="198">
        <v>72.459999999999994</v>
      </c>
      <c r="G125" s="198">
        <v>43.75</v>
      </c>
      <c r="H125" s="198"/>
      <c r="J125" s="135">
        <v>30.94</v>
      </c>
      <c r="K125" s="135">
        <v>24.44</v>
      </c>
      <c r="L125" s="198">
        <v>24.19</v>
      </c>
      <c r="M125" s="198">
        <v>29.32</v>
      </c>
      <c r="N125" s="198"/>
      <c r="P125" s="135">
        <v>15.09</v>
      </c>
      <c r="Q125" s="135">
        <v>21.4</v>
      </c>
      <c r="R125" s="198">
        <v>16.71</v>
      </c>
      <c r="S125" s="198">
        <v>8.2899999999999991</v>
      </c>
      <c r="T125" s="198"/>
      <c r="V125" s="135">
        <v>19.309999999999999</v>
      </c>
      <c r="W125" s="135">
        <v>17.670000000000002</v>
      </c>
      <c r="X125" s="198">
        <v>18.29</v>
      </c>
      <c r="Y125" s="198">
        <v>19</v>
      </c>
      <c r="Z125" s="198"/>
      <c r="AB125" s="135">
        <v>42.5</v>
      </c>
      <c r="AC125" s="135">
        <v>42.08</v>
      </c>
      <c r="AD125" s="198"/>
      <c r="AE125" s="198">
        <v>75.209999999999994</v>
      </c>
      <c r="AF125" s="198"/>
    </row>
    <row r="126" spans="1:32" x14ac:dyDescent="0.25">
      <c r="A126" s="130"/>
      <c r="B126" s="133" t="s">
        <v>78</v>
      </c>
      <c r="C126" s="134"/>
      <c r="D126" s="135">
        <v>28.88</v>
      </c>
      <c r="E126" s="135">
        <v>32.799999999999997</v>
      </c>
      <c r="F126" s="198">
        <v>72.459999999999994</v>
      </c>
      <c r="G126" s="198">
        <v>43.75</v>
      </c>
      <c r="H126" s="198"/>
      <c r="J126" s="135">
        <v>30.94</v>
      </c>
      <c r="K126" s="135">
        <v>24.44</v>
      </c>
      <c r="L126" s="198">
        <v>24.19</v>
      </c>
      <c r="M126" s="198">
        <v>29.32</v>
      </c>
      <c r="N126" s="198"/>
      <c r="P126" s="135">
        <v>15.09</v>
      </c>
      <c r="Q126" s="135">
        <v>21.4</v>
      </c>
      <c r="R126" s="198">
        <v>16.71</v>
      </c>
      <c r="S126" s="198">
        <v>8.2899999999999991</v>
      </c>
      <c r="T126" s="198"/>
      <c r="V126" s="135">
        <v>19.309999999999999</v>
      </c>
      <c r="W126" s="135">
        <v>17.670000000000002</v>
      </c>
      <c r="X126" s="198">
        <v>18.29</v>
      </c>
      <c r="Y126" s="198">
        <v>19</v>
      </c>
      <c r="Z126" s="198"/>
      <c r="AB126" s="135">
        <v>42.5</v>
      </c>
      <c r="AC126" s="135">
        <v>42.08</v>
      </c>
      <c r="AD126" s="198"/>
      <c r="AE126" s="198">
        <v>75.209999999999994</v>
      </c>
      <c r="AF126" s="198"/>
    </row>
    <row r="127" spans="1:32" x14ac:dyDescent="0.25">
      <c r="A127" s="130"/>
      <c r="B127" s="133" t="s">
        <v>72</v>
      </c>
      <c r="C127" s="134"/>
      <c r="D127" s="135">
        <v>26</v>
      </c>
      <c r="E127" s="135">
        <v>26.2</v>
      </c>
      <c r="F127" s="198">
        <v>30.46</v>
      </c>
      <c r="G127" s="198">
        <v>33.880000000000003</v>
      </c>
      <c r="H127" s="198"/>
      <c r="J127" s="135">
        <v>26</v>
      </c>
      <c r="K127" s="135">
        <v>26.2</v>
      </c>
      <c r="L127" s="198">
        <v>30.46</v>
      </c>
      <c r="M127" s="198">
        <v>33.880000000000003</v>
      </c>
      <c r="N127" s="198"/>
      <c r="P127" s="135">
        <v>26</v>
      </c>
      <c r="Q127" s="135">
        <v>26.2</v>
      </c>
      <c r="R127" s="198">
        <v>30.46</v>
      </c>
      <c r="S127" s="198">
        <v>33.880000000000003</v>
      </c>
      <c r="T127" s="198"/>
      <c r="V127" s="135">
        <v>26</v>
      </c>
      <c r="W127" s="135">
        <v>26.2</v>
      </c>
      <c r="X127" s="198">
        <v>30.46</v>
      </c>
      <c r="Y127" s="198">
        <v>33.880000000000003</v>
      </c>
      <c r="Z127" s="198"/>
      <c r="AB127" s="135">
        <v>26</v>
      </c>
      <c r="AC127" s="135">
        <v>26.2</v>
      </c>
      <c r="AD127" s="198">
        <v>30.46</v>
      </c>
      <c r="AE127" s="198">
        <v>33.880000000000003</v>
      </c>
      <c r="AF127" s="198"/>
    </row>
    <row r="128" spans="1:32" x14ac:dyDescent="0.25">
      <c r="A128" s="130"/>
      <c r="B128" s="133" t="s">
        <v>56</v>
      </c>
      <c r="C128" s="134"/>
      <c r="D128" s="135">
        <v>26</v>
      </c>
      <c r="E128" s="135">
        <v>26.2</v>
      </c>
      <c r="F128" s="198">
        <v>30.46</v>
      </c>
      <c r="G128" s="198">
        <v>33.880000000000003</v>
      </c>
      <c r="H128" s="198"/>
      <c r="J128" s="135">
        <v>26</v>
      </c>
      <c r="K128" s="135">
        <v>26.2</v>
      </c>
      <c r="L128" s="198">
        <v>30.46</v>
      </c>
      <c r="M128" s="198">
        <v>33.880000000000003</v>
      </c>
      <c r="N128" s="198"/>
      <c r="P128" s="135">
        <v>26</v>
      </c>
      <c r="Q128" s="135">
        <v>26.2</v>
      </c>
      <c r="R128" s="198">
        <v>30.46</v>
      </c>
      <c r="S128" s="198">
        <v>33.880000000000003</v>
      </c>
      <c r="T128" s="198"/>
      <c r="V128" s="135">
        <v>26</v>
      </c>
      <c r="W128" s="135">
        <v>26.2</v>
      </c>
      <c r="X128" s="198">
        <v>30.46</v>
      </c>
      <c r="Y128" s="198">
        <v>33.880000000000003</v>
      </c>
      <c r="Z128" s="198"/>
      <c r="AB128" s="135">
        <v>26</v>
      </c>
      <c r="AC128" s="135">
        <v>26.2</v>
      </c>
      <c r="AD128" s="198">
        <v>30.46</v>
      </c>
      <c r="AE128" s="198">
        <v>33.880000000000003</v>
      </c>
      <c r="AF128" s="198"/>
    </row>
    <row r="129" spans="1:32" x14ac:dyDescent="0.25">
      <c r="A129" s="130"/>
      <c r="B129" s="130"/>
      <c r="C129" s="136"/>
      <c r="D129" s="137"/>
      <c r="E129" s="137"/>
      <c r="F129" s="199"/>
      <c r="G129" s="199"/>
      <c r="H129" s="199"/>
      <c r="J129" s="137"/>
      <c r="K129" s="137"/>
      <c r="L129" s="199"/>
      <c r="M129" s="199"/>
      <c r="N129" s="199"/>
      <c r="P129" s="137"/>
      <c r="Q129" s="137"/>
      <c r="R129" s="199"/>
      <c r="S129" s="199"/>
      <c r="T129" s="199"/>
      <c r="V129" s="137"/>
      <c r="W129" s="137"/>
      <c r="X129" s="199"/>
      <c r="Y129" s="199"/>
      <c r="Z129" s="199"/>
      <c r="AB129" s="137"/>
      <c r="AC129" s="137"/>
      <c r="AD129" s="199"/>
      <c r="AE129" s="199"/>
      <c r="AF129" s="199"/>
    </row>
    <row r="130" spans="1:32" x14ac:dyDescent="0.25">
      <c r="A130" s="122"/>
      <c r="B130" s="123"/>
      <c r="C130" s="123"/>
      <c r="D130" s="124"/>
      <c r="E130" s="124"/>
      <c r="F130" s="200"/>
      <c r="G130" s="200"/>
      <c r="H130" s="200"/>
      <c r="J130" s="124"/>
      <c r="K130" s="124"/>
      <c r="L130" s="200"/>
      <c r="M130" s="200"/>
      <c r="N130" s="200"/>
      <c r="P130" s="124"/>
      <c r="Q130" s="124"/>
      <c r="R130" s="200"/>
      <c r="S130" s="200"/>
      <c r="T130" s="200"/>
      <c r="V130" s="124"/>
      <c r="W130" s="124"/>
      <c r="X130" s="200"/>
      <c r="Y130" s="200"/>
      <c r="Z130" s="200"/>
      <c r="AB130" s="124"/>
      <c r="AC130" s="124"/>
      <c r="AD130" s="200"/>
      <c r="AE130" s="200"/>
      <c r="AF130" s="200"/>
    </row>
    <row r="131" spans="1:32" x14ac:dyDescent="0.25">
      <c r="A131" s="127">
        <v>27</v>
      </c>
      <c r="B131" s="128" t="s">
        <v>120</v>
      </c>
      <c r="C131" s="129"/>
      <c r="D131" s="129"/>
      <c r="E131" s="129"/>
      <c r="F131" s="201"/>
      <c r="G131" s="201"/>
      <c r="H131" s="201"/>
      <c r="J131" s="129"/>
      <c r="K131" s="129"/>
      <c r="L131" s="201"/>
      <c r="M131" s="201"/>
      <c r="N131" s="201"/>
      <c r="P131" s="129"/>
      <c r="Q131" s="129"/>
      <c r="R131" s="201"/>
      <c r="S131" s="201"/>
      <c r="T131" s="201"/>
      <c r="V131" s="129"/>
      <c r="W131" s="129"/>
      <c r="X131" s="201"/>
      <c r="Y131" s="201"/>
      <c r="Z131" s="201"/>
      <c r="AB131" s="129"/>
      <c r="AC131" s="129"/>
      <c r="AD131" s="201"/>
      <c r="AE131" s="201"/>
      <c r="AF131" s="201"/>
    </row>
    <row r="132" spans="1:32" ht="21" x14ac:dyDescent="0.25">
      <c r="A132" s="130"/>
      <c r="B132" s="288"/>
      <c r="C132" s="290" t="s">
        <v>90</v>
      </c>
      <c r="D132" s="131" t="s">
        <v>135</v>
      </c>
      <c r="E132" s="131" t="s">
        <v>177</v>
      </c>
      <c r="F132" s="196" t="s">
        <v>180</v>
      </c>
      <c r="G132" s="196" t="s">
        <v>182</v>
      </c>
      <c r="H132" s="196" t="s">
        <v>181</v>
      </c>
      <c r="J132" s="131" t="s">
        <v>135</v>
      </c>
      <c r="K132" s="131" t="s">
        <v>177</v>
      </c>
      <c r="L132" s="196" t="s">
        <v>180</v>
      </c>
      <c r="M132" s="196" t="s">
        <v>182</v>
      </c>
      <c r="N132" s="196" t="s">
        <v>181</v>
      </c>
      <c r="P132" s="131" t="s">
        <v>135</v>
      </c>
      <c r="Q132" s="131" t="s">
        <v>177</v>
      </c>
      <c r="R132" s="196" t="s">
        <v>180</v>
      </c>
      <c r="S132" s="196" t="s">
        <v>182</v>
      </c>
      <c r="T132" s="196" t="s">
        <v>181</v>
      </c>
      <c r="V132" s="131" t="s">
        <v>135</v>
      </c>
      <c r="W132" s="131" t="s">
        <v>177</v>
      </c>
      <c r="X132" s="196" t="s">
        <v>180</v>
      </c>
      <c r="Y132" s="196" t="s">
        <v>182</v>
      </c>
      <c r="Z132" s="196" t="s">
        <v>181</v>
      </c>
      <c r="AB132" s="131" t="s">
        <v>135</v>
      </c>
      <c r="AC132" s="131" t="s">
        <v>177</v>
      </c>
      <c r="AD132" s="196" t="s">
        <v>180</v>
      </c>
      <c r="AE132" s="196" t="s">
        <v>182</v>
      </c>
      <c r="AF132" s="196" t="s">
        <v>181</v>
      </c>
    </row>
    <row r="133" spans="1:32" x14ac:dyDescent="0.25">
      <c r="A133" s="130"/>
      <c r="B133" s="289"/>
      <c r="C133" s="287"/>
      <c r="D133" s="132" t="s">
        <v>100</v>
      </c>
      <c r="E133" s="132" t="s">
        <v>100</v>
      </c>
      <c r="F133" s="197" t="s">
        <v>100</v>
      </c>
      <c r="G133" s="197" t="s">
        <v>100</v>
      </c>
      <c r="H133" s="197" t="s">
        <v>100</v>
      </c>
      <c r="J133" s="132" t="s">
        <v>100</v>
      </c>
      <c r="K133" s="132" t="s">
        <v>100</v>
      </c>
      <c r="L133" s="197" t="s">
        <v>100</v>
      </c>
      <c r="M133" s="197" t="s">
        <v>100</v>
      </c>
      <c r="N133" s="197" t="s">
        <v>100</v>
      </c>
      <c r="P133" s="132" t="s">
        <v>100</v>
      </c>
      <c r="Q133" s="132" t="s">
        <v>100</v>
      </c>
      <c r="R133" s="197" t="s">
        <v>100</v>
      </c>
      <c r="S133" s="197" t="s">
        <v>100</v>
      </c>
      <c r="T133" s="197" t="s">
        <v>100</v>
      </c>
      <c r="V133" s="132" t="s">
        <v>100</v>
      </c>
      <c r="W133" s="132" t="s">
        <v>100</v>
      </c>
      <c r="X133" s="197" t="s">
        <v>100</v>
      </c>
      <c r="Y133" s="197" t="s">
        <v>100</v>
      </c>
      <c r="Z133" s="197" t="s">
        <v>100</v>
      </c>
      <c r="AB133" s="132" t="s">
        <v>100</v>
      </c>
      <c r="AC133" s="132" t="s">
        <v>100</v>
      </c>
      <c r="AD133" s="197" t="s">
        <v>100</v>
      </c>
      <c r="AE133" s="197" t="s">
        <v>100</v>
      </c>
      <c r="AF133" s="197" t="s">
        <v>100</v>
      </c>
    </row>
    <row r="134" spans="1:32" x14ac:dyDescent="0.25">
      <c r="A134" s="130"/>
      <c r="B134" s="133" t="s">
        <v>60</v>
      </c>
      <c r="C134" s="134" t="s">
        <v>80</v>
      </c>
      <c r="D134" s="135">
        <v>10.85</v>
      </c>
      <c r="E134" s="135">
        <v>10.81</v>
      </c>
      <c r="F134" s="198">
        <v>11.52</v>
      </c>
      <c r="G134" s="198">
        <v>10.75</v>
      </c>
      <c r="H134" s="198">
        <v>10.15</v>
      </c>
      <c r="J134" s="135">
        <v>9.89</v>
      </c>
      <c r="K134" s="135">
        <v>9.83</v>
      </c>
      <c r="L134" s="198">
        <v>9.8800000000000008</v>
      </c>
      <c r="M134" s="198">
        <v>9.6300000000000008</v>
      </c>
      <c r="N134" s="198">
        <v>9.4700000000000006</v>
      </c>
      <c r="P134" s="135">
        <v>11.29</v>
      </c>
      <c r="Q134" s="135">
        <v>11.03</v>
      </c>
      <c r="R134" s="198">
        <v>11.07</v>
      </c>
      <c r="S134" s="198">
        <v>10.6</v>
      </c>
      <c r="T134" s="198">
        <v>10.4</v>
      </c>
      <c r="V134" s="135">
        <v>10.89</v>
      </c>
      <c r="W134" s="135">
        <v>10.69</v>
      </c>
      <c r="X134" s="198">
        <v>10.72</v>
      </c>
      <c r="Y134" s="198">
        <v>10.5</v>
      </c>
      <c r="Z134" s="198">
        <v>10.34</v>
      </c>
      <c r="AB134" s="135">
        <v>10.67</v>
      </c>
      <c r="AC134" s="135">
        <v>10.06</v>
      </c>
      <c r="AD134" s="198">
        <v>10.11</v>
      </c>
      <c r="AE134" s="198">
        <v>9.85</v>
      </c>
      <c r="AF134" s="198">
        <v>9.09</v>
      </c>
    </row>
    <row r="135" spans="1:32" x14ac:dyDescent="0.25">
      <c r="A135" s="130"/>
      <c r="B135" s="133" t="s">
        <v>78</v>
      </c>
      <c r="C135" s="134"/>
      <c r="D135" s="135">
        <v>10.85</v>
      </c>
      <c r="E135" s="135">
        <v>10.81</v>
      </c>
      <c r="F135" s="198">
        <v>11.52</v>
      </c>
      <c r="G135" s="198">
        <v>10.75</v>
      </c>
      <c r="H135" s="198">
        <v>10.15</v>
      </c>
      <c r="J135" s="135">
        <v>9.89</v>
      </c>
      <c r="K135" s="135">
        <v>9.83</v>
      </c>
      <c r="L135" s="198">
        <v>9.8800000000000008</v>
      </c>
      <c r="M135" s="198">
        <v>9.6300000000000008</v>
      </c>
      <c r="N135" s="198">
        <v>9.4700000000000006</v>
      </c>
      <c r="P135" s="135">
        <v>11.29</v>
      </c>
      <c r="Q135" s="135">
        <v>11.03</v>
      </c>
      <c r="R135" s="198">
        <v>11.07</v>
      </c>
      <c r="S135" s="198">
        <v>10.6</v>
      </c>
      <c r="T135" s="198">
        <v>10.4</v>
      </c>
      <c r="V135" s="135">
        <v>10.89</v>
      </c>
      <c r="W135" s="135">
        <v>10.69</v>
      </c>
      <c r="X135" s="198">
        <v>10.72</v>
      </c>
      <c r="Y135" s="198">
        <v>10.5</v>
      </c>
      <c r="Z135" s="198">
        <v>10.34</v>
      </c>
      <c r="AB135" s="135">
        <v>10.67</v>
      </c>
      <c r="AC135" s="135">
        <v>10.06</v>
      </c>
      <c r="AD135" s="198">
        <v>10.11</v>
      </c>
      <c r="AE135" s="198">
        <v>9.85</v>
      </c>
      <c r="AF135" s="198">
        <v>9.09</v>
      </c>
    </row>
    <row r="136" spans="1:32" x14ac:dyDescent="0.25">
      <c r="A136" s="130"/>
      <c r="B136" s="133" t="s">
        <v>72</v>
      </c>
      <c r="C136" s="134"/>
      <c r="D136" s="135">
        <v>10.45</v>
      </c>
      <c r="E136" s="135">
        <v>10.35</v>
      </c>
      <c r="F136" s="198">
        <v>10.34</v>
      </c>
      <c r="G136" s="198">
        <v>10.039999999999999</v>
      </c>
      <c r="H136" s="198">
        <v>9.84</v>
      </c>
      <c r="J136" s="135">
        <v>10.45</v>
      </c>
      <c r="K136" s="135">
        <v>10.35</v>
      </c>
      <c r="L136" s="198">
        <v>10.34</v>
      </c>
      <c r="M136" s="198">
        <v>10.039999999999999</v>
      </c>
      <c r="N136" s="198">
        <v>9.84</v>
      </c>
      <c r="P136" s="135">
        <v>10.45</v>
      </c>
      <c r="Q136" s="135">
        <v>10.35</v>
      </c>
      <c r="R136" s="198">
        <v>10.34</v>
      </c>
      <c r="S136" s="198">
        <v>10.039999999999999</v>
      </c>
      <c r="T136" s="198">
        <v>9.84</v>
      </c>
      <c r="V136" s="135">
        <v>10.45</v>
      </c>
      <c r="W136" s="135">
        <v>10.35</v>
      </c>
      <c r="X136" s="198">
        <v>10.34</v>
      </c>
      <c r="Y136" s="198">
        <v>10.039999999999999</v>
      </c>
      <c r="Z136" s="198">
        <v>9.84</v>
      </c>
      <c r="AB136" s="135">
        <v>10.45</v>
      </c>
      <c r="AC136" s="135">
        <v>10.35</v>
      </c>
      <c r="AD136" s="198">
        <v>10.34</v>
      </c>
      <c r="AE136" s="198">
        <v>10.039999999999999</v>
      </c>
      <c r="AF136" s="198">
        <v>9.84</v>
      </c>
    </row>
    <row r="137" spans="1:32" x14ac:dyDescent="0.25">
      <c r="A137" s="130"/>
      <c r="B137" s="133" t="s">
        <v>56</v>
      </c>
      <c r="C137" s="134"/>
      <c r="D137" s="135">
        <v>10.45</v>
      </c>
      <c r="E137" s="135">
        <v>10.35</v>
      </c>
      <c r="F137" s="198">
        <v>10.34</v>
      </c>
      <c r="G137" s="198">
        <v>10.039999999999999</v>
      </c>
      <c r="H137" s="198">
        <v>9.84</v>
      </c>
      <c r="J137" s="135">
        <v>10.45</v>
      </c>
      <c r="K137" s="135">
        <v>10.35</v>
      </c>
      <c r="L137" s="198">
        <v>10.34</v>
      </c>
      <c r="M137" s="198">
        <v>10.039999999999999</v>
      </c>
      <c r="N137" s="198">
        <v>9.84</v>
      </c>
      <c r="P137" s="135">
        <v>10.45</v>
      </c>
      <c r="Q137" s="135">
        <v>10.35</v>
      </c>
      <c r="R137" s="198">
        <v>10.34</v>
      </c>
      <c r="S137" s="198">
        <v>10.039999999999999</v>
      </c>
      <c r="T137" s="198">
        <v>9.84</v>
      </c>
      <c r="V137" s="135">
        <v>10.45</v>
      </c>
      <c r="W137" s="135">
        <v>10.35</v>
      </c>
      <c r="X137" s="198">
        <v>10.34</v>
      </c>
      <c r="Y137" s="198">
        <v>10.039999999999999</v>
      </c>
      <c r="Z137" s="198">
        <v>9.84</v>
      </c>
      <c r="AB137" s="135">
        <v>10.45</v>
      </c>
      <c r="AC137" s="135">
        <v>10.35</v>
      </c>
      <c r="AD137" s="198">
        <v>10.34</v>
      </c>
      <c r="AE137" s="198">
        <v>10.039999999999999</v>
      </c>
      <c r="AF137" s="198">
        <v>9.84</v>
      </c>
    </row>
    <row r="138" spans="1:32" x14ac:dyDescent="0.25">
      <c r="A138" s="130"/>
      <c r="B138" s="130"/>
      <c r="C138" s="136"/>
      <c r="D138" s="137"/>
      <c r="E138" s="137"/>
      <c r="F138" s="199"/>
      <c r="G138" s="199"/>
      <c r="H138" s="199"/>
      <c r="J138" s="137"/>
      <c r="K138" s="137"/>
      <c r="L138" s="199"/>
      <c r="M138" s="199"/>
      <c r="N138" s="199"/>
      <c r="P138" s="137"/>
      <c r="Q138" s="137"/>
      <c r="R138" s="199"/>
      <c r="S138" s="199"/>
      <c r="T138" s="199"/>
      <c r="V138" s="137"/>
      <c r="W138" s="137"/>
      <c r="X138" s="199"/>
      <c r="Y138" s="199"/>
      <c r="Z138" s="199"/>
      <c r="AB138" s="137"/>
      <c r="AC138" s="137"/>
      <c r="AD138" s="199"/>
      <c r="AE138" s="199"/>
      <c r="AF138" s="199"/>
    </row>
    <row r="139" spans="1:32" x14ac:dyDescent="0.25">
      <c r="A139" s="122"/>
      <c r="B139" s="123"/>
      <c r="C139" s="123"/>
      <c r="D139" s="124"/>
      <c r="E139" s="124"/>
      <c r="F139" s="200"/>
      <c r="G139" s="200"/>
      <c r="H139" s="200"/>
      <c r="J139" s="124"/>
      <c r="K139" s="124"/>
      <c r="L139" s="200"/>
      <c r="M139" s="200"/>
      <c r="N139" s="200"/>
      <c r="P139" s="124"/>
      <c r="Q139" s="124"/>
      <c r="R139" s="200"/>
      <c r="S139" s="200"/>
      <c r="T139" s="200"/>
      <c r="V139" s="124"/>
      <c r="W139" s="124"/>
      <c r="X139" s="200"/>
      <c r="Y139" s="200"/>
      <c r="Z139" s="200"/>
      <c r="AB139" s="124"/>
      <c r="AC139" s="124"/>
      <c r="AD139" s="200"/>
      <c r="AE139" s="200"/>
      <c r="AF139" s="200"/>
    </row>
    <row r="140" spans="1:32" x14ac:dyDescent="0.25">
      <c r="A140" s="127">
        <v>28</v>
      </c>
      <c r="B140" s="128" t="s">
        <v>121</v>
      </c>
      <c r="C140" s="129"/>
      <c r="D140" s="129"/>
      <c r="E140" s="129"/>
      <c r="F140" s="201"/>
      <c r="G140" s="201"/>
      <c r="H140" s="201"/>
      <c r="J140" s="129"/>
      <c r="K140" s="129"/>
      <c r="L140" s="201"/>
      <c r="M140" s="201"/>
      <c r="N140" s="201"/>
      <c r="P140" s="129"/>
      <c r="Q140" s="129"/>
      <c r="R140" s="201"/>
      <c r="S140" s="201"/>
      <c r="T140" s="201"/>
      <c r="V140" s="129"/>
      <c r="W140" s="129"/>
      <c r="X140" s="201"/>
      <c r="Y140" s="201"/>
      <c r="Z140" s="201"/>
      <c r="AB140" s="129"/>
      <c r="AC140" s="129"/>
      <c r="AD140" s="201"/>
      <c r="AE140" s="201"/>
      <c r="AF140" s="201"/>
    </row>
    <row r="141" spans="1:32" ht="21" x14ac:dyDescent="0.25">
      <c r="A141" s="130"/>
      <c r="B141" s="288"/>
      <c r="C141" s="290" t="s">
        <v>90</v>
      </c>
      <c r="D141" s="131" t="s">
        <v>135</v>
      </c>
      <c r="E141" s="131" t="s">
        <v>177</v>
      </c>
      <c r="F141" s="196" t="s">
        <v>180</v>
      </c>
      <c r="G141" s="196" t="s">
        <v>182</v>
      </c>
      <c r="H141" s="196" t="s">
        <v>181</v>
      </c>
      <c r="J141" s="131" t="s">
        <v>135</v>
      </c>
      <c r="K141" s="131" t="s">
        <v>177</v>
      </c>
      <c r="L141" s="196" t="s">
        <v>180</v>
      </c>
      <c r="M141" s="196" t="s">
        <v>182</v>
      </c>
      <c r="N141" s="196" t="s">
        <v>181</v>
      </c>
      <c r="P141" s="131" t="s">
        <v>135</v>
      </c>
      <c r="Q141" s="131" t="s">
        <v>177</v>
      </c>
      <c r="R141" s="196" t="s">
        <v>180</v>
      </c>
      <c r="S141" s="196" t="s">
        <v>182</v>
      </c>
      <c r="T141" s="196" t="s">
        <v>181</v>
      </c>
      <c r="V141" s="131" t="s">
        <v>135</v>
      </c>
      <c r="W141" s="131" t="s">
        <v>177</v>
      </c>
      <c r="X141" s="196" t="s">
        <v>180</v>
      </c>
      <c r="Y141" s="196" t="s">
        <v>182</v>
      </c>
      <c r="Z141" s="196" t="s">
        <v>181</v>
      </c>
      <c r="AB141" s="131" t="s">
        <v>135</v>
      </c>
      <c r="AC141" s="131" t="s">
        <v>177</v>
      </c>
      <c r="AD141" s="196" t="s">
        <v>180</v>
      </c>
      <c r="AE141" s="196" t="s">
        <v>182</v>
      </c>
      <c r="AF141" s="196" t="s">
        <v>181</v>
      </c>
    </row>
    <row r="142" spans="1:32" x14ac:dyDescent="0.25">
      <c r="A142" s="130"/>
      <c r="B142" s="289"/>
      <c r="C142" s="287"/>
      <c r="D142" s="132" t="s">
        <v>100</v>
      </c>
      <c r="E142" s="132" t="s">
        <v>100</v>
      </c>
      <c r="F142" s="197" t="s">
        <v>100</v>
      </c>
      <c r="G142" s="197" t="s">
        <v>100</v>
      </c>
      <c r="H142" s="197" t="s">
        <v>100</v>
      </c>
      <c r="J142" s="132" t="s">
        <v>100</v>
      </c>
      <c r="K142" s="132" t="s">
        <v>100</v>
      </c>
      <c r="L142" s="197" t="s">
        <v>100</v>
      </c>
      <c r="M142" s="197" t="s">
        <v>100</v>
      </c>
      <c r="N142" s="197" t="s">
        <v>100</v>
      </c>
      <c r="P142" s="132" t="s">
        <v>100</v>
      </c>
      <c r="Q142" s="132" t="s">
        <v>100</v>
      </c>
      <c r="R142" s="197" t="s">
        <v>100</v>
      </c>
      <c r="S142" s="197" t="s">
        <v>100</v>
      </c>
      <c r="T142" s="197" t="s">
        <v>100</v>
      </c>
      <c r="V142" s="132" t="s">
        <v>100</v>
      </c>
      <c r="W142" s="132" t="s">
        <v>100</v>
      </c>
      <c r="X142" s="197" t="s">
        <v>100</v>
      </c>
      <c r="Y142" s="197" t="s">
        <v>100</v>
      </c>
      <c r="Z142" s="197" t="s">
        <v>100</v>
      </c>
      <c r="AB142" s="132" t="s">
        <v>100</v>
      </c>
      <c r="AC142" s="132" t="s">
        <v>100</v>
      </c>
      <c r="AD142" s="197" t="s">
        <v>100</v>
      </c>
      <c r="AE142" s="197" t="s">
        <v>100</v>
      </c>
      <c r="AF142" s="197" t="s">
        <v>100</v>
      </c>
    </row>
    <row r="143" spans="1:32" x14ac:dyDescent="0.25">
      <c r="A143" s="130"/>
      <c r="B143" s="133" t="s">
        <v>60</v>
      </c>
      <c r="C143" s="134" t="s">
        <v>80</v>
      </c>
      <c r="D143" s="135">
        <v>29.78</v>
      </c>
      <c r="E143" s="135">
        <v>29.51</v>
      </c>
      <c r="F143" s="198">
        <v>32.5</v>
      </c>
      <c r="G143" s="198">
        <v>32.520000000000003</v>
      </c>
      <c r="H143" s="198">
        <v>29.95</v>
      </c>
      <c r="J143" s="135">
        <v>32.99</v>
      </c>
      <c r="K143" s="135">
        <v>33.6</v>
      </c>
      <c r="L143" s="198">
        <v>33.590000000000003</v>
      </c>
      <c r="M143" s="198">
        <v>32.64</v>
      </c>
      <c r="N143" s="198">
        <v>33.270000000000003</v>
      </c>
      <c r="P143" s="135">
        <v>24.07</v>
      </c>
      <c r="Q143" s="135">
        <v>23.78</v>
      </c>
      <c r="R143" s="198">
        <v>23.91</v>
      </c>
      <c r="S143" s="198">
        <v>25.2</v>
      </c>
      <c r="T143" s="198">
        <v>27.99</v>
      </c>
      <c r="V143" s="135">
        <v>27.14</v>
      </c>
      <c r="W143" s="135">
        <v>27.91</v>
      </c>
      <c r="X143" s="198">
        <v>26.87</v>
      </c>
      <c r="Y143" s="198">
        <v>22.66</v>
      </c>
      <c r="Z143" s="198">
        <v>24.07</v>
      </c>
      <c r="AB143" s="135">
        <v>38.14</v>
      </c>
      <c r="AC143" s="135">
        <v>33.53</v>
      </c>
      <c r="AD143" s="198">
        <v>36.39</v>
      </c>
      <c r="AE143" s="198">
        <v>34.72</v>
      </c>
      <c r="AF143" s="198">
        <v>35.36</v>
      </c>
    </row>
    <row r="144" spans="1:32" x14ac:dyDescent="0.25">
      <c r="A144" s="130"/>
      <c r="B144" s="133" t="s">
        <v>78</v>
      </c>
      <c r="C144" s="134"/>
      <c r="D144" s="135">
        <v>29.78</v>
      </c>
      <c r="E144" s="135">
        <v>29.51</v>
      </c>
      <c r="F144" s="198">
        <v>32.5</v>
      </c>
      <c r="G144" s="198">
        <v>32.520000000000003</v>
      </c>
      <c r="H144" s="198">
        <v>29.95</v>
      </c>
      <c r="J144" s="135">
        <v>32.99</v>
      </c>
      <c r="K144" s="135">
        <v>33.6</v>
      </c>
      <c r="L144" s="198">
        <v>33.590000000000003</v>
      </c>
      <c r="M144" s="198">
        <v>32.64</v>
      </c>
      <c r="N144" s="198">
        <v>33.270000000000003</v>
      </c>
      <c r="P144" s="135">
        <v>24.07</v>
      </c>
      <c r="Q144" s="135">
        <v>23.78</v>
      </c>
      <c r="R144" s="198">
        <v>23.91</v>
      </c>
      <c r="S144" s="198">
        <v>25.2</v>
      </c>
      <c r="T144" s="198">
        <v>27.99</v>
      </c>
      <c r="V144" s="135">
        <v>27.14</v>
      </c>
      <c r="W144" s="135">
        <v>27.91</v>
      </c>
      <c r="X144" s="198">
        <v>26.87</v>
      </c>
      <c r="Y144" s="198">
        <v>22.66</v>
      </c>
      <c r="Z144" s="198">
        <v>24.07</v>
      </c>
      <c r="AB144" s="135">
        <v>38.14</v>
      </c>
      <c r="AC144" s="135">
        <v>33.53</v>
      </c>
      <c r="AD144" s="198">
        <v>36.39</v>
      </c>
      <c r="AE144" s="198">
        <v>34.72</v>
      </c>
      <c r="AF144" s="198">
        <v>35.36</v>
      </c>
    </row>
    <row r="145" spans="1:32" x14ac:dyDescent="0.25">
      <c r="A145" s="130"/>
      <c r="B145" s="133" t="s">
        <v>72</v>
      </c>
      <c r="C145" s="134"/>
      <c r="D145" s="135">
        <v>30.75</v>
      </c>
      <c r="E145" s="135">
        <v>30.95</v>
      </c>
      <c r="F145" s="198">
        <v>31.51</v>
      </c>
      <c r="G145" s="198">
        <v>29.36</v>
      </c>
      <c r="H145" s="198">
        <v>30.69</v>
      </c>
      <c r="J145" s="135">
        <v>30.75</v>
      </c>
      <c r="K145" s="135">
        <v>30.95</v>
      </c>
      <c r="L145" s="198">
        <v>31.51</v>
      </c>
      <c r="M145" s="198">
        <v>29.36</v>
      </c>
      <c r="N145" s="198">
        <v>30.69</v>
      </c>
      <c r="P145" s="135">
        <v>30.75</v>
      </c>
      <c r="Q145" s="135">
        <v>30.95</v>
      </c>
      <c r="R145" s="198">
        <v>31.51</v>
      </c>
      <c r="S145" s="198">
        <v>29.36</v>
      </c>
      <c r="T145" s="198">
        <v>30.69</v>
      </c>
      <c r="V145" s="135">
        <v>30.75</v>
      </c>
      <c r="W145" s="135">
        <v>30.95</v>
      </c>
      <c r="X145" s="198">
        <v>31.51</v>
      </c>
      <c r="Y145" s="198">
        <v>29.36</v>
      </c>
      <c r="Z145" s="198">
        <v>30.69</v>
      </c>
      <c r="AB145" s="135">
        <v>30.75</v>
      </c>
      <c r="AC145" s="135">
        <v>30.95</v>
      </c>
      <c r="AD145" s="198">
        <v>31.51</v>
      </c>
      <c r="AE145" s="198">
        <v>29.36</v>
      </c>
      <c r="AF145" s="198">
        <v>30.69</v>
      </c>
    </row>
    <row r="146" spans="1:32" x14ac:dyDescent="0.25">
      <c r="A146" s="130"/>
      <c r="B146" s="133" t="s">
        <v>56</v>
      </c>
      <c r="C146" s="134"/>
      <c r="D146" s="135">
        <v>30.75</v>
      </c>
      <c r="E146" s="135">
        <v>30.95</v>
      </c>
      <c r="F146" s="198">
        <v>31.51</v>
      </c>
      <c r="G146" s="198">
        <v>29.36</v>
      </c>
      <c r="H146" s="198">
        <v>30.69</v>
      </c>
      <c r="J146" s="135">
        <v>30.75</v>
      </c>
      <c r="K146" s="135">
        <v>30.95</v>
      </c>
      <c r="L146" s="198">
        <v>31.51</v>
      </c>
      <c r="M146" s="198">
        <v>29.36</v>
      </c>
      <c r="N146" s="198">
        <v>30.69</v>
      </c>
      <c r="P146" s="135">
        <v>30.75</v>
      </c>
      <c r="Q146" s="135">
        <v>30.95</v>
      </c>
      <c r="R146" s="198">
        <v>31.51</v>
      </c>
      <c r="S146" s="198">
        <v>29.36</v>
      </c>
      <c r="T146" s="198">
        <v>30.69</v>
      </c>
      <c r="V146" s="135">
        <v>30.75</v>
      </c>
      <c r="W146" s="135">
        <v>30.95</v>
      </c>
      <c r="X146" s="198">
        <v>31.51</v>
      </c>
      <c r="Y146" s="198">
        <v>29.36</v>
      </c>
      <c r="Z146" s="198">
        <v>30.69</v>
      </c>
      <c r="AB146" s="135">
        <v>30.75</v>
      </c>
      <c r="AC146" s="135">
        <v>30.95</v>
      </c>
      <c r="AD146" s="198">
        <v>31.51</v>
      </c>
      <c r="AE146" s="198">
        <v>29.36</v>
      </c>
      <c r="AF146" s="198">
        <v>30.69</v>
      </c>
    </row>
    <row r="147" spans="1:32" x14ac:dyDescent="0.25">
      <c r="A147" s="130"/>
      <c r="B147" s="130"/>
      <c r="C147" s="136"/>
      <c r="D147" s="137"/>
      <c r="E147" s="137"/>
      <c r="F147" s="199"/>
      <c r="G147" s="199"/>
      <c r="H147" s="199"/>
      <c r="J147" s="137"/>
      <c r="K147" s="137"/>
      <c r="L147" s="199"/>
      <c r="M147" s="199"/>
      <c r="N147" s="199"/>
      <c r="P147" s="137"/>
      <c r="Q147" s="137"/>
      <c r="R147" s="199"/>
      <c r="S147" s="199"/>
      <c r="T147" s="199"/>
      <c r="V147" s="137"/>
      <c r="W147" s="137"/>
      <c r="X147" s="199"/>
      <c r="Y147" s="199"/>
      <c r="Z147" s="199"/>
      <c r="AB147" s="137"/>
      <c r="AC147" s="137"/>
      <c r="AD147" s="199"/>
      <c r="AE147" s="199"/>
      <c r="AF147" s="199"/>
    </row>
    <row r="148" spans="1:32" x14ac:dyDescent="0.25">
      <c r="A148" s="122"/>
      <c r="B148" s="123"/>
      <c r="C148" s="123"/>
      <c r="D148" s="124"/>
      <c r="E148" s="124"/>
      <c r="F148" s="200"/>
      <c r="G148" s="200"/>
      <c r="H148" s="200"/>
      <c r="J148" s="124"/>
      <c r="K148" s="124"/>
      <c r="L148" s="200"/>
      <c r="M148" s="200"/>
      <c r="N148" s="200"/>
      <c r="P148" s="124"/>
      <c r="Q148" s="124"/>
      <c r="R148" s="200"/>
      <c r="S148" s="200"/>
      <c r="T148" s="200"/>
      <c r="V148" s="124"/>
      <c r="W148" s="124"/>
      <c r="X148" s="200"/>
      <c r="Y148" s="200"/>
      <c r="Z148" s="200"/>
      <c r="AB148" s="124"/>
      <c r="AC148" s="124"/>
      <c r="AD148" s="200"/>
      <c r="AE148" s="200"/>
      <c r="AF148" s="200"/>
    </row>
    <row r="149" spans="1:32" x14ac:dyDescent="0.25">
      <c r="A149" s="127">
        <v>29</v>
      </c>
      <c r="B149" s="128" t="s">
        <v>122</v>
      </c>
      <c r="C149" s="129"/>
      <c r="D149" s="129"/>
      <c r="E149" s="129"/>
      <c r="F149" s="201"/>
      <c r="G149" s="201"/>
      <c r="H149" s="201"/>
      <c r="J149" s="129"/>
      <c r="K149" s="129"/>
      <c r="L149" s="201"/>
      <c r="M149" s="201"/>
      <c r="N149" s="201"/>
      <c r="P149" s="129"/>
      <c r="Q149" s="129"/>
      <c r="R149" s="201"/>
      <c r="S149" s="201"/>
      <c r="T149" s="201"/>
      <c r="V149" s="129"/>
      <c r="W149" s="129"/>
      <c r="X149" s="201"/>
      <c r="Y149" s="201"/>
      <c r="Z149" s="201"/>
      <c r="AB149" s="129"/>
      <c r="AC149" s="129"/>
      <c r="AD149" s="201"/>
      <c r="AE149" s="201"/>
      <c r="AF149" s="201"/>
    </row>
    <row r="150" spans="1:32" ht="21" x14ac:dyDescent="0.25">
      <c r="A150" s="130"/>
      <c r="B150" s="288"/>
      <c r="C150" s="290" t="s">
        <v>90</v>
      </c>
      <c r="D150" s="131" t="s">
        <v>135</v>
      </c>
      <c r="E150" s="131" t="s">
        <v>177</v>
      </c>
      <c r="F150" s="196" t="s">
        <v>180</v>
      </c>
      <c r="G150" s="196" t="s">
        <v>182</v>
      </c>
      <c r="H150" s="196" t="s">
        <v>181</v>
      </c>
      <c r="J150" s="131" t="s">
        <v>135</v>
      </c>
      <c r="K150" s="131" t="s">
        <v>177</v>
      </c>
      <c r="L150" s="196" t="s">
        <v>180</v>
      </c>
      <c r="M150" s="196" t="s">
        <v>182</v>
      </c>
      <c r="N150" s="196" t="s">
        <v>181</v>
      </c>
      <c r="P150" s="131" t="s">
        <v>135</v>
      </c>
      <c r="Q150" s="131" t="s">
        <v>177</v>
      </c>
      <c r="R150" s="196" t="s">
        <v>180</v>
      </c>
      <c r="S150" s="196" t="s">
        <v>182</v>
      </c>
      <c r="T150" s="196" t="s">
        <v>181</v>
      </c>
      <c r="V150" s="131" t="s">
        <v>135</v>
      </c>
      <c r="W150" s="131" t="s">
        <v>177</v>
      </c>
      <c r="X150" s="196" t="s">
        <v>180</v>
      </c>
      <c r="Y150" s="196" t="s">
        <v>182</v>
      </c>
      <c r="Z150" s="196" t="s">
        <v>181</v>
      </c>
      <c r="AB150" s="131" t="s">
        <v>135</v>
      </c>
      <c r="AC150" s="131" t="s">
        <v>177</v>
      </c>
      <c r="AD150" s="196" t="s">
        <v>180</v>
      </c>
      <c r="AE150" s="196" t="s">
        <v>182</v>
      </c>
      <c r="AF150" s="196" t="s">
        <v>181</v>
      </c>
    </row>
    <row r="151" spans="1:32" x14ac:dyDescent="0.25">
      <c r="A151" s="130"/>
      <c r="B151" s="289"/>
      <c r="C151" s="287"/>
      <c r="D151" s="132" t="s">
        <v>100</v>
      </c>
      <c r="E151" s="132" t="s">
        <v>100</v>
      </c>
      <c r="F151" s="197" t="s">
        <v>100</v>
      </c>
      <c r="G151" s="197" t="s">
        <v>100</v>
      </c>
      <c r="H151" s="197" t="s">
        <v>100</v>
      </c>
      <c r="J151" s="132" t="s">
        <v>100</v>
      </c>
      <c r="K151" s="132" t="s">
        <v>100</v>
      </c>
      <c r="L151" s="197" t="s">
        <v>100</v>
      </c>
      <c r="M151" s="197" t="s">
        <v>100</v>
      </c>
      <c r="N151" s="197" t="s">
        <v>100</v>
      </c>
      <c r="P151" s="132" t="s">
        <v>100</v>
      </c>
      <c r="Q151" s="132" t="s">
        <v>100</v>
      </c>
      <c r="R151" s="197" t="s">
        <v>100</v>
      </c>
      <c r="S151" s="197" t="s">
        <v>100</v>
      </c>
      <c r="T151" s="197" t="s">
        <v>100</v>
      </c>
      <c r="V151" s="132" t="s">
        <v>100</v>
      </c>
      <c r="W151" s="132" t="s">
        <v>100</v>
      </c>
      <c r="X151" s="197" t="s">
        <v>100</v>
      </c>
      <c r="Y151" s="197" t="s">
        <v>100</v>
      </c>
      <c r="Z151" s="197" t="s">
        <v>100</v>
      </c>
      <c r="AB151" s="132" t="s">
        <v>100</v>
      </c>
      <c r="AC151" s="132" t="s">
        <v>100</v>
      </c>
      <c r="AD151" s="197" t="s">
        <v>100</v>
      </c>
      <c r="AE151" s="197" t="s">
        <v>100</v>
      </c>
      <c r="AF151" s="197" t="s">
        <v>100</v>
      </c>
    </row>
    <row r="152" spans="1:32" x14ac:dyDescent="0.25">
      <c r="A152" s="130"/>
      <c r="B152" s="133" t="s">
        <v>60</v>
      </c>
      <c r="C152" s="134" t="s">
        <v>80</v>
      </c>
      <c r="D152" s="135">
        <v>8.5500000000000007</v>
      </c>
      <c r="E152" s="135">
        <v>8.5</v>
      </c>
      <c r="F152" s="198">
        <v>8.7899999999999991</v>
      </c>
      <c r="G152" s="198">
        <v>8.58</v>
      </c>
      <c r="H152" s="198">
        <v>8.0299999999999994</v>
      </c>
      <c r="J152" s="135">
        <v>8.59</v>
      </c>
      <c r="K152" s="135">
        <v>8.59</v>
      </c>
      <c r="L152" s="198">
        <v>8.34</v>
      </c>
      <c r="M152" s="198">
        <v>7.92</v>
      </c>
      <c r="N152" s="198">
        <v>7.75</v>
      </c>
      <c r="P152" s="135">
        <v>9.3800000000000008</v>
      </c>
      <c r="Q152" s="135">
        <v>9.3800000000000008</v>
      </c>
      <c r="R152" s="198">
        <v>9.51</v>
      </c>
      <c r="S152" s="198">
        <v>9.15</v>
      </c>
      <c r="T152" s="198">
        <v>9.0399999999999991</v>
      </c>
      <c r="V152" s="135">
        <v>9.4499999999999993</v>
      </c>
      <c r="W152" s="135">
        <v>9.36</v>
      </c>
      <c r="X152" s="198">
        <v>9.3699999999999992</v>
      </c>
      <c r="Y152" s="198">
        <v>8.89</v>
      </c>
      <c r="Z152" s="198">
        <v>8.8800000000000008</v>
      </c>
      <c r="AB152" s="135">
        <v>8.74</v>
      </c>
      <c r="AC152" s="135">
        <v>8.1999999999999993</v>
      </c>
      <c r="AD152" s="198">
        <v>8.92</v>
      </c>
      <c r="AE152" s="198">
        <v>7.72</v>
      </c>
      <c r="AF152" s="198">
        <v>7.51</v>
      </c>
    </row>
    <row r="153" spans="1:32" x14ac:dyDescent="0.25">
      <c r="A153" s="130"/>
      <c r="B153" s="133" t="s">
        <v>78</v>
      </c>
      <c r="C153" s="134"/>
      <c r="D153" s="135">
        <v>8.5500000000000007</v>
      </c>
      <c r="E153" s="135">
        <v>8.5</v>
      </c>
      <c r="F153" s="198">
        <v>8.7899999999999991</v>
      </c>
      <c r="G153" s="198">
        <v>8.58</v>
      </c>
      <c r="H153" s="198">
        <v>8.0299999999999994</v>
      </c>
      <c r="J153" s="135">
        <v>8.59</v>
      </c>
      <c r="K153" s="135">
        <v>8.59</v>
      </c>
      <c r="L153" s="198">
        <v>8.34</v>
      </c>
      <c r="M153" s="198">
        <v>7.92</v>
      </c>
      <c r="N153" s="198">
        <v>7.75</v>
      </c>
      <c r="P153" s="135">
        <v>9.3800000000000008</v>
      </c>
      <c r="Q153" s="135">
        <v>9.3800000000000008</v>
      </c>
      <c r="R153" s="198">
        <v>9.51</v>
      </c>
      <c r="S153" s="198">
        <v>9.15</v>
      </c>
      <c r="T153" s="198">
        <v>9.0399999999999991</v>
      </c>
      <c r="V153" s="135">
        <v>9.4499999999999993</v>
      </c>
      <c r="W153" s="135">
        <v>9.36</v>
      </c>
      <c r="X153" s="198">
        <v>9.3699999999999992</v>
      </c>
      <c r="Y153" s="198">
        <v>8.89</v>
      </c>
      <c r="Z153" s="198">
        <v>8.8800000000000008</v>
      </c>
      <c r="AB153" s="135">
        <v>8.74</v>
      </c>
      <c r="AC153" s="135">
        <v>8.1999999999999993</v>
      </c>
      <c r="AD153" s="198">
        <v>8.92</v>
      </c>
      <c r="AE153" s="198">
        <v>7.72</v>
      </c>
      <c r="AF153" s="198">
        <v>7.51</v>
      </c>
    </row>
    <row r="154" spans="1:32" x14ac:dyDescent="0.25">
      <c r="A154" s="130"/>
      <c r="B154" s="133" t="s">
        <v>72</v>
      </c>
      <c r="C154" s="134"/>
      <c r="D154" s="135">
        <v>8.84</v>
      </c>
      <c r="E154" s="135">
        <v>8.73</v>
      </c>
      <c r="F154" s="198">
        <v>8.76</v>
      </c>
      <c r="G154" s="198">
        <v>8.4</v>
      </c>
      <c r="H154" s="198">
        <v>8.2100000000000009</v>
      </c>
      <c r="J154" s="135">
        <v>8.84</v>
      </c>
      <c r="K154" s="135">
        <v>8.73</v>
      </c>
      <c r="L154" s="198">
        <v>8.76</v>
      </c>
      <c r="M154" s="198">
        <v>8.4</v>
      </c>
      <c r="N154" s="198">
        <v>8.2100000000000009</v>
      </c>
      <c r="P154" s="135">
        <v>8.84</v>
      </c>
      <c r="Q154" s="135">
        <v>8.73</v>
      </c>
      <c r="R154" s="198">
        <v>8.76</v>
      </c>
      <c r="S154" s="198">
        <v>8.4</v>
      </c>
      <c r="T154" s="198">
        <v>8.2100000000000009</v>
      </c>
      <c r="V154" s="135">
        <v>8.84</v>
      </c>
      <c r="W154" s="135">
        <v>8.73</v>
      </c>
      <c r="X154" s="198">
        <v>8.76</v>
      </c>
      <c r="Y154" s="198">
        <v>8.4</v>
      </c>
      <c r="Z154" s="198">
        <v>8.2100000000000009</v>
      </c>
      <c r="AB154" s="135">
        <v>8.84</v>
      </c>
      <c r="AC154" s="135">
        <v>8.73</v>
      </c>
      <c r="AD154" s="198">
        <v>8.76</v>
      </c>
      <c r="AE154" s="198">
        <v>8.4</v>
      </c>
      <c r="AF154" s="198">
        <v>8.2100000000000009</v>
      </c>
    </row>
    <row r="155" spans="1:32" x14ac:dyDescent="0.25">
      <c r="A155" s="130"/>
      <c r="B155" s="133" t="s">
        <v>56</v>
      </c>
      <c r="C155" s="134"/>
      <c r="D155" s="135">
        <v>8.84</v>
      </c>
      <c r="E155" s="135">
        <v>8.73</v>
      </c>
      <c r="F155" s="198">
        <v>8.76</v>
      </c>
      <c r="G155" s="198">
        <v>8.4</v>
      </c>
      <c r="H155" s="198">
        <v>8.2100000000000009</v>
      </c>
      <c r="J155" s="135">
        <v>8.84</v>
      </c>
      <c r="K155" s="135">
        <v>8.73</v>
      </c>
      <c r="L155" s="198">
        <v>8.76</v>
      </c>
      <c r="M155" s="198">
        <v>8.4</v>
      </c>
      <c r="N155" s="198">
        <v>8.2100000000000009</v>
      </c>
      <c r="P155" s="135">
        <v>8.84</v>
      </c>
      <c r="Q155" s="135">
        <v>8.73</v>
      </c>
      <c r="R155" s="198">
        <v>8.76</v>
      </c>
      <c r="S155" s="198">
        <v>8.4</v>
      </c>
      <c r="T155" s="198">
        <v>8.2100000000000009</v>
      </c>
      <c r="V155" s="135">
        <v>8.84</v>
      </c>
      <c r="W155" s="135">
        <v>8.73</v>
      </c>
      <c r="X155" s="198">
        <v>8.76</v>
      </c>
      <c r="Y155" s="198">
        <v>8.4</v>
      </c>
      <c r="Z155" s="198">
        <v>8.2100000000000009</v>
      </c>
      <c r="AB155" s="135">
        <v>8.84</v>
      </c>
      <c r="AC155" s="135">
        <v>8.73</v>
      </c>
      <c r="AD155" s="198">
        <v>8.76</v>
      </c>
      <c r="AE155" s="198">
        <v>8.4</v>
      </c>
      <c r="AF155" s="198">
        <v>8.2100000000000009</v>
      </c>
    </row>
    <row r="156" spans="1:32" x14ac:dyDescent="0.25">
      <c r="A156" s="130"/>
      <c r="B156" s="130"/>
      <c r="C156" s="136"/>
      <c r="D156" s="137"/>
      <c r="E156" s="137"/>
      <c r="F156" s="199"/>
      <c r="G156" s="199"/>
      <c r="H156" s="199"/>
      <c r="J156" s="137"/>
      <c r="K156" s="137"/>
      <c r="L156" s="199"/>
      <c r="M156" s="199"/>
      <c r="N156" s="199"/>
      <c r="P156" s="137"/>
      <c r="Q156" s="137"/>
      <c r="R156" s="199"/>
      <c r="S156" s="199"/>
      <c r="T156" s="199"/>
      <c r="V156" s="137"/>
      <c r="W156" s="137"/>
      <c r="X156" s="199"/>
      <c r="Y156" s="199"/>
      <c r="Z156" s="199"/>
      <c r="AB156" s="137"/>
      <c r="AC156" s="137"/>
      <c r="AD156" s="199"/>
      <c r="AE156" s="199"/>
      <c r="AF156" s="199"/>
    </row>
    <row r="157" spans="1:32" x14ac:dyDescent="0.25">
      <c r="A157" s="122"/>
      <c r="B157" s="123"/>
      <c r="C157" s="123"/>
      <c r="D157" s="124"/>
      <c r="E157" s="124"/>
      <c r="F157" s="200"/>
      <c r="G157" s="200"/>
      <c r="H157" s="200"/>
      <c r="J157" s="124"/>
      <c r="K157" s="124"/>
      <c r="L157" s="200"/>
      <c r="M157" s="200"/>
      <c r="N157" s="200"/>
      <c r="P157" s="124"/>
      <c r="Q157" s="124"/>
      <c r="R157" s="200"/>
      <c r="S157" s="200"/>
      <c r="T157" s="200"/>
      <c r="V157" s="124"/>
      <c r="W157" s="124"/>
      <c r="X157" s="200"/>
      <c r="Y157" s="200"/>
      <c r="Z157" s="200"/>
      <c r="AB157" s="124"/>
      <c r="AC157" s="124"/>
      <c r="AD157" s="200"/>
      <c r="AE157" s="200"/>
      <c r="AF157" s="200"/>
    </row>
    <row r="158" spans="1:32" x14ac:dyDescent="0.25">
      <c r="A158" s="127">
        <v>30</v>
      </c>
      <c r="B158" s="128" t="s">
        <v>123</v>
      </c>
      <c r="C158" s="129"/>
      <c r="D158" s="129"/>
      <c r="E158" s="129"/>
      <c r="F158" s="201"/>
      <c r="G158" s="201"/>
      <c r="H158" s="201"/>
      <c r="J158" s="129"/>
      <c r="K158" s="129"/>
      <c r="L158" s="201"/>
      <c r="M158" s="201"/>
      <c r="N158" s="201"/>
      <c r="P158" s="129"/>
      <c r="Q158" s="129"/>
      <c r="R158" s="201"/>
      <c r="S158" s="201"/>
      <c r="T158" s="201"/>
      <c r="V158" s="129"/>
      <c r="W158" s="129"/>
      <c r="X158" s="201"/>
      <c r="Y158" s="201"/>
      <c r="Z158" s="201"/>
      <c r="AB158" s="129"/>
      <c r="AC158" s="129"/>
      <c r="AD158" s="201"/>
      <c r="AE158" s="201"/>
      <c r="AF158" s="201"/>
    </row>
    <row r="159" spans="1:32" ht="21" x14ac:dyDescent="0.25">
      <c r="A159" s="130"/>
      <c r="B159" s="288"/>
      <c r="C159" s="290" t="s">
        <v>90</v>
      </c>
      <c r="D159" s="131" t="s">
        <v>135</v>
      </c>
      <c r="E159" s="131" t="s">
        <v>177</v>
      </c>
      <c r="F159" s="196" t="s">
        <v>180</v>
      </c>
      <c r="G159" s="196" t="s">
        <v>182</v>
      </c>
      <c r="H159" s="196" t="s">
        <v>181</v>
      </c>
      <c r="J159" s="131" t="s">
        <v>135</v>
      </c>
      <c r="K159" s="131" t="s">
        <v>177</v>
      </c>
      <c r="L159" s="196" t="s">
        <v>180</v>
      </c>
      <c r="M159" s="196" t="s">
        <v>182</v>
      </c>
      <c r="N159" s="196" t="s">
        <v>181</v>
      </c>
      <c r="P159" s="131" t="s">
        <v>135</v>
      </c>
      <c r="Q159" s="131" t="s">
        <v>177</v>
      </c>
      <c r="R159" s="196" t="s">
        <v>180</v>
      </c>
      <c r="S159" s="196" t="s">
        <v>182</v>
      </c>
      <c r="T159" s="196" t="s">
        <v>181</v>
      </c>
      <c r="V159" s="131" t="s">
        <v>135</v>
      </c>
      <c r="W159" s="131" t="s">
        <v>177</v>
      </c>
      <c r="X159" s="196" t="s">
        <v>180</v>
      </c>
      <c r="Y159" s="196" t="s">
        <v>182</v>
      </c>
      <c r="Z159" s="196" t="s">
        <v>181</v>
      </c>
      <c r="AB159" s="131" t="s">
        <v>135</v>
      </c>
      <c r="AC159" s="131" t="s">
        <v>177</v>
      </c>
      <c r="AD159" s="196" t="s">
        <v>180</v>
      </c>
      <c r="AE159" s="196" t="s">
        <v>182</v>
      </c>
      <c r="AF159" s="196" t="s">
        <v>181</v>
      </c>
    </row>
    <row r="160" spans="1:32" x14ac:dyDescent="0.25">
      <c r="A160" s="130"/>
      <c r="B160" s="289"/>
      <c r="C160" s="287"/>
      <c r="D160" s="132" t="s">
        <v>100</v>
      </c>
      <c r="E160" s="132" t="s">
        <v>100</v>
      </c>
      <c r="F160" s="197" t="s">
        <v>100</v>
      </c>
      <c r="G160" s="197" t="s">
        <v>100</v>
      </c>
      <c r="H160" s="197" t="s">
        <v>100</v>
      </c>
      <c r="J160" s="132" t="s">
        <v>100</v>
      </c>
      <c r="K160" s="132" t="s">
        <v>100</v>
      </c>
      <c r="L160" s="197" t="s">
        <v>100</v>
      </c>
      <c r="M160" s="197" t="s">
        <v>100</v>
      </c>
      <c r="N160" s="197" t="s">
        <v>100</v>
      </c>
      <c r="P160" s="132" t="s">
        <v>100</v>
      </c>
      <c r="Q160" s="132" t="s">
        <v>100</v>
      </c>
      <c r="R160" s="197" t="s">
        <v>100</v>
      </c>
      <c r="S160" s="197" t="s">
        <v>100</v>
      </c>
      <c r="T160" s="197" t="s">
        <v>100</v>
      </c>
      <c r="V160" s="132" t="s">
        <v>100</v>
      </c>
      <c r="W160" s="132" t="s">
        <v>100</v>
      </c>
      <c r="X160" s="197" t="s">
        <v>100</v>
      </c>
      <c r="Y160" s="197" t="s">
        <v>100</v>
      </c>
      <c r="Z160" s="197" t="s">
        <v>100</v>
      </c>
      <c r="AB160" s="132" t="s">
        <v>100</v>
      </c>
      <c r="AC160" s="132" t="s">
        <v>100</v>
      </c>
      <c r="AD160" s="197" t="s">
        <v>100</v>
      </c>
      <c r="AE160" s="197" t="s">
        <v>100</v>
      </c>
      <c r="AF160" s="197" t="s">
        <v>100</v>
      </c>
    </row>
    <row r="161" spans="1:32" x14ac:dyDescent="0.25">
      <c r="A161" s="130"/>
      <c r="B161" s="133" t="s">
        <v>60</v>
      </c>
      <c r="C161" s="134" t="s">
        <v>80</v>
      </c>
      <c r="D161" s="135">
        <v>31.82</v>
      </c>
      <c r="E161" s="135">
        <v>31.61</v>
      </c>
      <c r="F161" s="198">
        <v>29.33</v>
      </c>
      <c r="G161" s="198">
        <v>39.08</v>
      </c>
      <c r="H161" s="198">
        <v>28.03</v>
      </c>
      <c r="J161" s="135">
        <v>34.06</v>
      </c>
      <c r="K161" s="135">
        <v>36.03</v>
      </c>
      <c r="L161" s="198">
        <v>37.64</v>
      </c>
      <c r="M161" s="198">
        <v>34.85</v>
      </c>
      <c r="N161" s="198">
        <v>38.840000000000003</v>
      </c>
      <c r="P161" s="135">
        <v>27.08</v>
      </c>
      <c r="Q161" s="135">
        <v>25.2</v>
      </c>
      <c r="R161" s="198">
        <v>25.91</v>
      </c>
      <c r="S161" s="198">
        <v>27.35</v>
      </c>
      <c r="T161" s="198">
        <v>32.68</v>
      </c>
      <c r="V161" s="135">
        <v>28.3</v>
      </c>
      <c r="W161" s="135">
        <v>32.47</v>
      </c>
      <c r="X161" s="198">
        <v>28.74</v>
      </c>
      <c r="Y161" s="198">
        <v>28</v>
      </c>
      <c r="Z161" s="198">
        <v>30.03</v>
      </c>
      <c r="AB161" s="135">
        <v>47.66</v>
      </c>
      <c r="AC161" s="135">
        <v>45</v>
      </c>
      <c r="AD161" s="198">
        <v>36.79</v>
      </c>
      <c r="AE161" s="198">
        <v>45.41</v>
      </c>
      <c r="AF161" s="198">
        <v>47.33</v>
      </c>
    </row>
    <row r="162" spans="1:32" x14ac:dyDescent="0.25">
      <c r="A162" s="130"/>
      <c r="B162" s="133" t="s">
        <v>78</v>
      </c>
      <c r="C162" s="134"/>
      <c r="D162" s="135">
        <v>31.82</v>
      </c>
      <c r="E162" s="135">
        <v>31.61</v>
      </c>
      <c r="F162" s="198">
        <v>29.33</v>
      </c>
      <c r="G162" s="198">
        <v>39.08</v>
      </c>
      <c r="H162" s="198">
        <v>28.03</v>
      </c>
      <c r="J162" s="135">
        <v>34.06</v>
      </c>
      <c r="K162" s="135">
        <v>36.03</v>
      </c>
      <c r="L162" s="198">
        <v>37.64</v>
      </c>
      <c r="M162" s="198">
        <v>34.85</v>
      </c>
      <c r="N162" s="198">
        <v>38.840000000000003</v>
      </c>
      <c r="P162" s="135">
        <v>27.08</v>
      </c>
      <c r="Q162" s="135">
        <v>25.2</v>
      </c>
      <c r="R162" s="198">
        <v>25.91</v>
      </c>
      <c r="S162" s="198">
        <v>27.35</v>
      </c>
      <c r="T162" s="198">
        <v>32.68</v>
      </c>
      <c r="V162" s="135">
        <v>28.3</v>
      </c>
      <c r="W162" s="135">
        <v>32.47</v>
      </c>
      <c r="X162" s="198">
        <v>28.74</v>
      </c>
      <c r="Y162" s="198">
        <v>28</v>
      </c>
      <c r="Z162" s="198">
        <v>30.03</v>
      </c>
      <c r="AB162" s="135">
        <v>47.66</v>
      </c>
      <c r="AC162" s="135">
        <v>45</v>
      </c>
      <c r="AD162" s="198">
        <v>36.79</v>
      </c>
      <c r="AE162" s="198">
        <v>45.41</v>
      </c>
      <c r="AF162" s="198">
        <v>47.33</v>
      </c>
    </row>
    <row r="163" spans="1:32" x14ac:dyDescent="0.25">
      <c r="A163" s="130"/>
      <c r="B163" s="133" t="s">
        <v>72</v>
      </c>
      <c r="C163" s="134"/>
      <c r="D163" s="135">
        <v>34.9</v>
      </c>
      <c r="E163" s="135">
        <v>36.22</v>
      </c>
      <c r="F163" s="198">
        <v>35.32</v>
      </c>
      <c r="G163" s="198">
        <v>34.090000000000003</v>
      </c>
      <c r="H163" s="198">
        <v>36.76</v>
      </c>
      <c r="J163" s="135">
        <v>34.9</v>
      </c>
      <c r="K163" s="135">
        <v>36.22</v>
      </c>
      <c r="L163" s="198">
        <v>35.32</v>
      </c>
      <c r="M163" s="198">
        <v>34.090000000000003</v>
      </c>
      <c r="N163" s="198">
        <v>36.76</v>
      </c>
      <c r="P163" s="135">
        <v>34.9</v>
      </c>
      <c r="Q163" s="135">
        <v>36.22</v>
      </c>
      <c r="R163" s="198">
        <v>35.32</v>
      </c>
      <c r="S163" s="198">
        <v>34.090000000000003</v>
      </c>
      <c r="T163" s="198">
        <v>36.76</v>
      </c>
      <c r="V163" s="135">
        <v>34.9</v>
      </c>
      <c r="W163" s="135">
        <v>36.22</v>
      </c>
      <c r="X163" s="198">
        <v>35.32</v>
      </c>
      <c r="Y163" s="198">
        <v>34.090000000000003</v>
      </c>
      <c r="Z163" s="198">
        <v>36.76</v>
      </c>
      <c r="AB163" s="135">
        <v>34.9</v>
      </c>
      <c r="AC163" s="135">
        <v>36.22</v>
      </c>
      <c r="AD163" s="198">
        <v>35.32</v>
      </c>
      <c r="AE163" s="198">
        <v>34.090000000000003</v>
      </c>
      <c r="AF163" s="198">
        <v>36.76</v>
      </c>
    </row>
    <row r="164" spans="1:32" x14ac:dyDescent="0.25">
      <c r="A164" s="130"/>
      <c r="B164" s="133" t="s">
        <v>56</v>
      </c>
      <c r="C164" s="134"/>
      <c r="D164" s="135">
        <v>34.9</v>
      </c>
      <c r="E164" s="135">
        <v>36.22</v>
      </c>
      <c r="F164" s="198">
        <v>35.32</v>
      </c>
      <c r="G164" s="198">
        <v>34.090000000000003</v>
      </c>
      <c r="H164" s="198">
        <v>36.76</v>
      </c>
      <c r="J164" s="135">
        <v>34.9</v>
      </c>
      <c r="K164" s="135">
        <v>36.22</v>
      </c>
      <c r="L164" s="198">
        <v>35.32</v>
      </c>
      <c r="M164" s="198">
        <v>34.090000000000003</v>
      </c>
      <c r="N164" s="198">
        <v>36.76</v>
      </c>
      <c r="P164" s="135">
        <v>34.9</v>
      </c>
      <c r="Q164" s="135">
        <v>36.22</v>
      </c>
      <c r="R164" s="198">
        <v>35.32</v>
      </c>
      <c r="S164" s="198">
        <v>34.090000000000003</v>
      </c>
      <c r="T164" s="198">
        <v>36.76</v>
      </c>
      <c r="V164" s="135">
        <v>34.9</v>
      </c>
      <c r="W164" s="135">
        <v>36.22</v>
      </c>
      <c r="X164" s="198">
        <v>35.32</v>
      </c>
      <c r="Y164" s="198">
        <v>34.090000000000003</v>
      </c>
      <c r="Z164" s="198">
        <v>36.76</v>
      </c>
      <c r="AB164" s="135">
        <v>34.9</v>
      </c>
      <c r="AC164" s="135">
        <v>36.22</v>
      </c>
      <c r="AD164" s="198">
        <v>35.32</v>
      </c>
      <c r="AE164" s="198">
        <v>34.090000000000003</v>
      </c>
      <c r="AF164" s="198">
        <v>36.76</v>
      </c>
    </row>
    <row r="165" spans="1:32" x14ac:dyDescent="0.25">
      <c r="A165" s="130"/>
      <c r="B165" s="130"/>
      <c r="C165" s="136"/>
      <c r="D165" s="137"/>
      <c r="E165" s="137"/>
      <c r="F165" s="199"/>
      <c r="G165" s="199"/>
      <c r="H165" s="199"/>
      <c r="J165" s="137"/>
      <c r="K165" s="137"/>
      <c r="L165" s="199"/>
      <c r="M165" s="199"/>
      <c r="N165" s="199"/>
      <c r="P165" s="137"/>
      <c r="Q165" s="137"/>
      <c r="R165" s="199"/>
      <c r="S165" s="199"/>
      <c r="T165" s="199"/>
      <c r="V165" s="137"/>
      <c r="W165" s="137"/>
      <c r="X165" s="199"/>
      <c r="Y165" s="199"/>
      <c r="Z165" s="199"/>
      <c r="AB165" s="137"/>
      <c r="AC165" s="137"/>
      <c r="AD165" s="199"/>
      <c r="AE165" s="199"/>
      <c r="AF165" s="199"/>
    </row>
    <row r="166" spans="1:32" x14ac:dyDescent="0.25">
      <c r="A166" s="122"/>
      <c r="B166" s="123"/>
      <c r="C166" s="123"/>
      <c r="D166" s="124"/>
      <c r="E166" s="124"/>
      <c r="F166" s="200"/>
      <c r="G166" s="200"/>
      <c r="H166" s="200"/>
      <c r="J166" s="124"/>
      <c r="K166" s="124"/>
      <c r="L166" s="200"/>
      <c r="M166" s="200"/>
      <c r="N166" s="200"/>
      <c r="P166" s="124"/>
      <c r="Q166" s="124"/>
      <c r="R166" s="200"/>
      <c r="S166" s="200"/>
      <c r="T166" s="200"/>
      <c r="V166" s="124"/>
      <c r="W166" s="124"/>
      <c r="X166" s="200"/>
      <c r="Y166" s="200"/>
      <c r="Z166" s="200"/>
      <c r="AB166" s="124"/>
      <c r="AC166" s="124"/>
      <c r="AD166" s="200"/>
      <c r="AE166" s="200"/>
      <c r="AF166" s="200"/>
    </row>
    <row r="167" spans="1:32" x14ac:dyDescent="0.25">
      <c r="A167" s="127">
        <v>31</v>
      </c>
      <c r="B167" s="128" t="s">
        <v>124</v>
      </c>
      <c r="C167" s="129"/>
      <c r="D167" s="129"/>
      <c r="E167" s="129"/>
      <c r="F167" s="201"/>
      <c r="G167" s="201"/>
      <c r="H167" s="201"/>
      <c r="J167" s="129"/>
      <c r="K167" s="129"/>
      <c r="L167" s="201"/>
      <c r="M167" s="201"/>
      <c r="N167" s="201"/>
      <c r="P167" s="129"/>
      <c r="Q167" s="129"/>
      <c r="R167" s="201"/>
      <c r="S167" s="201"/>
      <c r="T167" s="201"/>
      <c r="V167" s="129"/>
      <c r="W167" s="129"/>
      <c r="X167" s="201"/>
      <c r="Y167" s="201"/>
      <c r="Z167" s="201"/>
      <c r="AB167" s="129"/>
      <c r="AC167" s="129"/>
      <c r="AD167" s="201"/>
      <c r="AE167" s="201"/>
      <c r="AF167" s="201"/>
    </row>
    <row r="168" spans="1:32" ht="21" x14ac:dyDescent="0.25">
      <c r="A168" s="130"/>
      <c r="B168" s="288"/>
      <c r="C168" s="290" t="s">
        <v>90</v>
      </c>
      <c r="D168" s="131" t="s">
        <v>135</v>
      </c>
      <c r="E168" s="131" t="s">
        <v>177</v>
      </c>
      <c r="F168" s="196" t="s">
        <v>180</v>
      </c>
      <c r="G168" s="196" t="s">
        <v>182</v>
      </c>
      <c r="H168" s="196" t="s">
        <v>181</v>
      </c>
      <c r="J168" s="131" t="s">
        <v>135</v>
      </c>
      <c r="K168" s="131" t="s">
        <v>177</v>
      </c>
      <c r="L168" s="196" t="s">
        <v>180</v>
      </c>
      <c r="M168" s="196" t="s">
        <v>182</v>
      </c>
      <c r="N168" s="196" t="s">
        <v>181</v>
      </c>
      <c r="P168" s="131" t="s">
        <v>135</v>
      </c>
      <c r="Q168" s="131" t="s">
        <v>177</v>
      </c>
      <c r="R168" s="196" t="s">
        <v>180</v>
      </c>
      <c r="S168" s="196" t="s">
        <v>182</v>
      </c>
      <c r="T168" s="196" t="s">
        <v>181</v>
      </c>
      <c r="V168" s="131" t="s">
        <v>135</v>
      </c>
      <c r="W168" s="131" t="s">
        <v>177</v>
      </c>
      <c r="X168" s="196" t="s">
        <v>180</v>
      </c>
      <c r="Y168" s="196" t="s">
        <v>182</v>
      </c>
      <c r="Z168" s="196" t="s">
        <v>181</v>
      </c>
      <c r="AB168" s="131" t="s">
        <v>135</v>
      </c>
      <c r="AC168" s="131" t="s">
        <v>177</v>
      </c>
      <c r="AD168" s="196" t="s">
        <v>180</v>
      </c>
      <c r="AE168" s="196" t="s">
        <v>182</v>
      </c>
      <c r="AF168" s="196" t="s">
        <v>181</v>
      </c>
    </row>
    <row r="169" spans="1:32" x14ac:dyDescent="0.25">
      <c r="A169" s="130"/>
      <c r="B169" s="289"/>
      <c r="C169" s="287"/>
      <c r="D169" s="132" t="s">
        <v>64</v>
      </c>
      <c r="E169" s="132" t="s">
        <v>64</v>
      </c>
      <c r="F169" s="197" t="s">
        <v>64</v>
      </c>
      <c r="G169" s="197" t="s">
        <v>64</v>
      </c>
      <c r="H169" s="197" t="s">
        <v>64</v>
      </c>
      <c r="J169" s="132" t="s">
        <v>64</v>
      </c>
      <c r="K169" s="132" t="s">
        <v>64</v>
      </c>
      <c r="L169" s="197" t="s">
        <v>64</v>
      </c>
      <c r="M169" s="197" t="s">
        <v>64</v>
      </c>
      <c r="N169" s="197" t="s">
        <v>64</v>
      </c>
      <c r="P169" s="132" t="s">
        <v>64</v>
      </c>
      <c r="Q169" s="132" t="s">
        <v>64</v>
      </c>
      <c r="R169" s="197" t="s">
        <v>64</v>
      </c>
      <c r="S169" s="197" t="s">
        <v>64</v>
      </c>
      <c r="T169" s="197" t="s">
        <v>64</v>
      </c>
      <c r="V169" s="132" t="s">
        <v>64</v>
      </c>
      <c r="W169" s="132" t="s">
        <v>64</v>
      </c>
      <c r="X169" s="197" t="s">
        <v>64</v>
      </c>
      <c r="Y169" s="197" t="s">
        <v>64</v>
      </c>
      <c r="Z169" s="197" t="s">
        <v>64</v>
      </c>
      <c r="AB169" s="132" t="s">
        <v>64</v>
      </c>
      <c r="AC169" s="132" t="s">
        <v>64</v>
      </c>
      <c r="AD169" s="197" t="s">
        <v>64</v>
      </c>
      <c r="AE169" s="197" t="s">
        <v>64</v>
      </c>
      <c r="AF169" s="197" t="s">
        <v>64</v>
      </c>
    </row>
    <row r="170" spans="1:32" x14ac:dyDescent="0.25">
      <c r="A170" s="130"/>
      <c r="B170" s="133" t="s">
        <v>125</v>
      </c>
      <c r="C170" s="134">
        <v>1</v>
      </c>
      <c r="D170" s="135">
        <v>11.48</v>
      </c>
      <c r="E170" s="135">
        <v>13.93</v>
      </c>
      <c r="F170" s="198">
        <v>13.85</v>
      </c>
      <c r="G170" s="198">
        <v>12.21</v>
      </c>
      <c r="H170" s="198"/>
      <c r="J170" s="135">
        <v>23.67</v>
      </c>
      <c r="K170" s="135">
        <v>23.65</v>
      </c>
      <c r="L170" s="198">
        <v>26.08</v>
      </c>
      <c r="M170" s="198">
        <v>24.41</v>
      </c>
      <c r="N170" s="198"/>
      <c r="P170" s="135">
        <v>22.81</v>
      </c>
      <c r="Q170" s="135">
        <v>23.16</v>
      </c>
      <c r="R170" s="198">
        <v>20</v>
      </c>
      <c r="S170" s="198">
        <v>23.78</v>
      </c>
      <c r="T170" s="198"/>
      <c r="V170" s="135">
        <v>25.77</v>
      </c>
      <c r="W170" s="135">
        <v>28.31</v>
      </c>
      <c r="X170" s="198">
        <v>28.4</v>
      </c>
      <c r="Y170" s="198">
        <v>25.88</v>
      </c>
      <c r="Z170" s="198"/>
      <c r="AB170" s="135">
        <v>10.47</v>
      </c>
      <c r="AC170" s="135">
        <v>12.95</v>
      </c>
      <c r="AD170" s="198">
        <v>9.36</v>
      </c>
      <c r="AE170" s="198">
        <v>7.77</v>
      </c>
      <c r="AF170" s="198"/>
    </row>
    <row r="171" spans="1:32" x14ac:dyDescent="0.25">
      <c r="A171" s="130"/>
      <c r="B171" s="133" t="s">
        <v>126</v>
      </c>
      <c r="C171" s="134">
        <v>0</v>
      </c>
      <c r="D171" s="135">
        <v>4.92</v>
      </c>
      <c r="E171" s="135">
        <v>4.0999999999999996</v>
      </c>
      <c r="F171" s="198">
        <v>2.31</v>
      </c>
      <c r="G171" s="198">
        <v>3.82</v>
      </c>
      <c r="H171" s="198"/>
      <c r="J171" s="135">
        <v>6.71</v>
      </c>
      <c r="K171" s="135">
        <v>5.39</v>
      </c>
      <c r="L171" s="198">
        <v>6.04</v>
      </c>
      <c r="M171" s="198">
        <v>6.23</v>
      </c>
      <c r="N171" s="198"/>
      <c r="P171" s="135">
        <v>4.5599999999999996</v>
      </c>
      <c r="Q171" s="135">
        <v>3.86</v>
      </c>
      <c r="R171" s="198">
        <v>4.5599999999999996</v>
      </c>
      <c r="S171" s="198">
        <v>4.55</v>
      </c>
      <c r="T171" s="198"/>
      <c r="V171" s="135">
        <v>4.12</v>
      </c>
      <c r="W171" s="135">
        <v>3.26</v>
      </c>
      <c r="X171" s="198">
        <v>3.35</v>
      </c>
      <c r="Y171" s="198">
        <v>4.28</v>
      </c>
      <c r="Z171" s="198"/>
      <c r="AB171" s="135">
        <v>2.09</v>
      </c>
      <c r="AC171" s="135">
        <v>3.11</v>
      </c>
      <c r="AD171" s="198">
        <v>2.96</v>
      </c>
      <c r="AE171" s="198">
        <v>4.37</v>
      </c>
      <c r="AF171" s="198"/>
    </row>
    <row r="172" spans="1:32" x14ac:dyDescent="0.25">
      <c r="A172" s="130"/>
      <c r="B172" s="133" t="s">
        <v>127</v>
      </c>
      <c r="C172" s="134">
        <v>-1</v>
      </c>
      <c r="D172" s="135">
        <v>82.79</v>
      </c>
      <c r="E172" s="135">
        <v>81.97</v>
      </c>
      <c r="F172" s="198">
        <v>83.85</v>
      </c>
      <c r="G172" s="198">
        <v>83.97</v>
      </c>
      <c r="H172" s="198"/>
      <c r="J172" s="135">
        <v>69.260000000000005</v>
      </c>
      <c r="K172" s="135">
        <v>70.959999999999994</v>
      </c>
      <c r="L172" s="198">
        <v>67.88</v>
      </c>
      <c r="M172" s="198">
        <v>69.36</v>
      </c>
      <c r="N172" s="198"/>
      <c r="P172" s="135">
        <v>72.28</v>
      </c>
      <c r="Q172" s="135">
        <v>72.98</v>
      </c>
      <c r="R172" s="198">
        <v>75.44</v>
      </c>
      <c r="S172" s="198">
        <v>71.680000000000007</v>
      </c>
      <c r="T172" s="198"/>
      <c r="V172" s="135">
        <v>69.900000000000006</v>
      </c>
      <c r="W172" s="135">
        <v>68.430000000000007</v>
      </c>
      <c r="X172" s="198">
        <v>68.239999999999995</v>
      </c>
      <c r="Y172" s="198">
        <v>69.84</v>
      </c>
      <c r="Z172" s="198"/>
      <c r="AB172" s="135">
        <v>87.43</v>
      </c>
      <c r="AC172" s="135">
        <v>83.94</v>
      </c>
      <c r="AD172" s="198">
        <v>87.68</v>
      </c>
      <c r="AE172" s="198">
        <v>87.86</v>
      </c>
      <c r="AF172" s="198"/>
    </row>
    <row r="173" spans="1:32" x14ac:dyDescent="0.25">
      <c r="A173" s="130"/>
      <c r="B173" s="130"/>
      <c r="C173" s="136"/>
      <c r="D173" s="137"/>
      <c r="E173" s="137"/>
      <c r="F173" s="199"/>
      <c r="G173" s="199"/>
      <c r="H173" s="199"/>
      <c r="J173" s="137"/>
      <c r="K173" s="137"/>
      <c r="L173" s="199"/>
      <c r="M173" s="199"/>
      <c r="N173" s="199"/>
      <c r="P173" s="137"/>
      <c r="Q173" s="137"/>
      <c r="R173" s="199"/>
      <c r="S173" s="199"/>
      <c r="T173" s="199"/>
      <c r="V173" s="137"/>
      <c r="W173" s="137"/>
      <c r="X173" s="199"/>
      <c r="Y173" s="199"/>
      <c r="Z173" s="199"/>
      <c r="AB173" s="137"/>
      <c r="AC173" s="137"/>
      <c r="AD173" s="199"/>
      <c r="AE173" s="199"/>
      <c r="AF173" s="199"/>
    </row>
    <row r="174" spans="1:32" x14ac:dyDescent="0.25">
      <c r="A174" s="122"/>
      <c r="B174" s="123"/>
      <c r="C174" s="123"/>
      <c r="D174" s="124"/>
      <c r="E174" s="124"/>
      <c r="F174" s="200"/>
      <c r="G174" s="200"/>
      <c r="H174" s="200"/>
      <c r="J174" s="124"/>
      <c r="K174" s="124"/>
      <c r="L174" s="200"/>
      <c r="M174" s="200"/>
      <c r="N174" s="200"/>
      <c r="P174" s="124"/>
      <c r="Q174" s="124"/>
      <c r="R174" s="200"/>
      <c r="S174" s="200"/>
      <c r="T174" s="200"/>
      <c r="V174" s="124"/>
      <c r="W174" s="124"/>
      <c r="X174" s="200"/>
      <c r="Y174" s="200"/>
      <c r="Z174" s="200"/>
      <c r="AB174" s="124"/>
      <c r="AC174" s="124"/>
      <c r="AD174" s="200"/>
      <c r="AE174" s="200"/>
      <c r="AF174" s="200"/>
    </row>
    <row r="175" spans="1:32" x14ac:dyDescent="0.25">
      <c r="A175" s="127">
        <v>41</v>
      </c>
      <c r="B175" s="128" t="s">
        <v>128</v>
      </c>
      <c r="C175" s="129"/>
      <c r="D175" s="129"/>
      <c r="E175" s="129"/>
      <c r="F175" s="201"/>
      <c r="G175" s="201"/>
      <c r="H175" s="201"/>
      <c r="J175" s="129"/>
      <c r="K175" s="129"/>
      <c r="L175" s="201"/>
      <c r="M175" s="201"/>
      <c r="N175" s="201"/>
      <c r="P175" s="129"/>
      <c r="Q175" s="129"/>
      <c r="R175" s="201"/>
      <c r="S175" s="201"/>
      <c r="T175" s="201"/>
      <c r="V175" s="129"/>
      <c r="W175" s="129"/>
      <c r="X175" s="201"/>
      <c r="Y175" s="201"/>
      <c r="Z175" s="201"/>
      <c r="AB175" s="129"/>
      <c r="AC175" s="129"/>
      <c r="AD175" s="201"/>
      <c r="AE175" s="201"/>
      <c r="AF175" s="201"/>
    </row>
    <row r="176" spans="1:32" ht="21" x14ac:dyDescent="0.25">
      <c r="A176" s="130"/>
      <c r="B176" s="288"/>
      <c r="C176" s="290" t="s">
        <v>90</v>
      </c>
      <c r="D176" s="131" t="s">
        <v>135</v>
      </c>
      <c r="E176" s="131" t="s">
        <v>177</v>
      </c>
      <c r="F176" s="196" t="s">
        <v>180</v>
      </c>
      <c r="G176" s="196" t="s">
        <v>182</v>
      </c>
      <c r="H176" s="196" t="s">
        <v>181</v>
      </c>
      <c r="J176" s="131" t="s">
        <v>135</v>
      </c>
      <c r="K176" s="131" t="s">
        <v>177</v>
      </c>
      <c r="L176" s="196" t="s">
        <v>180</v>
      </c>
      <c r="M176" s="196" t="s">
        <v>182</v>
      </c>
      <c r="N176" s="196" t="s">
        <v>181</v>
      </c>
      <c r="P176" s="131" t="s">
        <v>135</v>
      </c>
      <c r="Q176" s="131" t="s">
        <v>177</v>
      </c>
      <c r="R176" s="196" t="s">
        <v>180</v>
      </c>
      <c r="S176" s="196" t="s">
        <v>182</v>
      </c>
      <c r="T176" s="196" t="s">
        <v>181</v>
      </c>
      <c r="V176" s="131" t="s">
        <v>135</v>
      </c>
      <c r="W176" s="131" t="s">
        <v>177</v>
      </c>
      <c r="X176" s="196" t="s">
        <v>180</v>
      </c>
      <c r="Y176" s="196" t="s">
        <v>182</v>
      </c>
      <c r="Z176" s="196" t="s">
        <v>181</v>
      </c>
      <c r="AB176" s="131" t="s">
        <v>135</v>
      </c>
      <c r="AC176" s="131" t="s">
        <v>177</v>
      </c>
      <c r="AD176" s="196" t="s">
        <v>180</v>
      </c>
      <c r="AE176" s="196" t="s">
        <v>182</v>
      </c>
      <c r="AF176" s="196" t="s">
        <v>181</v>
      </c>
    </row>
    <row r="177" spans="1:32" x14ac:dyDescent="0.25">
      <c r="A177" s="130"/>
      <c r="B177" s="289"/>
      <c r="C177" s="287"/>
      <c r="D177" s="132" t="s">
        <v>100</v>
      </c>
      <c r="E177" s="132" t="s">
        <v>100</v>
      </c>
      <c r="F177" s="197" t="s">
        <v>100</v>
      </c>
      <c r="G177" s="197" t="s">
        <v>100</v>
      </c>
      <c r="H177" s="197" t="s">
        <v>100</v>
      </c>
      <c r="J177" s="132" t="s">
        <v>100</v>
      </c>
      <c r="K177" s="132" t="s">
        <v>100</v>
      </c>
      <c r="L177" s="197" t="s">
        <v>100</v>
      </c>
      <c r="M177" s="197" t="s">
        <v>100</v>
      </c>
      <c r="N177" s="197" t="s">
        <v>100</v>
      </c>
      <c r="P177" s="132" t="s">
        <v>100</v>
      </c>
      <c r="Q177" s="132" t="s">
        <v>100</v>
      </c>
      <c r="R177" s="197" t="s">
        <v>100</v>
      </c>
      <c r="S177" s="197" t="s">
        <v>100</v>
      </c>
      <c r="T177" s="197" t="s">
        <v>100</v>
      </c>
      <c r="V177" s="132" t="s">
        <v>100</v>
      </c>
      <c r="W177" s="132" t="s">
        <v>100</v>
      </c>
      <c r="X177" s="197" t="s">
        <v>100</v>
      </c>
      <c r="Y177" s="197" t="s">
        <v>100</v>
      </c>
      <c r="Z177" s="197" t="s">
        <v>100</v>
      </c>
      <c r="AB177" s="132" t="s">
        <v>100</v>
      </c>
      <c r="AC177" s="132" t="s">
        <v>100</v>
      </c>
      <c r="AD177" s="197" t="s">
        <v>100</v>
      </c>
      <c r="AE177" s="197" t="s">
        <v>100</v>
      </c>
      <c r="AF177" s="197" t="s">
        <v>100</v>
      </c>
    </row>
    <row r="178" spans="1:32" x14ac:dyDescent="0.25">
      <c r="A178" s="130"/>
      <c r="B178" s="133" t="s">
        <v>112</v>
      </c>
      <c r="C178" s="134">
        <v>1</v>
      </c>
      <c r="D178" s="135">
        <v>24.17</v>
      </c>
      <c r="E178" s="135">
        <v>18.03</v>
      </c>
      <c r="F178" s="198">
        <v>15.57</v>
      </c>
      <c r="G178" s="198">
        <v>18.46</v>
      </c>
      <c r="H178" s="198">
        <v>15.27</v>
      </c>
      <c r="J178" s="135">
        <v>29.29</v>
      </c>
      <c r="K178" s="135">
        <v>28.09</v>
      </c>
      <c r="L178" s="198">
        <v>28.17</v>
      </c>
      <c r="M178" s="198">
        <v>29.71</v>
      </c>
      <c r="N178" s="198">
        <v>28.96</v>
      </c>
      <c r="P178" s="135">
        <v>26.07</v>
      </c>
      <c r="Q178" s="135">
        <v>26.67</v>
      </c>
      <c r="R178" s="198">
        <v>28.77</v>
      </c>
      <c r="S178" s="198">
        <v>27.02</v>
      </c>
      <c r="T178" s="198">
        <v>28.32</v>
      </c>
      <c r="V178" s="135">
        <v>28.7</v>
      </c>
      <c r="W178" s="135">
        <v>28.66</v>
      </c>
      <c r="X178" s="198">
        <v>28.31</v>
      </c>
      <c r="Y178" s="198">
        <v>29.59</v>
      </c>
      <c r="Z178" s="198">
        <v>26.07</v>
      </c>
      <c r="AB178" s="135">
        <v>12.17</v>
      </c>
      <c r="AC178" s="135">
        <v>10.99</v>
      </c>
      <c r="AD178" s="198">
        <v>8.81</v>
      </c>
      <c r="AE178" s="198">
        <v>8.8699999999999992</v>
      </c>
      <c r="AF178" s="198">
        <v>12.62</v>
      </c>
    </row>
    <row r="179" spans="1:32" x14ac:dyDescent="0.25">
      <c r="A179" s="130"/>
      <c r="B179" s="133" t="s">
        <v>113</v>
      </c>
      <c r="C179" s="134">
        <v>-1</v>
      </c>
      <c r="D179" s="135">
        <v>75.83</v>
      </c>
      <c r="E179" s="135">
        <v>81.97</v>
      </c>
      <c r="F179" s="198">
        <v>84.43</v>
      </c>
      <c r="G179" s="198">
        <v>81.540000000000006</v>
      </c>
      <c r="H179" s="198">
        <v>84.73</v>
      </c>
      <c r="J179" s="135">
        <v>70.709999999999994</v>
      </c>
      <c r="K179" s="135">
        <v>71.91</v>
      </c>
      <c r="L179" s="198">
        <v>71.83</v>
      </c>
      <c r="M179" s="198">
        <v>70.290000000000006</v>
      </c>
      <c r="N179" s="198">
        <v>71.040000000000006</v>
      </c>
      <c r="P179" s="135">
        <v>73.930000000000007</v>
      </c>
      <c r="Q179" s="135">
        <v>73.33</v>
      </c>
      <c r="R179" s="198">
        <v>71.23</v>
      </c>
      <c r="S179" s="198">
        <v>72.98</v>
      </c>
      <c r="T179" s="198">
        <v>71.680000000000007</v>
      </c>
      <c r="V179" s="135">
        <v>71.3</v>
      </c>
      <c r="W179" s="135">
        <v>71.34</v>
      </c>
      <c r="X179" s="198">
        <v>71.69</v>
      </c>
      <c r="Y179" s="198">
        <v>70.41</v>
      </c>
      <c r="Z179" s="198">
        <v>73.930000000000007</v>
      </c>
      <c r="AB179" s="135">
        <v>87.83</v>
      </c>
      <c r="AC179" s="135">
        <v>89.01</v>
      </c>
      <c r="AD179" s="198">
        <v>91.19</v>
      </c>
      <c r="AE179" s="198">
        <v>91.13</v>
      </c>
      <c r="AF179" s="198">
        <v>87.38</v>
      </c>
    </row>
    <row r="180" spans="1:32" x14ac:dyDescent="0.25">
      <c r="A180" s="130"/>
      <c r="B180" s="130"/>
      <c r="C180" s="136"/>
      <c r="D180" s="137"/>
      <c r="E180" s="137"/>
      <c r="F180" s="199"/>
      <c r="G180" s="199"/>
      <c r="H180" s="199"/>
      <c r="J180" s="137"/>
      <c r="K180" s="137"/>
      <c r="L180" s="199"/>
      <c r="M180" s="199"/>
      <c r="N180" s="199"/>
      <c r="P180" s="137"/>
      <c r="Q180" s="137"/>
      <c r="R180" s="199"/>
      <c r="S180" s="199"/>
      <c r="T180" s="199"/>
      <c r="V180" s="137"/>
      <c r="W180" s="137"/>
      <c r="X180" s="199"/>
      <c r="Y180" s="199"/>
      <c r="Z180" s="199"/>
      <c r="AB180" s="137"/>
      <c r="AC180" s="137"/>
      <c r="AD180" s="199"/>
      <c r="AE180" s="199"/>
      <c r="AF180" s="199"/>
    </row>
    <row r="181" spans="1:32" x14ac:dyDescent="0.25">
      <c r="F181" s="69"/>
      <c r="G181" s="69"/>
      <c r="H181" s="69"/>
      <c r="L181" s="69"/>
      <c r="M181" s="69"/>
      <c r="N181" s="69"/>
      <c r="R181" s="69"/>
      <c r="S181" s="69"/>
      <c r="T181" s="69"/>
      <c r="X181" s="69"/>
      <c r="Y181" s="69"/>
      <c r="Z181" s="69"/>
      <c r="AD181" s="69"/>
      <c r="AE181" s="69"/>
      <c r="AF181" s="69"/>
    </row>
    <row r="182" spans="1:32" x14ac:dyDescent="0.25">
      <c r="L182" s="69"/>
      <c r="M182" s="69"/>
      <c r="N182" s="69"/>
      <c r="R182" s="69"/>
      <c r="S182" s="69"/>
      <c r="T182" s="69"/>
      <c r="X182" s="69"/>
      <c r="Y182" s="69"/>
      <c r="Z182" s="69"/>
      <c r="AD182" s="69"/>
      <c r="AE182" s="69"/>
      <c r="AF182" s="69"/>
    </row>
    <row r="183" spans="1:32" x14ac:dyDescent="0.25">
      <c r="L183" s="69"/>
      <c r="M183" s="69"/>
      <c r="N183" s="69"/>
      <c r="R183" s="69"/>
      <c r="S183" s="69"/>
      <c r="T183" s="69"/>
      <c r="X183" s="69"/>
      <c r="Y183" s="69"/>
      <c r="Z183" s="69"/>
      <c r="AD183" s="69"/>
      <c r="AE183" s="69"/>
      <c r="AF183" s="69"/>
    </row>
    <row r="184" spans="1:32" x14ac:dyDescent="0.25">
      <c r="L184" s="69"/>
      <c r="M184" s="69"/>
      <c r="N184" s="69"/>
      <c r="R184" s="69"/>
      <c r="S184" s="69"/>
      <c r="T184" s="69"/>
      <c r="X184" s="69"/>
      <c r="Y184" s="69"/>
      <c r="Z184" s="69"/>
      <c r="AD184" s="69"/>
      <c r="AE184" s="69"/>
      <c r="AF184" s="69"/>
    </row>
    <row r="185" spans="1:32" x14ac:dyDescent="0.25">
      <c r="L185" s="69"/>
      <c r="M185" s="69"/>
      <c r="N185" s="69"/>
      <c r="R185" s="69"/>
      <c r="S185" s="69"/>
      <c r="T185" s="69"/>
      <c r="X185" s="69"/>
      <c r="Y185" s="69"/>
      <c r="Z185" s="69"/>
      <c r="AD185" s="69"/>
      <c r="AE185" s="69"/>
      <c r="AF185" s="69"/>
    </row>
    <row r="186" spans="1:32" x14ac:dyDescent="0.25">
      <c r="L186" s="69"/>
      <c r="M186" s="69"/>
      <c r="N186" s="69"/>
      <c r="R186" s="69"/>
      <c r="S186" s="69"/>
      <c r="T186" s="69"/>
      <c r="X186" s="69"/>
      <c r="Y186" s="69"/>
      <c r="Z186" s="69"/>
      <c r="AD186" s="69"/>
      <c r="AE186" s="69"/>
      <c r="AF186" s="69"/>
    </row>
    <row r="187" spans="1:32" x14ac:dyDescent="0.25">
      <c r="L187" s="69"/>
      <c r="M187" s="69"/>
      <c r="N187" s="69"/>
      <c r="R187" s="69"/>
      <c r="S187" s="69"/>
      <c r="T187" s="69"/>
      <c r="X187" s="69"/>
      <c r="Y187" s="69"/>
      <c r="Z187" s="69"/>
      <c r="AD187" s="69"/>
      <c r="AE187" s="69"/>
      <c r="AF187" s="69"/>
    </row>
    <row r="188" spans="1:32" x14ac:dyDescent="0.25">
      <c r="L188" s="69"/>
      <c r="M188" s="69"/>
      <c r="N188" s="69"/>
      <c r="R188" s="69"/>
      <c r="S188" s="69"/>
      <c r="T188" s="69"/>
      <c r="X188" s="69"/>
      <c r="Y188" s="69"/>
      <c r="Z188" s="69"/>
      <c r="AD188" s="69"/>
      <c r="AE188" s="69"/>
      <c r="AF188" s="69"/>
    </row>
    <row r="189" spans="1:32" x14ac:dyDescent="0.25">
      <c r="L189" s="69"/>
      <c r="M189" s="69"/>
      <c r="N189" s="69"/>
      <c r="R189" s="69"/>
      <c r="S189" s="69"/>
      <c r="T189" s="69"/>
      <c r="X189" s="69"/>
      <c r="Y189" s="69"/>
      <c r="Z189" s="69"/>
      <c r="AD189" s="69"/>
      <c r="AE189" s="69"/>
      <c r="AF189" s="69"/>
    </row>
    <row r="190" spans="1:32" x14ac:dyDescent="0.25">
      <c r="L190" s="69"/>
      <c r="M190" s="69"/>
      <c r="N190" s="69"/>
      <c r="R190" s="69"/>
      <c r="S190" s="69"/>
      <c r="T190" s="69"/>
      <c r="X190" s="69"/>
      <c r="Y190" s="69"/>
      <c r="Z190" s="69"/>
      <c r="AD190" s="69"/>
      <c r="AE190" s="69"/>
      <c r="AF190" s="69"/>
    </row>
    <row r="191" spans="1:32" x14ac:dyDescent="0.25">
      <c r="L191" s="69"/>
      <c r="M191" s="69"/>
      <c r="N191" s="69"/>
      <c r="R191" s="69"/>
      <c r="S191" s="69"/>
      <c r="T191" s="69"/>
      <c r="X191" s="69"/>
      <c r="Y191" s="69"/>
      <c r="Z191" s="69"/>
      <c r="AD191" s="69"/>
      <c r="AE191" s="69"/>
      <c r="AF191" s="69"/>
    </row>
    <row r="192" spans="1:32" x14ac:dyDescent="0.25">
      <c r="L192" s="69"/>
      <c r="M192" s="69"/>
      <c r="N192" s="69"/>
      <c r="R192" s="69"/>
      <c r="S192" s="69"/>
      <c r="T192" s="69"/>
      <c r="X192" s="69"/>
      <c r="Y192" s="69"/>
      <c r="Z192" s="69"/>
      <c r="AD192" s="69"/>
      <c r="AE192" s="69"/>
      <c r="AF192" s="69"/>
    </row>
    <row r="193" spans="12:32" x14ac:dyDescent="0.25">
      <c r="L193" s="69"/>
      <c r="M193" s="69"/>
      <c r="N193" s="69"/>
      <c r="R193" s="69"/>
      <c r="S193" s="69"/>
      <c r="T193" s="69"/>
      <c r="X193" s="69"/>
      <c r="Y193" s="69"/>
      <c r="Z193" s="69"/>
      <c r="AD193" s="69"/>
      <c r="AE193" s="69"/>
      <c r="AF193" s="69"/>
    </row>
    <row r="194" spans="12:32" x14ac:dyDescent="0.25">
      <c r="L194" s="69"/>
      <c r="M194" s="69"/>
      <c r="N194" s="69"/>
      <c r="R194" s="69"/>
      <c r="S194" s="69"/>
      <c r="T194" s="69"/>
      <c r="X194" s="69"/>
      <c r="Y194" s="69"/>
      <c r="Z194" s="69"/>
      <c r="AD194" s="69"/>
      <c r="AE194" s="69"/>
      <c r="AF194" s="69"/>
    </row>
    <row r="195" spans="12:32" x14ac:dyDescent="0.25">
      <c r="L195" s="69"/>
      <c r="M195" s="69"/>
      <c r="N195" s="69"/>
      <c r="R195" s="69"/>
      <c r="S195" s="69"/>
      <c r="T195" s="69"/>
      <c r="X195" s="69"/>
      <c r="Y195" s="69"/>
      <c r="Z195" s="69"/>
      <c r="AD195" s="69"/>
      <c r="AE195" s="69"/>
      <c r="AF195" s="69"/>
    </row>
    <row r="196" spans="12:32" x14ac:dyDescent="0.25">
      <c r="L196" s="69"/>
      <c r="M196" s="69"/>
      <c r="N196" s="69"/>
      <c r="R196" s="69"/>
      <c r="S196" s="69"/>
      <c r="T196" s="69"/>
      <c r="X196" s="69"/>
      <c r="Y196" s="69"/>
      <c r="Z196" s="69"/>
      <c r="AD196" s="69"/>
      <c r="AE196" s="69"/>
      <c r="AF196" s="69"/>
    </row>
    <row r="197" spans="12:32" x14ac:dyDescent="0.25">
      <c r="L197" s="69"/>
      <c r="M197" s="69"/>
      <c r="N197" s="69"/>
      <c r="R197" s="69"/>
      <c r="S197" s="69"/>
      <c r="T197" s="69"/>
      <c r="X197" s="69"/>
      <c r="Y197" s="69"/>
      <c r="Z197" s="69"/>
      <c r="AD197" s="69"/>
      <c r="AE197" s="69"/>
      <c r="AF197" s="69"/>
    </row>
    <row r="198" spans="12:32" x14ac:dyDescent="0.25">
      <c r="L198" s="69"/>
      <c r="M198" s="69"/>
      <c r="N198" s="69"/>
      <c r="R198" s="69"/>
      <c r="S198" s="69"/>
      <c r="T198" s="69"/>
      <c r="X198" s="69"/>
      <c r="Y198" s="69"/>
      <c r="Z198" s="69"/>
      <c r="AD198" s="69"/>
      <c r="AE198" s="69"/>
      <c r="AF198" s="69"/>
    </row>
    <row r="199" spans="12:32" x14ac:dyDescent="0.25">
      <c r="L199" s="69"/>
      <c r="M199" s="69"/>
      <c r="N199" s="69"/>
      <c r="R199" s="69"/>
      <c r="S199" s="69"/>
      <c r="T199" s="69"/>
      <c r="X199" s="69"/>
      <c r="Y199" s="69"/>
      <c r="Z199" s="69"/>
      <c r="AD199" s="69"/>
      <c r="AE199" s="69"/>
      <c r="AF199" s="69"/>
    </row>
    <row r="200" spans="12:32" x14ac:dyDescent="0.25">
      <c r="L200" s="69"/>
      <c r="M200" s="69"/>
      <c r="N200" s="69"/>
      <c r="R200" s="69"/>
      <c r="S200" s="69"/>
      <c r="T200" s="69"/>
      <c r="X200" s="69"/>
      <c r="Y200" s="69"/>
      <c r="Z200" s="69"/>
      <c r="AD200" s="69"/>
      <c r="AE200" s="69"/>
      <c r="AF200" s="69"/>
    </row>
    <row r="201" spans="12:32" x14ac:dyDescent="0.25">
      <c r="L201" s="69"/>
      <c r="M201" s="69"/>
      <c r="N201" s="69"/>
      <c r="R201" s="69"/>
      <c r="S201" s="69"/>
      <c r="T201" s="69"/>
      <c r="X201" s="69"/>
      <c r="Y201" s="69"/>
      <c r="Z201" s="69"/>
      <c r="AD201" s="69"/>
      <c r="AE201" s="69"/>
      <c r="AF201" s="69"/>
    </row>
    <row r="202" spans="12:32" x14ac:dyDescent="0.25">
      <c r="L202" s="69"/>
      <c r="M202" s="69"/>
      <c r="N202" s="69"/>
      <c r="R202" s="69"/>
      <c r="S202" s="69"/>
      <c r="T202" s="69"/>
      <c r="X202" s="69"/>
      <c r="Y202" s="69"/>
      <c r="Z202" s="69"/>
      <c r="AD202" s="69"/>
      <c r="AE202" s="69"/>
      <c r="AF202" s="69"/>
    </row>
    <row r="203" spans="12:32" x14ac:dyDescent="0.25">
      <c r="L203" s="69"/>
      <c r="M203" s="69"/>
      <c r="N203" s="69"/>
      <c r="R203" s="69"/>
      <c r="S203" s="69"/>
      <c r="T203" s="69"/>
      <c r="X203" s="69"/>
      <c r="Y203" s="69"/>
      <c r="Z203" s="69"/>
      <c r="AD203" s="69"/>
      <c r="AE203" s="69"/>
      <c r="AF203" s="69"/>
    </row>
    <row r="204" spans="12:32" x14ac:dyDescent="0.25">
      <c r="L204" s="69"/>
      <c r="M204" s="69"/>
      <c r="N204" s="69"/>
      <c r="R204" s="69"/>
      <c r="S204" s="69"/>
      <c r="T204" s="69"/>
      <c r="X204" s="69"/>
      <c r="Y204" s="69"/>
      <c r="Z204" s="69"/>
      <c r="AD204" s="69"/>
      <c r="AE204" s="69"/>
      <c r="AF204" s="69"/>
    </row>
    <row r="205" spans="12:32" x14ac:dyDescent="0.25">
      <c r="L205" s="69"/>
      <c r="M205" s="69"/>
      <c r="N205" s="69"/>
      <c r="R205" s="69"/>
      <c r="S205" s="69"/>
      <c r="T205" s="69"/>
      <c r="X205" s="69"/>
      <c r="Y205" s="69"/>
      <c r="Z205" s="69"/>
      <c r="AD205" s="69"/>
      <c r="AE205" s="69"/>
      <c r="AF205" s="69"/>
    </row>
    <row r="206" spans="12:32" x14ac:dyDescent="0.25">
      <c r="L206" s="69"/>
      <c r="M206" s="69"/>
      <c r="N206" s="69"/>
      <c r="R206" s="69"/>
      <c r="S206" s="69"/>
      <c r="T206" s="69"/>
      <c r="X206" s="69"/>
      <c r="Y206" s="69"/>
      <c r="Z206" s="69"/>
      <c r="AD206" s="69"/>
      <c r="AE206" s="69"/>
      <c r="AF206" s="69"/>
    </row>
    <row r="207" spans="12:32" x14ac:dyDescent="0.25">
      <c r="L207" s="69"/>
      <c r="M207" s="69"/>
      <c r="N207" s="69"/>
      <c r="R207" s="69"/>
      <c r="S207" s="69"/>
      <c r="T207" s="69"/>
      <c r="X207" s="69"/>
      <c r="Y207" s="69"/>
      <c r="Z207" s="69"/>
      <c r="AD207" s="69"/>
      <c r="AE207" s="69"/>
      <c r="AF207" s="69"/>
    </row>
    <row r="208" spans="12:32" x14ac:dyDescent="0.25">
      <c r="L208" s="69"/>
      <c r="M208" s="69"/>
      <c r="N208" s="69"/>
      <c r="R208" s="69"/>
      <c r="S208" s="69"/>
      <c r="T208" s="69"/>
      <c r="X208" s="69"/>
      <c r="Y208" s="69"/>
      <c r="Z208" s="69"/>
      <c r="AD208" s="69"/>
      <c r="AE208" s="69"/>
      <c r="AF208" s="69"/>
    </row>
    <row r="209" spans="12:32" x14ac:dyDescent="0.25">
      <c r="L209" s="69"/>
      <c r="M209" s="69"/>
      <c r="N209" s="69"/>
      <c r="R209" s="69"/>
      <c r="S209" s="69"/>
      <c r="T209" s="69"/>
      <c r="X209" s="69"/>
      <c r="Y209" s="69"/>
      <c r="Z209" s="69"/>
      <c r="AD209" s="69"/>
      <c r="AE209" s="69"/>
      <c r="AF209" s="69"/>
    </row>
    <row r="210" spans="12:32" x14ac:dyDescent="0.25">
      <c r="L210" s="69"/>
      <c r="M210" s="69"/>
      <c r="N210" s="69"/>
      <c r="R210" s="69"/>
      <c r="S210" s="69"/>
      <c r="T210" s="69"/>
      <c r="X210" s="69"/>
      <c r="Y210" s="69"/>
      <c r="Z210" s="69"/>
      <c r="AD210" s="69"/>
      <c r="AE210" s="69"/>
      <c r="AF210" s="69"/>
    </row>
    <row r="211" spans="12:32" x14ac:dyDescent="0.25">
      <c r="L211" s="69"/>
      <c r="M211" s="69"/>
      <c r="N211" s="69"/>
      <c r="R211" s="69"/>
      <c r="S211" s="69"/>
      <c r="T211" s="69"/>
      <c r="X211" s="69"/>
      <c r="Y211" s="69"/>
      <c r="Z211" s="69"/>
      <c r="AD211" s="69"/>
      <c r="AE211" s="69"/>
      <c r="AF211" s="69"/>
    </row>
    <row r="212" spans="12:32" x14ac:dyDescent="0.25">
      <c r="L212" s="69"/>
      <c r="M212" s="69"/>
      <c r="N212" s="69"/>
      <c r="R212" s="69"/>
      <c r="S212" s="69"/>
      <c r="T212" s="69"/>
      <c r="X212" s="69"/>
      <c r="Y212" s="69"/>
      <c r="Z212" s="69"/>
      <c r="AD212" s="69"/>
      <c r="AE212" s="69"/>
      <c r="AF212" s="69"/>
    </row>
    <row r="213" spans="12:32" x14ac:dyDescent="0.25">
      <c r="L213" s="69"/>
      <c r="M213" s="69"/>
      <c r="N213" s="69"/>
      <c r="R213" s="69"/>
      <c r="S213" s="69"/>
      <c r="T213" s="69"/>
      <c r="X213" s="69"/>
      <c r="Y213" s="69"/>
      <c r="Z213" s="69"/>
      <c r="AD213" s="69"/>
      <c r="AE213" s="69"/>
      <c r="AF213" s="69"/>
    </row>
    <row r="214" spans="12:32" x14ac:dyDescent="0.25">
      <c r="L214" s="69"/>
      <c r="M214" s="69"/>
      <c r="N214" s="69"/>
      <c r="R214" s="69"/>
      <c r="S214" s="69"/>
      <c r="T214" s="69"/>
      <c r="X214" s="69"/>
      <c r="Y214" s="69"/>
      <c r="Z214" s="69"/>
      <c r="AD214" s="69"/>
      <c r="AE214" s="69"/>
      <c r="AF214" s="69"/>
    </row>
    <row r="215" spans="12:32" x14ac:dyDescent="0.25">
      <c r="L215" s="69"/>
      <c r="M215" s="69"/>
      <c r="N215" s="69"/>
      <c r="R215" s="69"/>
      <c r="S215" s="69"/>
      <c r="T215" s="69"/>
      <c r="X215" s="69"/>
      <c r="Y215" s="69"/>
      <c r="Z215" s="69"/>
      <c r="AD215" s="69"/>
      <c r="AE215" s="69"/>
      <c r="AF215" s="69"/>
    </row>
    <row r="216" spans="12:32" x14ac:dyDescent="0.25">
      <c r="L216" s="69"/>
      <c r="M216" s="69"/>
      <c r="N216" s="69"/>
      <c r="R216" s="69"/>
      <c r="S216" s="69"/>
      <c r="T216" s="69"/>
      <c r="X216" s="69"/>
      <c r="Y216" s="69"/>
      <c r="Z216" s="69"/>
      <c r="AD216" s="69"/>
      <c r="AE216" s="69"/>
      <c r="AF216" s="69"/>
    </row>
    <row r="217" spans="12:32" x14ac:dyDescent="0.25">
      <c r="L217" s="69"/>
      <c r="M217" s="69"/>
      <c r="N217" s="69"/>
      <c r="R217" s="69"/>
      <c r="S217" s="69"/>
      <c r="T217" s="69"/>
      <c r="X217" s="69"/>
      <c r="Y217" s="69"/>
      <c r="Z217" s="69"/>
      <c r="AD217" s="69"/>
      <c r="AE217" s="69"/>
      <c r="AF217" s="69"/>
    </row>
    <row r="218" spans="12:32" x14ac:dyDescent="0.25">
      <c r="L218" s="69"/>
      <c r="M218" s="69"/>
      <c r="N218" s="69"/>
      <c r="R218" s="69"/>
      <c r="S218" s="69"/>
      <c r="T218" s="69"/>
      <c r="X218" s="69"/>
      <c r="Y218" s="69"/>
      <c r="Z218" s="69"/>
      <c r="AD218" s="69"/>
      <c r="AE218" s="69"/>
      <c r="AF218" s="69"/>
    </row>
    <row r="219" spans="12:32" x14ac:dyDescent="0.25">
      <c r="L219" s="69"/>
      <c r="M219" s="69"/>
      <c r="N219" s="69"/>
      <c r="R219" s="69"/>
      <c r="S219" s="69"/>
      <c r="T219" s="69"/>
      <c r="X219" s="69"/>
      <c r="Y219" s="69"/>
      <c r="Z219" s="69"/>
      <c r="AD219" s="69"/>
      <c r="AE219" s="69"/>
      <c r="AF219" s="69"/>
    </row>
    <row r="220" spans="12:32" x14ac:dyDescent="0.25">
      <c r="R220" s="69"/>
      <c r="S220" s="69"/>
      <c r="T220" s="69"/>
      <c r="AD220" s="69"/>
      <c r="AE220" s="69"/>
      <c r="AF220" s="69"/>
    </row>
    <row r="221" spans="12:32" x14ac:dyDescent="0.25">
      <c r="R221" s="69"/>
      <c r="S221" s="69"/>
      <c r="T221" s="69"/>
      <c r="AD221" s="69"/>
      <c r="AE221" s="69"/>
      <c r="AF221" s="69"/>
    </row>
    <row r="222" spans="12:32" x14ac:dyDescent="0.25">
      <c r="R222" s="69"/>
      <c r="S222" s="69"/>
      <c r="T222" s="69"/>
      <c r="AD222" s="69"/>
      <c r="AE222" s="69"/>
      <c r="AF222" s="69"/>
    </row>
    <row r="223" spans="12:32" x14ac:dyDescent="0.25">
      <c r="R223" s="69"/>
      <c r="S223" s="69"/>
      <c r="T223" s="69"/>
      <c r="AD223" s="69"/>
      <c r="AE223" s="69"/>
      <c r="AF223" s="69"/>
    </row>
    <row r="224" spans="12:32" x14ac:dyDescent="0.25">
      <c r="R224" s="69"/>
      <c r="S224" s="69"/>
      <c r="T224" s="69"/>
      <c r="AD224" s="69"/>
      <c r="AE224" s="69"/>
      <c r="AF224" s="69"/>
    </row>
  </sheetData>
  <mergeCells count="51">
    <mergeCell ref="B132:B133"/>
    <mergeCell ref="C132:C133"/>
    <mergeCell ref="B168:B169"/>
    <mergeCell ref="C168:C169"/>
    <mergeCell ref="B141:B142"/>
    <mergeCell ref="C141:C142"/>
    <mergeCell ref="B150:B151"/>
    <mergeCell ref="C150:C151"/>
    <mergeCell ref="B159:B160"/>
    <mergeCell ref="C159:C160"/>
    <mergeCell ref="B82:B83"/>
    <mergeCell ref="C82:C83"/>
    <mergeCell ref="B96:B97"/>
    <mergeCell ref="C96:C97"/>
    <mergeCell ref="B176:B177"/>
    <mergeCell ref="C176:C177"/>
    <mergeCell ref="B114:B115"/>
    <mergeCell ref="C114:C115"/>
    <mergeCell ref="B123:B124"/>
    <mergeCell ref="C123:C124"/>
    <mergeCell ref="B37:B38"/>
    <mergeCell ref="C37:C38"/>
    <mergeCell ref="B43:B44"/>
    <mergeCell ref="C43:C44"/>
    <mergeCell ref="B75:B76"/>
    <mergeCell ref="C75:C76"/>
    <mergeCell ref="B105:B106"/>
    <mergeCell ref="C105:C106"/>
    <mergeCell ref="B49:B50"/>
    <mergeCell ref="C49:C50"/>
    <mergeCell ref="B59:B60"/>
    <mergeCell ref="C59:C60"/>
    <mergeCell ref="B67:B68"/>
    <mergeCell ref="C67:C68"/>
    <mergeCell ref="B89:B90"/>
    <mergeCell ref="C89:C90"/>
    <mergeCell ref="B25:B26"/>
    <mergeCell ref="C25:C26"/>
    <mergeCell ref="B31:B32"/>
    <mergeCell ref="C31:C32"/>
    <mergeCell ref="B13:B14"/>
    <mergeCell ref="C13:C14"/>
    <mergeCell ref="B19:B20"/>
    <mergeCell ref="C19:C20"/>
    <mergeCell ref="B7:B8"/>
    <mergeCell ref="C7:C8"/>
    <mergeCell ref="AB4:AF4"/>
    <mergeCell ref="J4:N4"/>
    <mergeCell ref="P4:T4"/>
    <mergeCell ref="V4:Z4"/>
    <mergeCell ref="D4:H4"/>
  </mergeCells>
  <phoneticPr fontId="0" type="noConversion"/>
  <pageMargins left="0.75" right="0.75" top="1" bottom="1.1599999999999999" header="0.5" footer="0.5"/>
  <pageSetup paperSize="9"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BA85"/>
  <sheetViews>
    <sheetView workbookViewId="0">
      <pane xSplit="6" topLeftCell="G1" activePane="topRight" state="frozen"/>
      <selection activeCell="R4" sqref="R4"/>
      <selection pane="topRight" activeCell="R4" sqref="R4"/>
    </sheetView>
  </sheetViews>
  <sheetFormatPr defaultRowHeight="13.2" x14ac:dyDescent="0.25"/>
  <cols>
    <col min="6" max="6" width="4.77734375" customWidth="1"/>
    <col min="12" max="12" width="4.33203125" customWidth="1"/>
    <col min="13" max="13" width="11.6640625" customWidth="1"/>
    <col min="19" max="19" width="4.33203125" customWidth="1"/>
    <col min="20" max="20" width="11.77734375" customWidth="1"/>
    <col min="26" max="26" width="5.44140625" customWidth="1"/>
    <col min="27" max="27" width="11.33203125" customWidth="1"/>
    <col min="28" max="31" width="9.6640625" bestFit="1" customWidth="1"/>
    <col min="33" max="33" width="4.6640625" customWidth="1"/>
    <col min="34" max="34" width="12.109375" customWidth="1"/>
    <col min="41" max="41" width="12.44140625" customWidth="1"/>
    <col min="47" max="47" width="6.33203125" customWidth="1"/>
    <col min="48" max="48" width="12.44140625" customWidth="1"/>
  </cols>
  <sheetData>
    <row r="2" spans="1:53" x14ac:dyDescent="0.25">
      <c r="B2" t="s">
        <v>178</v>
      </c>
      <c r="C2" t="s">
        <v>185</v>
      </c>
      <c r="D2" t="s">
        <v>184</v>
      </c>
      <c r="E2" t="s">
        <v>183</v>
      </c>
      <c r="F2" t="s">
        <v>251</v>
      </c>
      <c r="J2" t="s">
        <v>4</v>
      </c>
    </row>
    <row r="3" spans="1:53" x14ac:dyDescent="0.25">
      <c r="J3" t="s">
        <v>5</v>
      </c>
    </row>
    <row r="4" spans="1:53" x14ac:dyDescent="0.25">
      <c r="J4" t="s">
        <v>6</v>
      </c>
    </row>
    <row r="5" spans="1:53" x14ac:dyDescent="0.25">
      <c r="A5" s="157" t="s">
        <v>136</v>
      </c>
      <c r="B5" s="157"/>
      <c r="C5" s="157"/>
      <c r="D5" s="157"/>
      <c r="J5" t="s">
        <v>7</v>
      </c>
      <c r="T5" s="165"/>
      <c r="U5" s="157" t="s">
        <v>145</v>
      </c>
      <c r="V5" s="157"/>
      <c r="W5" s="157"/>
      <c r="X5" s="157"/>
      <c r="AB5" s="157" t="s">
        <v>163</v>
      </c>
      <c r="AC5" s="157"/>
      <c r="AD5" s="157"/>
      <c r="AE5" s="157"/>
      <c r="AP5" s="157" t="s">
        <v>172</v>
      </c>
      <c r="AQ5" s="157"/>
      <c r="AR5" s="157"/>
    </row>
    <row r="7" spans="1:53" x14ac:dyDescent="0.25">
      <c r="A7" t="s">
        <v>148</v>
      </c>
      <c r="D7" s="158" t="s">
        <v>149</v>
      </c>
      <c r="O7" s="158" t="s">
        <v>150</v>
      </c>
      <c r="AB7" s="158" t="s">
        <v>164</v>
      </c>
      <c r="AI7" s="158" t="s">
        <v>171</v>
      </c>
      <c r="AP7" s="158" t="s">
        <v>173</v>
      </c>
      <c r="AW7" s="158" t="s">
        <v>171</v>
      </c>
    </row>
    <row r="10" spans="1:53" x14ac:dyDescent="0.25">
      <c r="A10" s="298" t="s">
        <v>138</v>
      </c>
      <c r="B10" s="299"/>
      <c r="C10" s="299"/>
      <c r="D10" s="299"/>
      <c r="E10" s="299"/>
      <c r="F10" s="300"/>
      <c r="G10" s="140" t="s">
        <v>137</v>
      </c>
      <c r="H10" s="141" t="e">
        <f>#REF!</f>
        <v>#REF!</v>
      </c>
      <c r="I10" s="141" t="e">
        <f>#REF!</f>
        <v>#REF!</v>
      </c>
      <c r="J10" s="141" t="e">
        <f>#REF!</f>
        <v>#REF!</v>
      </c>
      <c r="K10" s="143" t="e">
        <f>#REF!</f>
        <v>#REF!</v>
      </c>
      <c r="N10" s="140" t="s">
        <v>137</v>
      </c>
      <c r="O10" s="141" t="e">
        <f>H10</f>
        <v>#REF!</v>
      </c>
      <c r="P10" s="141" t="e">
        <f t="shared" ref="P10:R11" si="0">I10</f>
        <v>#REF!</v>
      </c>
      <c r="Q10" s="141" t="e">
        <f t="shared" si="0"/>
        <v>#REF!</v>
      </c>
      <c r="R10" s="141" t="e">
        <f t="shared" si="0"/>
        <v>#REF!</v>
      </c>
      <c r="U10" s="140" t="s">
        <v>137</v>
      </c>
      <c r="V10" s="141" t="e">
        <f t="shared" ref="V10:Y11" si="1">O10</f>
        <v>#REF!</v>
      </c>
      <c r="W10" s="141" t="e">
        <f t="shared" si="1"/>
        <v>#REF!</v>
      </c>
      <c r="X10" s="141" t="e">
        <f t="shared" si="1"/>
        <v>#REF!</v>
      </c>
      <c r="Y10" s="141" t="e">
        <f t="shared" si="1"/>
        <v>#REF!</v>
      </c>
      <c r="AB10" s="140" t="s">
        <v>137</v>
      </c>
      <c r="AC10" s="141" t="e">
        <f>V10</f>
        <v>#REF!</v>
      </c>
      <c r="AD10" s="141" t="e">
        <f t="shared" ref="AD10:AF11" si="2">W10</f>
        <v>#REF!</v>
      </c>
      <c r="AE10" s="141" t="e">
        <f t="shared" si="2"/>
        <v>#REF!</v>
      </c>
      <c r="AF10" s="141" t="e">
        <f t="shared" si="2"/>
        <v>#REF!</v>
      </c>
      <c r="AI10" s="140" t="s">
        <v>137</v>
      </c>
      <c r="AJ10" s="141" t="e">
        <f>AC10</f>
        <v>#REF!</v>
      </c>
      <c r="AK10" s="141" t="e">
        <f t="shared" ref="AK10:AM11" si="3">AD10</f>
        <v>#REF!</v>
      </c>
      <c r="AL10" s="141" t="e">
        <f t="shared" si="3"/>
        <v>#REF!</v>
      </c>
      <c r="AM10" s="141" t="e">
        <f t="shared" si="3"/>
        <v>#REF!</v>
      </c>
      <c r="AP10" s="140" t="s">
        <v>137</v>
      </c>
      <c r="AQ10" s="141" t="e">
        <f>AJ10</f>
        <v>#REF!</v>
      </c>
      <c r="AR10" s="141" t="e">
        <f t="shared" ref="AR10:AT11" si="4">AK10</f>
        <v>#REF!</v>
      </c>
      <c r="AS10" s="141" t="e">
        <f t="shared" si="4"/>
        <v>#REF!</v>
      </c>
      <c r="AT10" s="141" t="e">
        <f t="shared" si="4"/>
        <v>#REF!</v>
      </c>
      <c r="AW10" s="140" t="s">
        <v>137</v>
      </c>
      <c r="AX10" s="141" t="e">
        <f>AQ10</f>
        <v>#REF!</v>
      </c>
      <c r="AY10" s="141" t="e">
        <f t="shared" ref="AY10:BA11" si="5">AR10</f>
        <v>#REF!</v>
      </c>
      <c r="AZ10" s="141" t="e">
        <f t="shared" si="5"/>
        <v>#REF!</v>
      </c>
      <c r="BA10" s="141" t="e">
        <f t="shared" si="5"/>
        <v>#REF!</v>
      </c>
    </row>
    <row r="11" spans="1:53" x14ac:dyDescent="0.25">
      <c r="A11" s="301" t="s">
        <v>141</v>
      </c>
      <c r="B11" s="302"/>
      <c r="C11" s="302"/>
      <c r="D11" s="302"/>
      <c r="E11" s="302"/>
      <c r="F11" s="303"/>
      <c r="G11" s="142"/>
      <c r="H11" s="141" t="e">
        <f>#REF!</f>
        <v>#REF!</v>
      </c>
      <c r="I11" s="141" t="e">
        <f>#REF!</f>
        <v>#REF!</v>
      </c>
      <c r="J11" s="141" t="e">
        <f>#REF!</f>
        <v>#REF!</v>
      </c>
      <c r="K11" s="141" t="e">
        <f>#REF!</f>
        <v>#REF!</v>
      </c>
      <c r="N11" s="142"/>
      <c r="O11" s="143" t="e">
        <f>H11</f>
        <v>#REF!</v>
      </c>
      <c r="P11" s="143" t="e">
        <f t="shared" si="0"/>
        <v>#REF!</v>
      </c>
      <c r="Q11" s="143" t="e">
        <f t="shared" si="0"/>
        <v>#REF!</v>
      </c>
      <c r="R11" s="143" t="e">
        <f t="shared" si="0"/>
        <v>#REF!</v>
      </c>
      <c r="U11" s="142"/>
      <c r="V11" s="143" t="e">
        <f t="shared" si="1"/>
        <v>#REF!</v>
      </c>
      <c r="W11" s="143" t="e">
        <f t="shared" si="1"/>
        <v>#REF!</v>
      </c>
      <c r="X11" s="143" t="e">
        <f t="shared" si="1"/>
        <v>#REF!</v>
      </c>
      <c r="Y11" s="143" t="e">
        <f t="shared" si="1"/>
        <v>#REF!</v>
      </c>
      <c r="AB11" s="142"/>
      <c r="AC11" s="143" t="e">
        <f>V11</f>
        <v>#REF!</v>
      </c>
      <c r="AD11" s="143" t="e">
        <f t="shared" si="2"/>
        <v>#REF!</v>
      </c>
      <c r="AE11" s="143" t="e">
        <f t="shared" si="2"/>
        <v>#REF!</v>
      </c>
      <c r="AF11" s="143" t="e">
        <f t="shared" si="2"/>
        <v>#REF!</v>
      </c>
      <c r="AI11" s="142"/>
      <c r="AJ11" s="143" t="e">
        <f>AC11</f>
        <v>#REF!</v>
      </c>
      <c r="AK11" s="143" t="e">
        <f t="shared" si="3"/>
        <v>#REF!</v>
      </c>
      <c r="AL11" s="143" t="e">
        <f t="shared" si="3"/>
        <v>#REF!</v>
      </c>
      <c r="AM11" s="143" t="e">
        <f t="shared" si="3"/>
        <v>#REF!</v>
      </c>
      <c r="AP11" s="142"/>
      <c r="AQ11" s="143" t="e">
        <f>AJ11</f>
        <v>#REF!</v>
      </c>
      <c r="AR11" s="143" t="e">
        <f t="shared" si="4"/>
        <v>#REF!</v>
      </c>
      <c r="AS11" s="143" t="e">
        <f t="shared" si="4"/>
        <v>#REF!</v>
      </c>
      <c r="AT11" s="143" t="e">
        <f t="shared" si="4"/>
        <v>#REF!</v>
      </c>
      <c r="AW11" s="142"/>
      <c r="AX11" s="143" t="e">
        <f>AQ11</f>
        <v>#REF!</v>
      </c>
      <c r="AY11" s="143" t="e">
        <f t="shared" si="5"/>
        <v>#REF!</v>
      </c>
      <c r="AZ11" s="143" t="e">
        <f t="shared" si="5"/>
        <v>#REF!</v>
      </c>
      <c r="BA11" s="143" t="e">
        <f t="shared" si="5"/>
        <v>#REF!</v>
      </c>
    </row>
    <row r="12" spans="1:53" x14ac:dyDescent="0.25">
      <c r="A12" s="138" t="s">
        <v>78</v>
      </c>
      <c r="B12" s="139"/>
      <c r="C12" s="139"/>
      <c r="D12" s="139"/>
      <c r="E12" s="139"/>
      <c r="F12" s="139"/>
      <c r="G12" s="144"/>
      <c r="H12" s="145"/>
      <c r="I12" s="145"/>
      <c r="J12" s="145"/>
      <c r="K12" s="145"/>
      <c r="N12" s="144"/>
      <c r="O12" s="145"/>
      <c r="P12" s="145"/>
      <c r="Q12" s="145"/>
      <c r="R12" s="145"/>
      <c r="U12" s="144"/>
      <c r="V12" s="145"/>
      <c r="W12" s="145"/>
      <c r="X12" s="145"/>
      <c r="Y12" s="145"/>
      <c r="AB12" s="144"/>
      <c r="AC12" s="145"/>
      <c r="AD12" s="145"/>
      <c r="AE12" s="145"/>
      <c r="AF12" s="145"/>
      <c r="AI12" s="144"/>
      <c r="AJ12" s="145"/>
      <c r="AK12" s="145"/>
      <c r="AL12" s="145"/>
      <c r="AM12" s="145"/>
      <c r="AP12" s="144"/>
      <c r="AQ12" s="145"/>
      <c r="AR12" s="145"/>
      <c r="AS12" s="145"/>
      <c r="AT12" s="145"/>
      <c r="AW12" s="144"/>
      <c r="AX12" s="145"/>
      <c r="AY12" s="145"/>
      <c r="AZ12" s="145"/>
      <c r="BA12" s="145"/>
    </row>
    <row r="13" spans="1:53" x14ac:dyDescent="0.25">
      <c r="A13" s="294" t="s">
        <v>142</v>
      </c>
      <c r="B13" s="294"/>
      <c r="C13" s="294"/>
      <c r="D13" s="294"/>
      <c r="E13" s="294"/>
      <c r="F13" s="294"/>
      <c r="G13" s="146">
        <v>1</v>
      </c>
      <c r="H13" s="147" t="e">
        <f>#REF!</f>
        <v>#REF!</v>
      </c>
      <c r="I13" s="147" t="e">
        <f>#REF!</f>
        <v>#REF!</v>
      </c>
      <c r="J13" s="147" t="e">
        <f>#REF!</f>
        <v>#REF!</v>
      </c>
      <c r="K13" s="147" t="e">
        <f>#REF!</f>
        <v>#REF!</v>
      </c>
      <c r="M13" t="s">
        <v>152</v>
      </c>
      <c r="N13" s="146">
        <v>1</v>
      </c>
      <c r="O13" s="147" t="e">
        <f>#REF!</f>
        <v>#REF!</v>
      </c>
      <c r="P13" s="147" t="e">
        <f>#REF!</f>
        <v>#REF!</v>
      </c>
      <c r="Q13" s="147" t="e">
        <f>#REF!</f>
        <v>#REF!</v>
      </c>
      <c r="R13" s="147" t="e">
        <f>#REF!</f>
        <v>#REF!</v>
      </c>
      <c r="T13" t="s">
        <v>156</v>
      </c>
      <c r="U13" s="146">
        <v>1</v>
      </c>
      <c r="V13" s="147" t="e">
        <f>#REF!/РАСЧ!V$16*100</f>
        <v>#REF!</v>
      </c>
      <c r="W13" s="147" t="e">
        <f>#REF!/РАСЧ!W$16*100</f>
        <v>#REF!</v>
      </c>
      <c r="X13" s="147" t="e">
        <f>#REF!/РАСЧ!X$16*100</f>
        <v>#REF!</v>
      </c>
      <c r="Y13" s="147" t="e">
        <f>#REF!/РАСЧ!Y$16*100</f>
        <v>#REF!</v>
      </c>
      <c r="AA13" t="s">
        <v>165</v>
      </c>
      <c r="AB13" s="146">
        <v>1</v>
      </c>
      <c r="AC13" s="147" t="e">
        <f>#REF!/РАСЧ!AC$16*100</f>
        <v>#REF!</v>
      </c>
      <c r="AD13" s="147" t="e">
        <f>#REF!/РАСЧ!AD$16*100</f>
        <v>#REF!</v>
      </c>
      <c r="AE13" s="147" t="e">
        <f>#REF!/РАСЧ!AE$16*100</f>
        <v>#REF!</v>
      </c>
      <c r="AF13" s="147" t="e">
        <f>#REF!/РАСЧ!AF$16*100</f>
        <v>#REF!</v>
      </c>
      <c r="AH13" t="s">
        <v>168</v>
      </c>
      <c r="AI13" s="146">
        <v>1</v>
      </c>
      <c r="AJ13" s="147" t="e">
        <f>#REF!/РАСЧ!AJ$16*100</f>
        <v>#REF!</v>
      </c>
      <c r="AK13" s="147" t="e">
        <f>#REF!/РАСЧ!AK$16*100</f>
        <v>#REF!</v>
      </c>
      <c r="AL13" s="147" t="e">
        <f>#REF!/РАСЧ!AL$16*100</f>
        <v>#REF!</v>
      </c>
      <c r="AM13" s="147" t="e">
        <f>#REF!/РАСЧ!AM$16*100</f>
        <v>#REF!</v>
      </c>
      <c r="AO13" t="s">
        <v>174</v>
      </c>
      <c r="AP13" s="146">
        <v>1</v>
      </c>
      <c r="AQ13" s="147" t="e">
        <f>#REF!/РАСЧ!AQ$16*100</f>
        <v>#REF!</v>
      </c>
      <c r="AR13" s="147" t="e">
        <f>#REF!/РАСЧ!AR$16*100</f>
        <v>#REF!</v>
      </c>
      <c r="AS13" s="147" t="e">
        <f>#REF!/РАСЧ!AS$16*100</f>
        <v>#REF!</v>
      </c>
      <c r="AT13" s="147" t="e">
        <f>#REF!/РАСЧ!AT$16*100</f>
        <v>#REF!</v>
      </c>
      <c r="AV13" t="s">
        <v>168</v>
      </c>
      <c r="AW13" s="146">
        <v>1</v>
      </c>
      <c r="AX13" s="147" t="e">
        <f>#REF!/РАСЧ!AX$16*100</f>
        <v>#REF!</v>
      </c>
      <c r="AY13" s="147" t="e">
        <f>#REF!/РАСЧ!AY$16*100</f>
        <v>#REF!</v>
      </c>
      <c r="AZ13" s="147" t="e">
        <f>#REF!/РАСЧ!AZ$16*100</f>
        <v>#REF!</v>
      </c>
      <c r="BA13" s="147" t="e">
        <f>#REF!/РАСЧ!BA$16*100</f>
        <v>#REF!</v>
      </c>
    </row>
    <row r="14" spans="1:53" x14ac:dyDescent="0.25">
      <c r="A14" s="294" t="s">
        <v>143</v>
      </c>
      <c r="B14" s="294"/>
      <c r="C14" s="294"/>
      <c r="D14" s="294"/>
      <c r="E14" s="294"/>
      <c r="F14" s="294"/>
      <c r="G14" s="146">
        <v>2</v>
      </c>
      <c r="H14" s="147" t="e">
        <f>#REF!</f>
        <v>#REF!</v>
      </c>
      <c r="I14" s="147" t="e">
        <f>#REF!</f>
        <v>#REF!</v>
      </c>
      <c r="J14" s="147" t="e">
        <f>#REF!</f>
        <v>#REF!</v>
      </c>
      <c r="K14" s="147" t="e">
        <f>#REF!</f>
        <v>#REF!</v>
      </c>
      <c r="M14" t="s">
        <v>153</v>
      </c>
      <c r="N14" s="146">
        <v>2</v>
      </c>
      <c r="O14" s="147" t="e">
        <f>#REF!</f>
        <v>#REF!</v>
      </c>
      <c r="P14" s="147" t="e">
        <f>#REF!</f>
        <v>#REF!</v>
      </c>
      <c r="Q14" s="147" t="e">
        <f>#REF!</f>
        <v>#REF!</v>
      </c>
      <c r="R14" s="147" t="e">
        <f>#REF!</f>
        <v>#REF!</v>
      </c>
      <c r="T14" t="s">
        <v>155</v>
      </c>
      <c r="U14" s="146">
        <v>2</v>
      </c>
      <c r="V14" s="147" t="e">
        <f>#REF!/РАСЧ!V$16*100</f>
        <v>#REF!</v>
      </c>
      <c r="W14" s="147" t="e">
        <f>#REF!/РАСЧ!W$16*100</f>
        <v>#REF!</v>
      </c>
      <c r="X14" s="147" t="e">
        <f>#REF!/РАСЧ!X$16*100</f>
        <v>#REF!</v>
      </c>
      <c r="Y14" s="147" t="e">
        <f>#REF!/РАСЧ!Y$16*100</f>
        <v>#REF!</v>
      </c>
      <c r="AA14" t="s">
        <v>166</v>
      </c>
      <c r="AB14" s="146">
        <v>2</v>
      </c>
      <c r="AC14" s="147" t="e">
        <f>#REF!/РАСЧ!AC$16*100</f>
        <v>#REF!</v>
      </c>
      <c r="AD14" s="147" t="e">
        <f>#REF!/РАСЧ!AD$16*100</f>
        <v>#REF!</v>
      </c>
      <c r="AE14" s="147" t="e">
        <f>#REF!/РАСЧ!AE$16*100</f>
        <v>#REF!</v>
      </c>
      <c r="AF14" s="147" t="e">
        <f>#REF!/РАСЧ!AF$16*100</f>
        <v>#REF!</v>
      </c>
      <c r="AH14" t="s">
        <v>169</v>
      </c>
      <c r="AI14" s="146">
        <v>2</v>
      </c>
      <c r="AJ14" s="147" t="e">
        <f>#REF!/РАСЧ!AJ$16*100</f>
        <v>#REF!</v>
      </c>
      <c r="AK14" s="147" t="e">
        <f>#REF!/РАСЧ!AK$16*100</f>
        <v>#REF!</v>
      </c>
      <c r="AL14" s="147" t="e">
        <f>#REF!/РАСЧ!AL$16*100</f>
        <v>#REF!</v>
      </c>
      <c r="AM14" s="147" t="e">
        <f>#REF!/РАСЧ!AM$16*100</f>
        <v>#REF!</v>
      </c>
      <c r="AO14" t="s">
        <v>175</v>
      </c>
      <c r="AP14" s="146">
        <v>2</v>
      </c>
      <c r="AQ14" s="147" t="e">
        <f>#REF!/РАСЧ!AQ$16*100</f>
        <v>#REF!</v>
      </c>
      <c r="AR14" s="147" t="e">
        <f>#REF!/РАСЧ!AR$16*100</f>
        <v>#REF!</v>
      </c>
      <c r="AS14" s="147" t="e">
        <f>#REF!/РАСЧ!AS$16*100</f>
        <v>#REF!</v>
      </c>
      <c r="AT14" s="147" t="e">
        <f>#REF!/РАСЧ!AT$16*100</f>
        <v>#REF!</v>
      </c>
      <c r="AV14" t="s">
        <v>169</v>
      </c>
      <c r="AW14" s="146">
        <v>2</v>
      </c>
      <c r="AX14" s="147" t="e">
        <f>#REF!/РАСЧ!AX$16*100</f>
        <v>#REF!</v>
      </c>
      <c r="AY14" s="147" t="e">
        <f>#REF!/РАСЧ!AY$16*100</f>
        <v>#REF!</v>
      </c>
      <c r="AZ14" s="147" t="e">
        <f>#REF!/РАСЧ!AZ$16*100</f>
        <v>#REF!</v>
      </c>
      <c r="BA14" s="147" t="e">
        <f>#REF!/РАСЧ!BA$16*100</f>
        <v>#REF!</v>
      </c>
    </row>
    <row r="15" spans="1:53" x14ac:dyDescent="0.25">
      <c r="A15" s="294" t="s">
        <v>144</v>
      </c>
      <c r="B15" s="294"/>
      <c r="C15" s="294"/>
      <c r="D15" s="294"/>
      <c r="E15" s="294"/>
      <c r="F15" s="294"/>
      <c r="G15" s="146">
        <v>3</v>
      </c>
      <c r="H15" s="147" t="e">
        <f>#REF!</f>
        <v>#REF!</v>
      </c>
      <c r="I15" s="147" t="e">
        <f>#REF!</f>
        <v>#REF!</v>
      </c>
      <c r="J15" s="147" t="e">
        <f>#REF!</f>
        <v>#REF!</v>
      </c>
      <c r="K15" s="147" t="e">
        <f>#REF!</f>
        <v>#REF!</v>
      </c>
      <c r="M15" t="s">
        <v>154</v>
      </c>
      <c r="N15" s="146">
        <v>3</v>
      </c>
      <c r="O15" s="147" t="e">
        <f>#REF!</f>
        <v>#REF!</v>
      </c>
      <c r="P15" s="147" t="e">
        <f>#REF!</f>
        <v>#REF!</v>
      </c>
      <c r="Q15" s="147" t="e">
        <f>#REF!</f>
        <v>#REF!</v>
      </c>
      <c r="R15" s="147" t="e">
        <f>#REF!</f>
        <v>#REF!</v>
      </c>
      <c r="T15" t="s">
        <v>157</v>
      </c>
      <c r="U15" s="146">
        <v>3</v>
      </c>
      <c r="V15" s="147" t="e">
        <f>#REF!/РАСЧ!V$16*100</f>
        <v>#REF!</v>
      </c>
      <c r="W15" s="147" t="e">
        <f>#REF!/РАСЧ!W$16*100</f>
        <v>#REF!</v>
      </c>
      <c r="X15" s="147" t="e">
        <f>#REF!/РАСЧ!X$16*100</f>
        <v>#REF!</v>
      </c>
      <c r="Y15" s="147" t="e">
        <f>#REF!/РАСЧ!Y$16*100</f>
        <v>#REF!</v>
      </c>
      <c r="AA15" t="s">
        <v>167</v>
      </c>
      <c r="AB15" s="146">
        <v>3</v>
      </c>
      <c r="AC15" s="147" t="e">
        <f>#REF!/РАСЧ!AC$16*100</f>
        <v>#REF!</v>
      </c>
      <c r="AD15" s="147" t="e">
        <f>#REF!/РАСЧ!AD$16*100</f>
        <v>#REF!</v>
      </c>
      <c r="AE15" s="147" t="e">
        <f>#REF!/РАСЧ!AE$16*100</f>
        <v>#REF!</v>
      </c>
      <c r="AF15" s="147" t="e">
        <f>#REF!/РАСЧ!AF$16*100</f>
        <v>#REF!</v>
      </c>
      <c r="AH15" t="s">
        <v>170</v>
      </c>
      <c r="AI15" s="146">
        <v>3</v>
      </c>
      <c r="AJ15" s="147" t="e">
        <f>#REF!/РАСЧ!AJ$16*100</f>
        <v>#REF!</v>
      </c>
      <c r="AK15" s="147" t="e">
        <f>#REF!/РАСЧ!AK$16*100</f>
        <v>#REF!</v>
      </c>
      <c r="AL15" s="147" t="e">
        <f>#REF!/РАСЧ!AL$16*100</f>
        <v>#REF!</v>
      </c>
      <c r="AM15" s="147" t="e">
        <f>#REF!/РАСЧ!AM$16*100</f>
        <v>#REF!</v>
      </c>
      <c r="AO15" t="s">
        <v>176</v>
      </c>
      <c r="AP15" s="146">
        <v>3</v>
      </c>
      <c r="AQ15" s="147" t="e">
        <f>#REF!/РАСЧ!AQ$16*100</f>
        <v>#REF!</v>
      </c>
      <c r="AR15" s="147" t="e">
        <f>#REF!/РАСЧ!AR$16*100</f>
        <v>#REF!</v>
      </c>
      <c r="AS15" s="147" t="e">
        <f>#REF!/РАСЧ!AS$16*100</f>
        <v>#REF!</v>
      </c>
      <c r="AT15" s="147" t="e">
        <f>#REF!/РАСЧ!AT$16*100</f>
        <v>#REF!</v>
      </c>
      <c r="AV15" t="s">
        <v>170</v>
      </c>
      <c r="AW15" s="146">
        <v>3</v>
      </c>
      <c r="AX15" s="147" t="e">
        <f>#REF!/РАСЧ!AX$16*100</f>
        <v>#REF!</v>
      </c>
      <c r="AY15" s="147" t="e">
        <f>#REF!/РАСЧ!AY$16*100</f>
        <v>#REF!</v>
      </c>
      <c r="AZ15" s="147" t="e">
        <f>#REF!/РАСЧ!AZ$16*100</f>
        <v>#REF!</v>
      </c>
      <c r="BA15" s="147" t="e">
        <f>#REF!/РАСЧ!BA$16*100</f>
        <v>#REF!</v>
      </c>
    </row>
    <row r="16" spans="1:53" x14ac:dyDescent="0.25">
      <c r="A16" s="159" t="s">
        <v>151</v>
      </c>
      <c r="B16" s="160"/>
      <c r="C16" s="160"/>
      <c r="D16" s="160"/>
      <c r="E16" s="160"/>
      <c r="F16" s="160"/>
      <c r="G16" s="161"/>
      <c r="H16" s="162" t="e">
        <f>SUM(#REF!)</f>
        <v>#REF!</v>
      </c>
      <c r="I16" s="162" t="e">
        <f>SUM(#REF!)</f>
        <v>#REF!</v>
      </c>
      <c r="J16" s="162" t="e">
        <f>SUM(#REF!)</f>
        <v>#REF!</v>
      </c>
      <c r="K16" s="162" t="e">
        <f>SUM(#REF!)</f>
        <v>#REF!</v>
      </c>
      <c r="N16" s="161"/>
      <c r="O16" s="162" t="e">
        <f>SUM(#REF!)</f>
        <v>#REF!</v>
      </c>
      <c r="P16" s="162" t="e">
        <f>SUM(#REF!)</f>
        <v>#REF!</v>
      </c>
      <c r="Q16" s="162" t="e">
        <f>SUM(#REF!)</f>
        <v>#REF!</v>
      </c>
      <c r="R16" s="162" t="e">
        <f>SUM(#REF!)</f>
        <v>#REF!</v>
      </c>
      <c r="U16" s="161"/>
      <c r="V16" s="162" t="e">
        <f>SUM(#REF!)</f>
        <v>#REF!</v>
      </c>
      <c r="W16" s="162" t="e">
        <f>SUM(#REF!)</f>
        <v>#REF!</v>
      </c>
      <c r="X16" s="162" t="e">
        <f>SUM(#REF!)</f>
        <v>#REF!</v>
      </c>
      <c r="Y16" s="162" t="e">
        <f>SUM(#REF!)</f>
        <v>#REF!</v>
      </c>
      <c r="AB16" s="161"/>
      <c r="AC16" s="162" t="e">
        <f>SUM(#REF!)</f>
        <v>#REF!</v>
      </c>
      <c r="AD16" s="162" t="e">
        <f>SUM(#REF!)</f>
        <v>#REF!</v>
      </c>
      <c r="AE16" s="162" t="e">
        <f>SUM(#REF!)</f>
        <v>#REF!</v>
      </c>
      <c r="AF16" s="162" t="e">
        <f>SUM(#REF!)</f>
        <v>#REF!</v>
      </c>
      <c r="AI16" s="161"/>
      <c r="AJ16" s="162" t="e">
        <f>SUM(#REF!)</f>
        <v>#REF!</v>
      </c>
      <c r="AK16" s="162" t="e">
        <f>SUM(#REF!)</f>
        <v>#REF!</v>
      </c>
      <c r="AL16" s="162" t="e">
        <f>SUM(#REF!)</f>
        <v>#REF!</v>
      </c>
      <c r="AM16" s="162" t="e">
        <f>SUM(#REF!)</f>
        <v>#REF!</v>
      </c>
      <c r="AP16" s="161"/>
      <c r="AQ16" s="162" t="e">
        <f>SUM(#REF!)</f>
        <v>#REF!</v>
      </c>
      <c r="AR16" s="162" t="e">
        <f>SUM(#REF!)</f>
        <v>#REF!</v>
      </c>
      <c r="AS16" s="162" t="e">
        <f>SUM(#REF!)</f>
        <v>#REF!</v>
      </c>
      <c r="AT16" s="162" t="e">
        <f>SUM(#REF!)</f>
        <v>#REF!</v>
      </c>
      <c r="AW16" s="161"/>
      <c r="AX16" s="162" t="e">
        <f>SUM(#REF!)</f>
        <v>#REF!</v>
      </c>
      <c r="AY16" s="162" t="e">
        <f>SUM(#REF!)</f>
        <v>#REF!</v>
      </c>
      <c r="AZ16" s="162" t="e">
        <f>SUM(#REF!)</f>
        <v>#REF!</v>
      </c>
      <c r="BA16" s="162" t="e">
        <f>SUM(#REF!)</f>
        <v>#REF!</v>
      </c>
    </row>
    <row r="17" spans="1:53" x14ac:dyDescent="0.25">
      <c r="A17" s="138" t="s">
        <v>61</v>
      </c>
      <c r="B17" s="139"/>
      <c r="C17" s="139"/>
      <c r="D17" s="139"/>
      <c r="E17" s="139"/>
      <c r="F17" s="139"/>
      <c r="G17" s="144"/>
      <c r="H17" s="164" t="e">
        <f>SUM(H18:H20)</f>
        <v>#REF!</v>
      </c>
      <c r="I17" s="164" t="e">
        <f>SUM(I18:I20)</f>
        <v>#REF!</v>
      </c>
      <c r="J17" s="164" t="e">
        <f>SUM(J18:J20)</f>
        <v>#REF!</v>
      </c>
      <c r="K17" s="164" t="e">
        <f>SUM(K18:K20)</f>
        <v>#REF!</v>
      </c>
      <c r="N17" s="144"/>
      <c r="O17" s="164" t="e">
        <f>SUM(O18:O20)</f>
        <v>#REF!</v>
      </c>
      <c r="P17" s="164" t="e">
        <f>SUM(P18:P20)</f>
        <v>#REF!</v>
      </c>
      <c r="Q17" s="164" t="e">
        <f>SUM(Q18:Q20)</f>
        <v>#REF!</v>
      </c>
      <c r="R17" s="164" t="e">
        <f>SUM(R18:R20)</f>
        <v>#REF!</v>
      </c>
      <c r="U17" s="144"/>
      <c r="V17" s="164" t="e">
        <f>SUM(V18:V20)</f>
        <v>#REF!</v>
      </c>
      <c r="W17" s="164" t="e">
        <f>SUM(W18:W20)</f>
        <v>#REF!</v>
      </c>
      <c r="X17" s="164" t="e">
        <f>SUM(X18:X20)</f>
        <v>#REF!</v>
      </c>
      <c r="Y17" s="164" t="e">
        <f>SUM(Y18:Y20)</f>
        <v>#REF!</v>
      </c>
      <c r="AB17" s="144"/>
      <c r="AC17" s="164" t="e">
        <f>SUM(AC18:AC20)</f>
        <v>#REF!</v>
      </c>
      <c r="AD17" s="164" t="e">
        <f>SUM(AD18:AD20)</f>
        <v>#REF!</v>
      </c>
      <c r="AE17" s="164" t="e">
        <f>SUM(AE18:AE20)</f>
        <v>#REF!</v>
      </c>
      <c r="AF17" s="164" t="e">
        <f>SUM(AF18:AF20)</f>
        <v>#REF!</v>
      </c>
      <c r="AI17" s="144"/>
      <c r="AJ17" s="164" t="e">
        <f>SUM(AJ18:AJ20)</f>
        <v>#REF!</v>
      </c>
      <c r="AK17" s="164" t="e">
        <f>SUM(AK18:AK20)</f>
        <v>#REF!</v>
      </c>
      <c r="AL17" s="164" t="e">
        <f>SUM(AL18:AL20)</f>
        <v>#REF!</v>
      </c>
      <c r="AM17" s="164" t="e">
        <f>SUM(AM18:AM20)</f>
        <v>#REF!</v>
      </c>
      <c r="AP17" s="144"/>
      <c r="AQ17" s="164" t="e">
        <f>SUM(AQ18:AQ20)</f>
        <v>#REF!</v>
      </c>
      <c r="AR17" s="164" t="e">
        <f>SUM(AR18:AR20)</f>
        <v>#REF!</v>
      </c>
      <c r="AS17" s="164" t="e">
        <f>SUM(AS18:AS20)</f>
        <v>#REF!</v>
      </c>
      <c r="AT17" s="164" t="e">
        <f>SUM(AT18:AT20)</f>
        <v>#REF!</v>
      </c>
      <c r="AW17" s="144"/>
      <c r="AX17" s="164" t="e">
        <f>SUM(AX18:AX20)</f>
        <v>#REF!</v>
      </c>
      <c r="AY17" s="164" t="e">
        <f>SUM(AY18:AY20)</f>
        <v>#REF!</v>
      </c>
      <c r="AZ17" s="164" t="e">
        <f>SUM(AZ18:AZ20)</f>
        <v>#REF!</v>
      </c>
      <c r="BA17" s="164" t="e">
        <f>SUM(BA18:BA20)</f>
        <v>#REF!</v>
      </c>
    </row>
    <row r="18" spans="1:53" x14ac:dyDescent="0.25">
      <c r="A18" s="294" t="s">
        <v>142</v>
      </c>
      <c r="B18" s="294"/>
      <c r="C18" s="294"/>
      <c r="D18" s="294"/>
      <c r="E18" s="294"/>
      <c r="F18" s="294"/>
      <c r="G18" s="146">
        <v>1</v>
      </c>
      <c r="H18" s="147" t="e">
        <f>#REF!/РАСЧ!H$21*100</f>
        <v>#REF!</v>
      </c>
      <c r="I18" s="147" t="e">
        <f>#REF!/РАСЧ!I$21*100</f>
        <v>#REF!</v>
      </c>
      <c r="J18" s="147" t="e">
        <f>#REF!/РАСЧ!J$21*100</f>
        <v>#REF!</v>
      </c>
      <c r="K18" s="147" t="e">
        <f>#REF!/РАСЧ!K$21*100</f>
        <v>#REF!</v>
      </c>
      <c r="M18" t="s">
        <v>152</v>
      </c>
      <c r="N18" s="146">
        <v>1</v>
      </c>
      <c r="O18" s="147" t="e">
        <f>#REF!/РАСЧ!O$21*100</f>
        <v>#REF!</v>
      </c>
      <c r="P18" s="147" t="e">
        <f>#REF!/РАСЧ!P$21*100</f>
        <v>#REF!</v>
      </c>
      <c r="Q18" s="147" t="e">
        <f>#REF!/РАСЧ!Q$21*100</f>
        <v>#REF!</v>
      </c>
      <c r="R18" s="147" t="e">
        <f>#REF!/РАСЧ!R$21*100</f>
        <v>#REF!</v>
      </c>
      <c r="T18" t="s">
        <v>156</v>
      </c>
      <c r="U18" s="146">
        <v>1</v>
      </c>
      <c r="V18" s="147" t="e">
        <f>#REF!/РАСЧ!V$21*100</f>
        <v>#REF!</v>
      </c>
      <c r="W18" s="147" t="e">
        <f>#REF!/РАСЧ!W$21*100</f>
        <v>#REF!</v>
      </c>
      <c r="X18" s="147" t="e">
        <f>#REF!/РАСЧ!X$21*100</f>
        <v>#REF!</v>
      </c>
      <c r="Y18" s="147" t="e">
        <f>#REF!/РАСЧ!Y$21*100</f>
        <v>#REF!</v>
      </c>
      <c r="AA18" t="s">
        <v>165</v>
      </c>
      <c r="AB18" s="146">
        <v>1</v>
      </c>
      <c r="AC18" s="147" t="e">
        <f>#REF!/РАСЧ!AC$21*100</f>
        <v>#REF!</v>
      </c>
      <c r="AD18" s="147" t="e">
        <f>#REF!/РАСЧ!AD$21*100</f>
        <v>#REF!</v>
      </c>
      <c r="AE18" s="147" t="e">
        <f>#REF!/РАСЧ!AE$21*100</f>
        <v>#REF!</v>
      </c>
      <c r="AF18" s="147" t="e">
        <f>#REF!/РАСЧ!AF$21*100</f>
        <v>#REF!</v>
      </c>
      <c r="AH18" t="s">
        <v>168</v>
      </c>
      <c r="AI18" s="146">
        <v>1</v>
      </c>
      <c r="AJ18" s="147" t="e">
        <f>#REF!/РАСЧ!AJ$21*100</f>
        <v>#REF!</v>
      </c>
      <c r="AK18" s="147" t="e">
        <f>#REF!/РАСЧ!AK$21*100</f>
        <v>#REF!</v>
      </c>
      <c r="AL18" s="147" t="e">
        <f>#REF!/РАСЧ!AL$21*100</f>
        <v>#REF!</v>
      </c>
      <c r="AM18" s="147" t="e">
        <f>#REF!/РАСЧ!AM$21*100</f>
        <v>#REF!</v>
      </c>
      <c r="AO18" t="s">
        <v>174</v>
      </c>
      <c r="AP18" s="146">
        <v>1</v>
      </c>
      <c r="AQ18" s="147" t="e">
        <f>#REF!/РАСЧ!AQ$21*100</f>
        <v>#REF!</v>
      </c>
      <c r="AR18" s="147" t="e">
        <f>#REF!/РАСЧ!AR$21*100</f>
        <v>#REF!</v>
      </c>
      <c r="AS18" s="147" t="e">
        <f>#REF!/РАСЧ!AS$21*100</f>
        <v>#REF!</v>
      </c>
      <c r="AT18" s="147" t="e">
        <f>#REF!/РАСЧ!AT$21*100</f>
        <v>#REF!</v>
      </c>
      <c r="AV18" t="s">
        <v>168</v>
      </c>
      <c r="AW18" s="146">
        <v>1</v>
      </c>
      <c r="AX18" s="147" t="e">
        <f>#REF!/РАСЧ!AX$21*100</f>
        <v>#REF!</v>
      </c>
      <c r="AY18" s="147" t="e">
        <f>#REF!/РАСЧ!AY$21*100</f>
        <v>#REF!</v>
      </c>
      <c r="AZ18" s="147" t="e">
        <f>#REF!/РАСЧ!AZ$21*100</f>
        <v>#REF!</v>
      </c>
      <c r="BA18" s="147" t="e">
        <f>#REF!/РАСЧ!BA$21*100</f>
        <v>#REF!</v>
      </c>
    </row>
    <row r="19" spans="1:53" x14ac:dyDescent="0.25">
      <c r="A19" s="294" t="s">
        <v>143</v>
      </c>
      <c r="B19" s="294"/>
      <c r="C19" s="294"/>
      <c r="D19" s="294"/>
      <c r="E19" s="294"/>
      <c r="F19" s="294"/>
      <c r="G19" s="146">
        <v>2</v>
      </c>
      <c r="H19" s="147" t="e">
        <f>#REF!/РАСЧ!H$21*100</f>
        <v>#REF!</v>
      </c>
      <c r="I19" s="147" t="e">
        <f>#REF!/РАСЧ!I$21*100</f>
        <v>#REF!</v>
      </c>
      <c r="J19" s="147" t="e">
        <f>#REF!/РАСЧ!J$21*100</f>
        <v>#REF!</v>
      </c>
      <c r="K19" s="147" t="e">
        <f>#REF!/РАСЧ!K$21*100</f>
        <v>#REF!</v>
      </c>
      <c r="M19" t="s">
        <v>153</v>
      </c>
      <c r="N19" s="146">
        <v>2</v>
      </c>
      <c r="O19" s="147" t="e">
        <f>#REF!/РАСЧ!O$21*100</f>
        <v>#REF!</v>
      </c>
      <c r="P19" s="147" t="e">
        <f>#REF!/РАСЧ!P$21*100</f>
        <v>#REF!</v>
      </c>
      <c r="Q19" s="147" t="e">
        <f>#REF!/РАСЧ!Q$21*100</f>
        <v>#REF!</v>
      </c>
      <c r="R19" s="147" t="e">
        <f>#REF!/РАСЧ!R$21*100</f>
        <v>#REF!</v>
      </c>
      <c r="T19" t="s">
        <v>155</v>
      </c>
      <c r="U19" s="146">
        <v>2</v>
      </c>
      <c r="V19" s="147" t="e">
        <f>#REF!/РАСЧ!V$21*100</f>
        <v>#REF!</v>
      </c>
      <c r="W19" s="147" t="e">
        <f>#REF!/РАСЧ!W$21*100</f>
        <v>#REF!</v>
      </c>
      <c r="X19" s="147" t="e">
        <f>#REF!/РАСЧ!X$21*100</f>
        <v>#REF!</v>
      </c>
      <c r="Y19" s="147" t="e">
        <f>#REF!/РАСЧ!Y$21*100</f>
        <v>#REF!</v>
      </c>
      <c r="AA19" t="s">
        <v>166</v>
      </c>
      <c r="AB19" s="146">
        <v>2</v>
      </c>
      <c r="AC19" s="147" t="e">
        <f>#REF!/РАСЧ!AC$21*100</f>
        <v>#REF!</v>
      </c>
      <c r="AD19" s="147" t="e">
        <f>#REF!/РАСЧ!AD$21*100</f>
        <v>#REF!</v>
      </c>
      <c r="AE19" s="147" t="e">
        <f>#REF!/РАСЧ!AE$21*100</f>
        <v>#REF!</v>
      </c>
      <c r="AF19" s="147" t="e">
        <f>#REF!/РАСЧ!AF$21*100</f>
        <v>#REF!</v>
      </c>
      <c r="AH19" t="s">
        <v>169</v>
      </c>
      <c r="AI19" s="146">
        <v>2</v>
      </c>
      <c r="AJ19" s="147" t="e">
        <f>#REF!/РАСЧ!AJ$21*100</f>
        <v>#REF!</v>
      </c>
      <c r="AK19" s="147" t="e">
        <f>#REF!/РАСЧ!AK$21*100</f>
        <v>#REF!</v>
      </c>
      <c r="AL19" s="147" t="e">
        <f>#REF!/РАСЧ!AL$21*100</f>
        <v>#REF!</v>
      </c>
      <c r="AM19" s="147" t="e">
        <f>#REF!/РАСЧ!AM$21*100</f>
        <v>#REF!</v>
      </c>
      <c r="AO19" t="s">
        <v>175</v>
      </c>
      <c r="AP19" s="146">
        <v>2</v>
      </c>
      <c r="AQ19" s="147" t="e">
        <f>#REF!/РАСЧ!AQ$21*100</f>
        <v>#REF!</v>
      </c>
      <c r="AR19" s="147" t="e">
        <f>#REF!/РАСЧ!AR$21*100</f>
        <v>#REF!</v>
      </c>
      <c r="AS19" s="147" t="e">
        <f>#REF!/РАСЧ!AS$21*100</f>
        <v>#REF!</v>
      </c>
      <c r="AT19" s="147" t="e">
        <f>#REF!/РАСЧ!AT$21*100</f>
        <v>#REF!</v>
      </c>
      <c r="AV19" t="s">
        <v>169</v>
      </c>
      <c r="AW19" s="146">
        <v>2</v>
      </c>
      <c r="AX19" s="147" t="e">
        <f>#REF!/РАСЧ!AX$21*100</f>
        <v>#REF!</v>
      </c>
      <c r="AY19" s="147" t="e">
        <f>#REF!/РАСЧ!AY$21*100</f>
        <v>#REF!</v>
      </c>
      <c r="AZ19" s="147" t="e">
        <f>#REF!/РАСЧ!AZ$21*100</f>
        <v>#REF!</v>
      </c>
      <c r="BA19" s="147" t="e">
        <f>#REF!/РАСЧ!BA$21*100</f>
        <v>#REF!</v>
      </c>
    </row>
    <row r="20" spans="1:53" x14ac:dyDescent="0.25">
      <c r="A20" s="294" t="s">
        <v>144</v>
      </c>
      <c r="B20" s="294"/>
      <c r="C20" s="294"/>
      <c r="D20" s="294"/>
      <c r="E20" s="294"/>
      <c r="F20" s="294"/>
      <c r="G20" s="146">
        <v>3</v>
      </c>
      <c r="H20" s="147" t="e">
        <f>#REF!/РАСЧ!H$21*100</f>
        <v>#REF!</v>
      </c>
      <c r="I20" s="147" t="e">
        <f>#REF!/РАСЧ!I$21*100</f>
        <v>#REF!</v>
      </c>
      <c r="J20" s="147" t="e">
        <f>#REF!/РАСЧ!J$21*100</f>
        <v>#REF!</v>
      </c>
      <c r="K20" s="147" t="e">
        <f>#REF!/РАСЧ!K$21*100</f>
        <v>#REF!</v>
      </c>
      <c r="M20" t="s">
        <v>154</v>
      </c>
      <c r="N20" s="146">
        <v>3</v>
      </c>
      <c r="O20" s="147" t="e">
        <f>#REF!/РАСЧ!O$21*100</f>
        <v>#REF!</v>
      </c>
      <c r="P20" s="147" t="e">
        <f>#REF!/РАСЧ!P$21*100</f>
        <v>#REF!</v>
      </c>
      <c r="Q20" s="147" t="e">
        <f>#REF!/РАСЧ!Q$21*100</f>
        <v>#REF!</v>
      </c>
      <c r="R20" s="147" t="e">
        <f>#REF!/РАСЧ!R$21*100</f>
        <v>#REF!</v>
      </c>
      <c r="T20" t="s">
        <v>157</v>
      </c>
      <c r="U20" s="146">
        <v>3</v>
      </c>
      <c r="V20" s="147" t="e">
        <f>#REF!/РАСЧ!V$21*100</f>
        <v>#REF!</v>
      </c>
      <c r="W20" s="147" t="e">
        <f>#REF!/РАСЧ!W$21*100</f>
        <v>#REF!</v>
      </c>
      <c r="X20" s="147" t="e">
        <f>#REF!/РАСЧ!X$21*100</f>
        <v>#REF!</v>
      </c>
      <c r="Y20" s="147" t="e">
        <f>#REF!/РАСЧ!Y$21*100</f>
        <v>#REF!</v>
      </c>
      <c r="AA20" t="s">
        <v>167</v>
      </c>
      <c r="AB20" s="146">
        <v>3</v>
      </c>
      <c r="AC20" s="147" t="e">
        <f>#REF!/РАСЧ!AC$21*100</f>
        <v>#REF!</v>
      </c>
      <c r="AD20" s="147" t="e">
        <f>#REF!/РАСЧ!AD$21*100</f>
        <v>#REF!</v>
      </c>
      <c r="AE20" s="147" t="e">
        <f>#REF!/РАСЧ!AE$21*100</f>
        <v>#REF!</v>
      </c>
      <c r="AF20" s="147" t="e">
        <f>#REF!/РАСЧ!AF$21*100</f>
        <v>#REF!</v>
      </c>
      <c r="AH20" t="s">
        <v>170</v>
      </c>
      <c r="AI20" s="146">
        <v>3</v>
      </c>
      <c r="AJ20" s="147" t="e">
        <f>#REF!/РАСЧ!AJ$21*100</f>
        <v>#REF!</v>
      </c>
      <c r="AK20" s="147" t="e">
        <f>#REF!/РАСЧ!AK$21*100</f>
        <v>#REF!</v>
      </c>
      <c r="AL20" s="147" t="e">
        <f>#REF!/РАСЧ!AL$21*100</f>
        <v>#REF!</v>
      </c>
      <c r="AM20" s="147" t="e">
        <f>#REF!/РАСЧ!AM$21*100</f>
        <v>#REF!</v>
      </c>
      <c r="AO20" t="s">
        <v>176</v>
      </c>
      <c r="AP20" s="146">
        <v>3</v>
      </c>
      <c r="AQ20" s="147" t="e">
        <f>#REF!/РАСЧ!AQ$21*100</f>
        <v>#REF!</v>
      </c>
      <c r="AR20" s="147" t="e">
        <f>#REF!/РАСЧ!AR$21*100</f>
        <v>#REF!</v>
      </c>
      <c r="AS20" s="147" t="e">
        <f>#REF!/РАСЧ!AS$21*100</f>
        <v>#REF!</v>
      </c>
      <c r="AT20" s="147" t="e">
        <f>#REF!/РАСЧ!AT$21*100</f>
        <v>#REF!</v>
      </c>
      <c r="AV20" t="s">
        <v>170</v>
      </c>
      <c r="AW20" s="146">
        <v>3</v>
      </c>
      <c r="AX20" s="147" t="e">
        <f>#REF!/РАСЧ!AX$21*100</f>
        <v>#REF!</v>
      </c>
      <c r="AY20" s="147" t="e">
        <f>#REF!/РАСЧ!AY$21*100</f>
        <v>#REF!</v>
      </c>
      <c r="AZ20" s="147" t="e">
        <f>#REF!/РАСЧ!AZ$21*100</f>
        <v>#REF!</v>
      </c>
      <c r="BA20" s="147" t="e">
        <f>#REF!/РАСЧ!BA$21*100</f>
        <v>#REF!</v>
      </c>
    </row>
    <row r="21" spans="1:53" x14ac:dyDescent="0.25">
      <c r="A21" s="159" t="s">
        <v>151</v>
      </c>
      <c r="B21" s="160"/>
      <c r="C21" s="160"/>
      <c r="D21" s="160"/>
      <c r="E21" s="160"/>
      <c r="F21" s="160"/>
      <c r="G21" s="161"/>
      <c r="H21" s="162" t="e">
        <f>SUM(#REF!)</f>
        <v>#REF!</v>
      </c>
      <c r="I21" s="162" t="e">
        <f>SUM(#REF!)</f>
        <v>#REF!</v>
      </c>
      <c r="J21" s="162" t="e">
        <f>SUM(#REF!)</f>
        <v>#REF!</v>
      </c>
      <c r="K21" s="162" t="e">
        <f>SUM(#REF!)</f>
        <v>#REF!</v>
      </c>
      <c r="N21" s="161"/>
      <c r="O21" s="162" t="e">
        <f>SUM(#REF!)</f>
        <v>#REF!</v>
      </c>
      <c r="P21" s="162" t="e">
        <f>SUM(#REF!)</f>
        <v>#REF!</v>
      </c>
      <c r="Q21" s="162" t="e">
        <f>SUM(#REF!)</f>
        <v>#REF!</v>
      </c>
      <c r="R21" s="162" t="e">
        <f>SUM(#REF!)</f>
        <v>#REF!</v>
      </c>
      <c r="U21" s="161"/>
      <c r="V21" s="162" t="e">
        <f>SUM(#REF!)</f>
        <v>#REF!</v>
      </c>
      <c r="W21" s="162" t="e">
        <f>SUM(#REF!)</f>
        <v>#REF!</v>
      </c>
      <c r="X21" s="162" t="e">
        <f>SUM(#REF!)</f>
        <v>#REF!</v>
      </c>
      <c r="Y21" s="162" t="e">
        <f>SUM(#REF!)</f>
        <v>#REF!</v>
      </c>
      <c r="AB21" s="161"/>
      <c r="AC21" s="162" t="e">
        <f>SUM(#REF!)</f>
        <v>#REF!</v>
      </c>
      <c r="AD21" s="162" t="e">
        <f>SUM(#REF!)</f>
        <v>#REF!</v>
      </c>
      <c r="AE21" s="162" t="e">
        <f>SUM(#REF!)</f>
        <v>#REF!</v>
      </c>
      <c r="AF21" s="162" t="e">
        <f>SUM(#REF!)</f>
        <v>#REF!</v>
      </c>
      <c r="AI21" s="161"/>
      <c r="AJ21" s="162" t="e">
        <f>SUM(#REF!)</f>
        <v>#REF!</v>
      </c>
      <c r="AK21" s="162" t="e">
        <f>SUM(#REF!)</f>
        <v>#REF!</v>
      </c>
      <c r="AL21" s="162" t="e">
        <f>SUM(#REF!)</f>
        <v>#REF!</v>
      </c>
      <c r="AM21" s="162" t="e">
        <f>SUM(#REF!)</f>
        <v>#REF!</v>
      </c>
      <c r="AP21" s="161"/>
      <c r="AQ21" s="162" t="e">
        <f>SUM(#REF!)</f>
        <v>#REF!</v>
      </c>
      <c r="AR21" s="162" t="e">
        <f>SUM(#REF!)</f>
        <v>#REF!</v>
      </c>
      <c r="AS21" s="162" t="e">
        <f>SUM(#REF!)</f>
        <v>#REF!</v>
      </c>
      <c r="AT21" s="162" t="e">
        <f>SUM(#REF!)</f>
        <v>#REF!</v>
      </c>
      <c r="AW21" s="161"/>
      <c r="AX21" s="162" t="e">
        <f>SUM(#REF!)</f>
        <v>#REF!</v>
      </c>
      <c r="AY21" s="162" t="e">
        <f>SUM(#REF!)</f>
        <v>#REF!</v>
      </c>
      <c r="AZ21" s="162" t="e">
        <f>SUM(#REF!)</f>
        <v>#REF!</v>
      </c>
      <c r="BA21" s="162" t="e">
        <f>SUM(#REF!)</f>
        <v>#REF!</v>
      </c>
    </row>
    <row r="22" spans="1:53" x14ac:dyDescent="0.25">
      <c r="A22" s="138" t="s">
        <v>60</v>
      </c>
      <c r="B22" s="139"/>
      <c r="C22" s="139"/>
      <c r="D22" s="139"/>
      <c r="E22" s="139"/>
      <c r="F22" s="139"/>
      <c r="G22" s="144"/>
      <c r="H22" s="164" t="e">
        <f>SUM(H23:H25)</f>
        <v>#REF!</v>
      </c>
      <c r="I22" s="164" t="e">
        <f>SUM(I23:I25)</f>
        <v>#REF!</v>
      </c>
      <c r="J22" s="164" t="e">
        <f>SUM(J23:J25)</f>
        <v>#REF!</v>
      </c>
      <c r="K22" s="164" t="e">
        <f>SUM(K23:K25)</f>
        <v>#REF!</v>
      </c>
      <c r="N22" s="144"/>
      <c r="O22" s="164" t="e">
        <f>SUM(O23:O25)</f>
        <v>#REF!</v>
      </c>
      <c r="P22" s="164" t="e">
        <f>SUM(P23:P25)</f>
        <v>#REF!</v>
      </c>
      <c r="Q22" s="164" t="e">
        <f>SUM(Q23:Q25)</f>
        <v>#REF!</v>
      </c>
      <c r="R22" s="164" t="e">
        <f>SUM(R23:R25)</f>
        <v>#REF!</v>
      </c>
      <c r="U22" s="144"/>
      <c r="V22" s="164" t="e">
        <f>SUM(V23:V25)</f>
        <v>#REF!</v>
      </c>
      <c r="W22" s="164" t="e">
        <f>SUM(W23:W25)</f>
        <v>#REF!</v>
      </c>
      <c r="X22" s="164" t="e">
        <f>SUM(X23:X25)</f>
        <v>#REF!</v>
      </c>
      <c r="Y22" s="164" t="e">
        <f>SUM(Y23:Y25)</f>
        <v>#REF!</v>
      </c>
      <c r="AB22" s="144"/>
      <c r="AC22" s="164" t="e">
        <f>SUM(AC23:AC25)</f>
        <v>#REF!</v>
      </c>
      <c r="AD22" s="164" t="e">
        <f>SUM(AD23:AD25)</f>
        <v>#REF!</v>
      </c>
      <c r="AE22" s="164" t="e">
        <f>SUM(AE23:AE25)</f>
        <v>#REF!</v>
      </c>
      <c r="AF22" s="164" t="e">
        <f>SUM(AF23:AF25)</f>
        <v>#REF!</v>
      </c>
      <c r="AI22" s="144"/>
      <c r="AJ22" s="164" t="e">
        <f>SUM(AJ23:AJ25)</f>
        <v>#REF!</v>
      </c>
      <c r="AK22" s="164" t="e">
        <f>SUM(AK23:AK25)</f>
        <v>#REF!</v>
      </c>
      <c r="AL22" s="164" t="e">
        <f>SUM(AL23:AL25)</f>
        <v>#REF!</v>
      </c>
      <c r="AM22" s="164" t="e">
        <f>SUM(AM23:AM25)</f>
        <v>#REF!</v>
      </c>
      <c r="AP22" s="144"/>
      <c r="AQ22" s="164" t="e">
        <f>SUM(AQ23:AQ25)</f>
        <v>#REF!</v>
      </c>
      <c r="AR22" s="164" t="e">
        <f>SUM(AR23:AR25)</f>
        <v>#REF!</v>
      </c>
      <c r="AS22" s="164" t="e">
        <f>SUM(AS23:AS25)</f>
        <v>#REF!</v>
      </c>
      <c r="AT22" s="164" t="e">
        <f>SUM(AT23:AT25)</f>
        <v>#REF!</v>
      </c>
      <c r="AW22" s="144"/>
      <c r="AX22" s="164" t="e">
        <f>SUM(AX23:AX25)</f>
        <v>#REF!</v>
      </c>
      <c r="AY22" s="164" t="e">
        <f>SUM(AY23:AY25)</f>
        <v>#REF!</v>
      </c>
      <c r="AZ22" s="164" t="e">
        <f>SUM(AZ23:AZ25)</f>
        <v>#REF!</v>
      </c>
      <c r="BA22" s="164" t="e">
        <f>SUM(BA23:BA25)</f>
        <v>#REF!</v>
      </c>
    </row>
    <row r="23" spans="1:53" x14ac:dyDescent="0.25">
      <c r="A23" s="294" t="s">
        <v>142</v>
      </c>
      <c r="B23" s="294"/>
      <c r="C23" s="294"/>
      <c r="D23" s="294"/>
      <c r="E23" s="294"/>
      <c r="F23" s="294"/>
      <c r="G23" s="146">
        <v>1</v>
      </c>
      <c r="H23" s="147" t="e">
        <f>#REF!/РАСЧ!H$26*100</f>
        <v>#REF!</v>
      </c>
      <c r="I23" s="147" t="e">
        <f>#REF!/РАСЧ!I$26*100</f>
        <v>#REF!</v>
      </c>
      <c r="J23" s="147" t="e">
        <f>#REF!/РАСЧ!J$26*100</f>
        <v>#REF!</v>
      </c>
      <c r="K23" s="147" t="e">
        <f>#REF!/РАСЧ!K$26*100</f>
        <v>#REF!</v>
      </c>
      <c r="M23" t="s">
        <v>152</v>
      </c>
      <c r="N23" s="146">
        <v>1</v>
      </c>
      <c r="O23" s="147" t="e">
        <f>#REF!/РАСЧ!O$26*100</f>
        <v>#REF!</v>
      </c>
      <c r="P23" s="147" t="e">
        <f>#REF!/РАСЧ!P$26*100</f>
        <v>#REF!</v>
      </c>
      <c r="Q23" s="147" t="e">
        <f>#REF!/РАСЧ!Q$26*100</f>
        <v>#REF!</v>
      </c>
      <c r="R23" s="147" t="e">
        <f>#REF!/РАСЧ!R$26*100</f>
        <v>#REF!</v>
      </c>
      <c r="T23" t="s">
        <v>156</v>
      </c>
      <c r="U23" s="146">
        <v>1</v>
      </c>
      <c r="V23" s="147" t="e">
        <f>#REF!/РАСЧ!V$26*100</f>
        <v>#REF!</v>
      </c>
      <c r="W23" s="147" t="e">
        <f>#REF!/РАСЧ!W$26*100</f>
        <v>#REF!</v>
      </c>
      <c r="X23" s="147" t="e">
        <f>#REF!/РАСЧ!X$26*100</f>
        <v>#REF!</v>
      </c>
      <c r="Y23" s="147" t="e">
        <f>#REF!/РАСЧ!Y$26*100</f>
        <v>#REF!</v>
      </c>
      <c r="AA23" t="s">
        <v>165</v>
      </c>
      <c r="AB23" s="146">
        <v>1</v>
      </c>
      <c r="AC23" s="147" t="e">
        <f>#REF!/РАСЧ!AC$26*100</f>
        <v>#REF!</v>
      </c>
      <c r="AD23" s="147" t="e">
        <f>#REF!/РАСЧ!AD$26*100</f>
        <v>#REF!</v>
      </c>
      <c r="AE23" s="147" t="e">
        <f>#REF!/РАСЧ!AE$26*100</f>
        <v>#REF!</v>
      </c>
      <c r="AF23" s="147" t="e">
        <f>#REF!/РАСЧ!AF$26*100</f>
        <v>#REF!</v>
      </c>
      <c r="AH23" t="s">
        <v>168</v>
      </c>
      <c r="AI23" s="146">
        <v>1</v>
      </c>
      <c r="AJ23" s="147" t="e">
        <f>#REF!/РАСЧ!AJ$26*100</f>
        <v>#REF!</v>
      </c>
      <c r="AK23" s="147" t="e">
        <f>#REF!/РАСЧ!AK$26*100</f>
        <v>#REF!</v>
      </c>
      <c r="AL23" s="147" t="e">
        <f>#REF!/РАСЧ!AL$26*100</f>
        <v>#REF!</v>
      </c>
      <c r="AM23" s="147" t="e">
        <f>#REF!/РАСЧ!AM$26*100</f>
        <v>#REF!</v>
      </c>
      <c r="AO23" t="s">
        <v>174</v>
      </c>
      <c r="AP23" s="146">
        <v>1</v>
      </c>
      <c r="AQ23" s="147" t="e">
        <f>#REF!/РАСЧ!AQ$26*100</f>
        <v>#REF!</v>
      </c>
      <c r="AR23" s="147" t="e">
        <f>#REF!/РАСЧ!AR$26*100</f>
        <v>#REF!</v>
      </c>
      <c r="AS23" s="147" t="e">
        <f>#REF!/РАСЧ!AS$26*100</f>
        <v>#REF!</v>
      </c>
      <c r="AT23" s="147" t="e">
        <f>#REF!/РАСЧ!AT$26*100</f>
        <v>#REF!</v>
      </c>
      <c r="AV23" t="s">
        <v>168</v>
      </c>
      <c r="AW23" s="146">
        <v>1</v>
      </c>
      <c r="AX23" s="147" t="e">
        <f>#REF!/РАСЧ!AX$26*100</f>
        <v>#REF!</v>
      </c>
      <c r="AY23" s="147" t="e">
        <f>#REF!/РАСЧ!AY$26*100</f>
        <v>#REF!</v>
      </c>
      <c r="AZ23" s="147" t="e">
        <f>#REF!/РАСЧ!AZ$26*100</f>
        <v>#REF!</v>
      </c>
      <c r="BA23" s="147" t="e">
        <f>#REF!/РАСЧ!BA$26*100</f>
        <v>#REF!</v>
      </c>
    </row>
    <row r="24" spans="1:53" x14ac:dyDescent="0.25">
      <c r="A24" s="294" t="s">
        <v>143</v>
      </c>
      <c r="B24" s="294"/>
      <c r="C24" s="294"/>
      <c r="D24" s="294"/>
      <c r="E24" s="294"/>
      <c r="F24" s="294"/>
      <c r="G24" s="146">
        <v>2</v>
      </c>
      <c r="H24" s="147" t="e">
        <f>#REF!/РАСЧ!H$26*100</f>
        <v>#REF!</v>
      </c>
      <c r="I24" s="147" t="e">
        <f>#REF!/РАСЧ!I$26*100</f>
        <v>#REF!</v>
      </c>
      <c r="J24" s="147" t="e">
        <f>#REF!/РАСЧ!J$26*100</f>
        <v>#REF!</v>
      </c>
      <c r="K24" s="147" t="e">
        <f>#REF!/РАСЧ!K$26*100</f>
        <v>#REF!</v>
      </c>
      <c r="M24" t="s">
        <v>153</v>
      </c>
      <c r="N24" s="146">
        <v>2</v>
      </c>
      <c r="O24" s="147" t="e">
        <f>#REF!/РАСЧ!O$26*100</f>
        <v>#REF!</v>
      </c>
      <c r="P24" s="147" t="e">
        <f>#REF!/РАСЧ!P$26*100</f>
        <v>#REF!</v>
      </c>
      <c r="Q24" s="147" t="e">
        <f>#REF!/РАСЧ!Q$26*100</f>
        <v>#REF!</v>
      </c>
      <c r="R24" s="147" t="e">
        <f>#REF!/РАСЧ!R$26*100</f>
        <v>#REF!</v>
      </c>
      <c r="T24" t="s">
        <v>155</v>
      </c>
      <c r="U24" s="146">
        <v>2</v>
      </c>
      <c r="V24" s="147" t="e">
        <f>#REF!/РАСЧ!V$26*100</f>
        <v>#REF!</v>
      </c>
      <c r="W24" s="147" t="e">
        <f>#REF!/РАСЧ!W$26*100</f>
        <v>#REF!</v>
      </c>
      <c r="X24" s="147" t="e">
        <f>#REF!/РАСЧ!X$26*100</f>
        <v>#REF!</v>
      </c>
      <c r="Y24" s="147" t="e">
        <f>#REF!/РАСЧ!Y$26*100</f>
        <v>#REF!</v>
      </c>
      <c r="AA24" t="s">
        <v>166</v>
      </c>
      <c r="AB24" s="146">
        <v>2</v>
      </c>
      <c r="AC24" s="147" t="e">
        <f>#REF!/РАСЧ!AC$26*100</f>
        <v>#REF!</v>
      </c>
      <c r="AD24" s="147" t="e">
        <f>#REF!/РАСЧ!AD$26*100</f>
        <v>#REF!</v>
      </c>
      <c r="AE24" s="147" t="e">
        <f>#REF!/РАСЧ!AE$26*100</f>
        <v>#REF!</v>
      </c>
      <c r="AF24" s="147" t="e">
        <f>#REF!/РАСЧ!AF$26*100</f>
        <v>#REF!</v>
      </c>
      <c r="AH24" t="s">
        <v>169</v>
      </c>
      <c r="AI24" s="146">
        <v>2</v>
      </c>
      <c r="AJ24" s="147" t="e">
        <f>#REF!/РАСЧ!AJ$26*100</f>
        <v>#REF!</v>
      </c>
      <c r="AK24" s="147" t="e">
        <f>#REF!/РАСЧ!AK$26*100</f>
        <v>#REF!</v>
      </c>
      <c r="AL24" s="147" t="e">
        <f>#REF!/РАСЧ!AL$26*100</f>
        <v>#REF!</v>
      </c>
      <c r="AM24" s="147" t="e">
        <f>#REF!/РАСЧ!AM$26*100</f>
        <v>#REF!</v>
      </c>
      <c r="AO24" t="s">
        <v>175</v>
      </c>
      <c r="AP24" s="146">
        <v>2</v>
      </c>
      <c r="AQ24" s="147" t="e">
        <f>#REF!/РАСЧ!AQ$26*100</f>
        <v>#REF!</v>
      </c>
      <c r="AR24" s="147" t="e">
        <f>#REF!/РАСЧ!AR$26*100</f>
        <v>#REF!</v>
      </c>
      <c r="AS24" s="147" t="e">
        <f>#REF!/РАСЧ!AS$26*100</f>
        <v>#REF!</v>
      </c>
      <c r="AT24" s="147" t="e">
        <f>#REF!/РАСЧ!AT$26*100</f>
        <v>#REF!</v>
      </c>
      <c r="AV24" t="s">
        <v>169</v>
      </c>
      <c r="AW24" s="146">
        <v>2</v>
      </c>
      <c r="AX24" s="147" t="e">
        <f>#REF!/РАСЧ!AX$26*100</f>
        <v>#REF!</v>
      </c>
      <c r="AY24" s="147" t="e">
        <f>#REF!/РАСЧ!AY$26*100</f>
        <v>#REF!</v>
      </c>
      <c r="AZ24" s="147" t="e">
        <f>#REF!/РАСЧ!AZ$26*100</f>
        <v>#REF!</v>
      </c>
      <c r="BA24" s="147" t="e">
        <f>#REF!/РАСЧ!BA$26*100</f>
        <v>#REF!</v>
      </c>
    </row>
    <row r="25" spans="1:53" x14ac:dyDescent="0.25">
      <c r="A25" s="294" t="s">
        <v>144</v>
      </c>
      <c r="B25" s="294"/>
      <c r="C25" s="294"/>
      <c r="D25" s="294"/>
      <c r="E25" s="294"/>
      <c r="F25" s="294"/>
      <c r="G25" s="146">
        <v>3</v>
      </c>
      <c r="H25" s="147" t="e">
        <f>#REF!/РАСЧ!H$26*100</f>
        <v>#REF!</v>
      </c>
      <c r="I25" s="147" t="e">
        <f>#REF!/РАСЧ!I$26*100</f>
        <v>#REF!</v>
      </c>
      <c r="J25" s="147" t="e">
        <f>#REF!/РАСЧ!J$26*100</f>
        <v>#REF!</v>
      </c>
      <c r="K25" s="147" t="e">
        <f>#REF!/РАСЧ!K$26*100</f>
        <v>#REF!</v>
      </c>
      <c r="M25" t="s">
        <v>154</v>
      </c>
      <c r="N25" s="146">
        <v>3</v>
      </c>
      <c r="O25" s="147" t="e">
        <f>#REF!/РАСЧ!O$26*100</f>
        <v>#REF!</v>
      </c>
      <c r="P25" s="147" t="e">
        <f>#REF!/РАСЧ!P$26*100</f>
        <v>#REF!</v>
      </c>
      <c r="Q25" s="147" t="e">
        <f>#REF!/РАСЧ!Q$26*100</f>
        <v>#REF!</v>
      </c>
      <c r="R25" s="147" t="e">
        <f>#REF!/РАСЧ!R$26*100</f>
        <v>#REF!</v>
      </c>
      <c r="T25" t="s">
        <v>157</v>
      </c>
      <c r="U25" s="146">
        <v>3</v>
      </c>
      <c r="V25" s="147" t="e">
        <f>#REF!/РАСЧ!V$26*100</f>
        <v>#REF!</v>
      </c>
      <c r="W25" s="147" t="e">
        <f>#REF!/РАСЧ!W$26*100</f>
        <v>#REF!</v>
      </c>
      <c r="X25" s="147" t="e">
        <f>#REF!/РАСЧ!X$26*100</f>
        <v>#REF!</v>
      </c>
      <c r="Y25" s="147" t="e">
        <f>#REF!/РАСЧ!Y$26*100</f>
        <v>#REF!</v>
      </c>
      <c r="AA25" t="s">
        <v>167</v>
      </c>
      <c r="AB25" s="146">
        <v>3</v>
      </c>
      <c r="AC25" s="147" t="e">
        <f>#REF!/РАСЧ!AC$26*100</f>
        <v>#REF!</v>
      </c>
      <c r="AD25" s="147" t="e">
        <f>#REF!/РАСЧ!AD$26*100</f>
        <v>#REF!</v>
      </c>
      <c r="AE25" s="147" t="e">
        <f>#REF!/РАСЧ!AE$26*100</f>
        <v>#REF!</v>
      </c>
      <c r="AF25" s="147" t="e">
        <f>#REF!/РАСЧ!AF$26*100</f>
        <v>#REF!</v>
      </c>
      <c r="AH25" t="s">
        <v>170</v>
      </c>
      <c r="AI25" s="146">
        <v>3</v>
      </c>
      <c r="AJ25" s="147" t="e">
        <f>#REF!/РАСЧ!AJ$26*100</f>
        <v>#REF!</v>
      </c>
      <c r="AK25" s="147" t="e">
        <f>#REF!/РАСЧ!AK$26*100</f>
        <v>#REF!</v>
      </c>
      <c r="AL25" s="147" t="e">
        <f>#REF!/РАСЧ!AL$26*100</f>
        <v>#REF!</v>
      </c>
      <c r="AM25" s="147" t="e">
        <f>#REF!/РАСЧ!AM$26*100</f>
        <v>#REF!</v>
      </c>
      <c r="AO25" t="s">
        <v>176</v>
      </c>
      <c r="AP25" s="146">
        <v>3</v>
      </c>
      <c r="AQ25" s="147" t="e">
        <f>#REF!/РАСЧ!AQ$26*100</f>
        <v>#REF!</v>
      </c>
      <c r="AR25" s="147" t="e">
        <f>#REF!/РАСЧ!AR$26*100</f>
        <v>#REF!</v>
      </c>
      <c r="AS25" s="147" t="e">
        <f>#REF!/РАСЧ!AS$26*100</f>
        <v>#REF!</v>
      </c>
      <c r="AT25" s="147" t="e">
        <f>#REF!/РАСЧ!AT$26*100</f>
        <v>#REF!</v>
      </c>
      <c r="AV25" t="s">
        <v>170</v>
      </c>
      <c r="AW25" s="146">
        <v>3</v>
      </c>
      <c r="AX25" s="147" t="e">
        <f>#REF!/РАСЧ!AX$26*100</f>
        <v>#REF!</v>
      </c>
      <c r="AY25" s="147" t="e">
        <f>#REF!/РАСЧ!AY$26*100</f>
        <v>#REF!</v>
      </c>
      <c r="AZ25" s="147" t="e">
        <f>#REF!/РАСЧ!AZ$26*100</f>
        <v>#REF!</v>
      </c>
      <c r="BA25" s="147" t="e">
        <f>#REF!/РАСЧ!BA$26*100</f>
        <v>#REF!</v>
      </c>
    </row>
    <row r="26" spans="1:53" x14ac:dyDescent="0.25">
      <c r="A26" s="159" t="s">
        <v>151</v>
      </c>
      <c r="B26" s="160"/>
      <c r="C26" s="160"/>
      <c r="D26" s="160"/>
      <c r="E26" s="160"/>
      <c r="F26" s="160"/>
      <c r="G26" s="161"/>
      <c r="H26" s="162" t="e">
        <f>SUM(#REF!)</f>
        <v>#REF!</v>
      </c>
      <c r="I26" s="162" t="e">
        <f>SUM(#REF!)</f>
        <v>#REF!</v>
      </c>
      <c r="J26" s="162" t="e">
        <f>SUM(#REF!)</f>
        <v>#REF!</v>
      </c>
      <c r="K26" s="162" t="e">
        <f>SUM(#REF!)</f>
        <v>#REF!</v>
      </c>
      <c r="N26" s="161"/>
      <c r="O26" s="162" t="e">
        <f>SUM(#REF!)</f>
        <v>#REF!</v>
      </c>
      <c r="P26" s="162" t="e">
        <f>SUM(#REF!)</f>
        <v>#REF!</v>
      </c>
      <c r="Q26" s="162" t="e">
        <f>SUM(#REF!)</f>
        <v>#REF!</v>
      </c>
      <c r="R26" s="162" t="e">
        <f>SUM(#REF!)</f>
        <v>#REF!</v>
      </c>
      <c r="U26" s="161"/>
      <c r="V26" s="162" t="e">
        <f>SUM(#REF!)</f>
        <v>#REF!</v>
      </c>
      <c r="W26" s="162" t="e">
        <f>SUM(#REF!)</f>
        <v>#REF!</v>
      </c>
      <c r="X26" s="162" t="e">
        <f>SUM(#REF!)</f>
        <v>#REF!</v>
      </c>
      <c r="Y26" s="162" t="e">
        <f>SUM(#REF!)</f>
        <v>#REF!</v>
      </c>
      <c r="AB26" s="161"/>
      <c r="AC26" s="162" t="e">
        <f>SUM(#REF!)</f>
        <v>#REF!</v>
      </c>
      <c r="AD26" s="162" t="e">
        <f>SUM(#REF!)</f>
        <v>#REF!</v>
      </c>
      <c r="AE26" s="162" t="e">
        <f>SUM(#REF!)</f>
        <v>#REF!</v>
      </c>
      <c r="AF26" s="162" t="e">
        <f>SUM(#REF!)</f>
        <v>#REF!</v>
      </c>
      <c r="AI26" s="161"/>
      <c r="AJ26" s="162" t="e">
        <f>SUM(#REF!)</f>
        <v>#REF!</v>
      </c>
      <c r="AK26" s="162" t="e">
        <f>SUM(#REF!)</f>
        <v>#REF!</v>
      </c>
      <c r="AL26" s="162" t="e">
        <f>SUM(#REF!)</f>
        <v>#REF!</v>
      </c>
      <c r="AM26" s="162" t="e">
        <f>SUM(#REF!)</f>
        <v>#REF!</v>
      </c>
      <c r="AP26" s="161"/>
      <c r="AQ26" s="162" t="e">
        <f>SUM(#REF!)</f>
        <v>#REF!</v>
      </c>
      <c r="AR26" s="162" t="e">
        <f>SUM(#REF!)</f>
        <v>#REF!</v>
      </c>
      <c r="AS26" s="162" t="e">
        <f>SUM(#REF!)</f>
        <v>#REF!</v>
      </c>
      <c r="AT26" s="162" t="e">
        <f>SUM(#REF!)</f>
        <v>#REF!</v>
      </c>
      <c r="AW26" s="161"/>
      <c r="AX26" s="162" t="e">
        <f>SUM(#REF!)</f>
        <v>#REF!</v>
      </c>
      <c r="AY26" s="162" t="e">
        <f>SUM(#REF!)</f>
        <v>#REF!</v>
      </c>
      <c r="AZ26" s="162" t="e">
        <f>SUM(#REF!)</f>
        <v>#REF!</v>
      </c>
      <c r="BA26" s="162" t="e">
        <f>SUM(#REF!)</f>
        <v>#REF!</v>
      </c>
    </row>
    <row r="27" spans="1:53" x14ac:dyDescent="0.25">
      <c r="A27" s="138" t="s">
        <v>62</v>
      </c>
      <c r="B27" s="139"/>
      <c r="C27" s="139"/>
      <c r="D27" s="139"/>
      <c r="E27" s="139"/>
      <c r="F27" s="139"/>
      <c r="G27" s="144"/>
      <c r="H27" s="164" t="e">
        <f>SUM(H28:H30)</f>
        <v>#REF!</v>
      </c>
      <c r="I27" s="164" t="e">
        <f>SUM(I28:I30)</f>
        <v>#REF!</v>
      </c>
      <c r="J27" s="164" t="e">
        <f>SUM(J28:J30)</f>
        <v>#REF!</v>
      </c>
      <c r="K27" s="164" t="e">
        <f>SUM(K28:K30)</f>
        <v>#REF!</v>
      </c>
      <c r="N27" s="144"/>
      <c r="O27" s="164" t="e">
        <f>SUM(O28:O30)</f>
        <v>#REF!</v>
      </c>
      <c r="P27" s="164" t="e">
        <f>SUM(P28:P30)</f>
        <v>#REF!</v>
      </c>
      <c r="Q27" s="164" t="e">
        <f>SUM(Q28:Q30)</f>
        <v>#REF!</v>
      </c>
      <c r="R27" s="164" t="e">
        <f>SUM(R28:R30)</f>
        <v>#REF!</v>
      </c>
      <c r="U27" s="144"/>
      <c r="V27" s="164" t="e">
        <f>SUM(V28:V30)</f>
        <v>#REF!</v>
      </c>
      <c r="W27" s="164" t="e">
        <f>SUM(W28:W30)</f>
        <v>#REF!</v>
      </c>
      <c r="X27" s="164" t="e">
        <f>SUM(X28:X30)</f>
        <v>#REF!</v>
      </c>
      <c r="Y27" s="164" t="e">
        <f>SUM(Y28:Y30)</f>
        <v>#REF!</v>
      </c>
      <c r="AB27" s="144"/>
      <c r="AC27" s="164" t="e">
        <f>SUM(AC28:AC30)</f>
        <v>#REF!</v>
      </c>
      <c r="AD27" s="164" t="e">
        <f>SUM(AD28:AD30)</f>
        <v>#REF!</v>
      </c>
      <c r="AE27" s="164" t="e">
        <f>SUM(AE28:AE30)</f>
        <v>#REF!</v>
      </c>
      <c r="AF27" s="164" t="e">
        <f>SUM(AF28:AF30)</f>
        <v>#REF!</v>
      </c>
      <c r="AI27" s="144"/>
      <c r="AJ27" s="164" t="e">
        <f>SUM(AJ28:AJ30)</f>
        <v>#REF!</v>
      </c>
      <c r="AK27" s="164" t="e">
        <f>SUM(AK28:AK30)</f>
        <v>#REF!</v>
      </c>
      <c r="AL27" s="164" t="e">
        <f>SUM(AL28:AL30)</f>
        <v>#REF!</v>
      </c>
      <c r="AM27" s="164" t="e">
        <f>SUM(AM28:AM30)</f>
        <v>#REF!</v>
      </c>
      <c r="AP27" s="144"/>
      <c r="AQ27" s="164" t="e">
        <f>SUM(AQ28:AQ30)</f>
        <v>#REF!</v>
      </c>
      <c r="AR27" s="164" t="e">
        <f>SUM(AR28:AR30)</f>
        <v>#REF!</v>
      </c>
      <c r="AS27" s="164" t="e">
        <f>SUM(AS28:AS30)</f>
        <v>#REF!</v>
      </c>
      <c r="AT27" s="164" t="e">
        <f>SUM(AT28:AT30)</f>
        <v>#REF!</v>
      </c>
      <c r="AW27" s="144"/>
      <c r="AX27" s="164" t="e">
        <f>SUM(AX28:AX30)</f>
        <v>#REF!</v>
      </c>
      <c r="AY27" s="164" t="e">
        <f>SUM(AY28:AY30)</f>
        <v>#REF!</v>
      </c>
      <c r="AZ27" s="164" t="e">
        <f>SUM(AZ28:AZ30)</f>
        <v>#REF!</v>
      </c>
      <c r="BA27" s="164" t="e">
        <f>SUM(BA28:BA30)</f>
        <v>#REF!</v>
      </c>
    </row>
    <row r="28" spans="1:53" x14ac:dyDescent="0.25">
      <c r="A28" s="294" t="s">
        <v>142</v>
      </c>
      <c r="B28" s="294"/>
      <c r="C28" s="294"/>
      <c r="D28" s="294"/>
      <c r="E28" s="294"/>
      <c r="F28" s="294"/>
      <c r="G28" s="146">
        <v>1</v>
      </c>
      <c r="H28" s="147" t="e">
        <f>#REF!/РАСЧ!H$31*100</f>
        <v>#REF!</v>
      </c>
      <c r="I28" s="147" t="e">
        <f>#REF!/РАСЧ!I$31*100</f>
        <v>#REF!</v>
      </c>
      <c r="J28" s="147" t="e">
        <f>#REF!/РАСЧ!J$31*100</f>
        <v>#REF!</v>
      </c>
      <c r="K28" s="147" t="e">
        <f>#REF!/РАСЧ!K$31*100</f>
        <v>#REF!</v>
      </c>
      <c r="M28" t="s">
        <v>152</v>
      </c>
      <c r="N28" s="146">
        <v>1</v>
      </c>
      <c r="O28" s="147" t="e">
        <f>#REF!/РАСЧ!O$31*100</f>
        <v>#REF!</v>
      </c>
      <c r="P28" s="147" t="e">
        <f>#REF!/РАСЧ!P$31*100</f>
        <v>#REF!</v>
      </c>
      <c r="Q28" s="147" t="e">
        <f>#REF!/РАСЧ!Q$31*100</f>
        <v>#REF!</v>
      </c>
      <c r="R28" s="147" t="e">
        <f>#REF!/РАСЧ!R$31*100</f>
        <v>#REF!</v>
      </c>
      <c r="T28" t="s">
        <v>156</v>
      </c>
      <c r="U28" s="146">
        <v>1</v>
      </c>
      <c r="V28" s="147" t="e">
        <f>#REF!/РАСЧ!V$31*100</f>
        <v>#REF!</v>
      </c>
      <c r="W28" s="147" t="e">
        <f>#REF!/РАСЧ!W$31*100</f>
        <v>#REF!</v>
      </c>
      <c r="X28" s="147" t="e">
        <f>#REF!/РАСЧ!X$31*100</f>
        <v>#REF!</v>
      </c>
      <c r="Y28" s="147" t="e">
        <f>#REF!/РАСЧ!Y$31*100</f>
        <v>#REF!</v>
      </c>
      <c r="AA28" t="s">
        <v>165</v>
      </c>
      <c r="AB28" s="146">
        <v>1</v>
      </c>
      <c r="AC28" s="147" t="e">
        <f>#REF!/РАСЧ!AC$31*100</f>
        <v>#REF!</v>
      </c>
      <c r="AD28" s="147" t="e">
        <f>#REF!/РАСЧ!AD$31*100</f>
        <v>#REF!</v>
      </c>
      <c r="AE28" s="147" t="e">
        <f>#REF!/РАСЧ!AE$31*100</f>
        <v>#REF!</v>
      </c>
      <c r="AF28" s="147" t="e">
        <f>#REF!/РАСЧ!AF$31*100</f>
        <v>#REF!</v>
      </c>
      <c r="AH28" t="s">
        <v>168</v>
      </c>
      <c r="AI28" s="146">
        <v>1</v>
      </c>
      <c r="AJ28" s="147" t="e">
        <f>#REF!/РАСЧ!AJ$31*100</f>
        <v>#REF!</v>
      </c>
      <c r="AK28" s="147" t="e">
        <f>#REF!/РАСЧ!AK$31*100</f>
        <v>#REF!</v>
      </c>
      <c r="AL28" s="147" t="e">
        <f>#REF!/РАСЧ!AL$31*100</f>
        <v>#REF!</v>
      </c>
      <c r="AM28" s="147" t="e">
        <f>#REF!/РАСЧ!AM$31*100</f>
        <v>#REF!</v>
      </c>
      <c r="AO28" t="s">
        <v>174</v>
      </c>
      <c r="AP28" s="146">
        <v>1</v>
      </c>
      <c r="AQ28" s="147" t="e">
        <f>#REF!/РАСЧ!AQ$31*100</f>
        <v>#REF!</v>
      </c>
      <c r="AR28" s="147" t="e">
        <f>#REF!/РАСЧ!AR$31*100</f>
        <v>#REF!</v>
      </c>
      <c r="AS28" s="147" t="e">
        <f>#REF!/РАСЧ!AS$31*100</f>
        <v>#REF!</v>
      </c>
      <c r="AT28" s="147" t="e">
        <f>#REF!/РАСЧ!AT$31*100</f>
        <v>#REF!</v>
      </c>
      <c r="AV28" t="s">
        <v>168</v>
      </c>
      <c r="AW28" s="146">
        <v>1</v>
      </c>
      <c r="AX28" s="147" t="e">
        <f>#REF!/РАСЧ!AX$31*100</f>
        <v>#REF!</v>
      </c>
      <c r="AY28" s="147" t="e">
        <f>#REF!/РАСЧ!AY$31*100</f>
        <v>#REF!</v>
      </c>
      <c r="AZ28" s="147" t="e">
        <f>#REF!/РАСЧ!AZ$31*100</f>
        <v>#REF!</v>
      </c>
      <c r="BA28" s="147" t="e">
        <f>#REF!/РАСЧ!BA$31*100</f>
        <v>#REF!</v>
      </c>
    </row>
    <row r="29" spans="1:53" x14ac:dyDescent="0.25">
      <c r="A29" s="294" t="s">
        <v>143</v>
      </c>
      <c r="B29" s="294"/>
      <c r="C29" s="294"/>
      <c r="D29" s="294"/>
      <c r="E29" s="294"/>
      <c r="F29" s="294"/>
      <c r="G29" s="146">
        <v>2</v>
      </c>
      <c r="H29" s="147" t="e">
        <f>#REF!/РАСЧ!H$31*100</f>
        <v>#REF!</v>
      </c>
      <c r="I29" s="147" t="e">
        <f>#REF!/РАСЧ!I$31*100</f>
        <v>#REF!</v>
      </c>
      <c r="J29" s="147" t="e">
        <f>#REF!/РАСЧ!J$31*100</f>
        <v>#REF!</v>
      </c>
      <c r="K29" s="147" t="e">
        <f>#REF!/РАСЧ!K$31*100</f>
        <v>#REF!</v>
      </c>
      <c r="M29" t="s">
        <v>153</v>
      </c>
      <c r="N29" s="146">
        <v>2</v>
      </c>
      <c r="O29" s="147" t="e">
        <f>#REF!/РАСЧ!O$31*100</f>
        <v>#REF!</v>
      </c>
      <c r="P29" s="147" t="e">
        <f>#REF!/РАСЧ!P$31*100</f>
        <v>#REF!</v>
      </c>
      <c r="Q29" s="147" t="e">
        <f>#REF!/РАСЧ!Q$31*100</f>
        <v>#REF!</v>
      </c>
      <c r="R29" s="147" t="e">
        <f>#REF!/РАСЧ!R$31*100</f>
        <v>#REF!</v>
      </c>
      <c r="T29" t="s">
        <v>155</v>
      </c>
      <c r="U29" s="146">
        <v>2</v>
      </c>
      <c r="V29" s="147" t="e">
        <f>#REF!/РАСЧ!V$31*100</f>
        <v>#REF!</v>
      </c>
      <c r="W29" s="147" t="e">
        <f>#REF!/РАСЧ!W$31*100</f>
        <v>#REF!</v>
      </c>
      <c r="X29" s="147" t="e">
        <f>#REF!/РАСЧ!X$31*100</f>
        <v>#REF!</v>
      </c>
      <c r="Y29" s="147" t="e">
        <f>#REF!/РАСЧ!Y$31*100</f>
        <v>#REF!</v>
      </c>
      <c r="AA29" t="s">
        <v>166</v>
      </c>
      <c r="AB29" s="146">
        <v>2</v>
      </c>
      <c r="AC29" s="147" t="e">
        <f>#REF!/РАСЧ!AC$31*100</f>
        <v>#REF!</v>
      </c>
      <c r="AD29" s="147" t="e">
        <f>#REF!/РАСЧ!AD$31*100</f>
        <v>#REF!</v>
      </c>
      <c r="AE29" s="147" t="e">
        <f>#REF!/РАСЧ!AE$31*100</f>
        <v>#REF!</v>
      </c>
      <c r="AF29" s="147" t="e">
        <f>#REF!/РАСЧ!AF$31*100</f>
        <v>#REF!</v>
      </c>
      <c r="AH29" t="s">
        <v>169</v>
      </c>
      <c r="AI29" s="146">
        <v>2</v>
      </c>
      <c r="AJ29" s="147" t="e">
        <f>#REF!/РАСЧ!AJ$31*100</f>
        <v>#REF!</v>
      </c>
      <c r="AK29" s="147" t="e">
        <f>#REF!/РАСЧ!AK$31*100</f>
        <v>#REF!</v>
      </c>
      <c r="AL29" s="147" t="e">
        <f>#REF!/РАСЧ!AL$31*100</f>
        <v>#REF!</v>
      </c>
      <c r="AM29" s="147" t="e">
        <f>#REF!/РАСЧ!AM$31*100</f>
        <v>#REF!</v>
      </c>
      <c r="AO29" t="s">
        <v>175</v>
      </c>
      <c r="AP29" s="146">
        <v>2</v>
      </c>
      <c r="AQ29" s="147" t="e">
        <f>#REF!/РАСЧ!AQ$31*100</f>
        <v>#REF!</v>
      </c>
      <c r="AR29" s="147" t="e">
        <f>#REF!/РАСЧ!AR$31*100</f>
        <v>#REF!</v>
      </c>
      <c r="AS29" s="147" t="e">
        <f>#REF!/РАСЧ!AS$31*100</f>
        <v>#REF!</v>
      </c>
      <c r="AT29" s="147" t="e">
        <f>#REF!/РАСЧ!AT$31*100</f>
        <v>#REF!</v>
      </c>
      <c r="AV29" t="s">
        <v>169</v>
      </c>
      <c r="AW29" s="146">
        <v>2</v>
      </c>
      <c r="AX29" s="147" t="e">
        <f>#REF!/РАСЧ!AX$31*100</f>
        <v>#REF!</v>
      </c>
      <c r="AY29" s="147" t="e">
        <f>#REF!/РАСЧ!AY$31*100</f>
        <v>#REF!</v>
      </c>
      <c r="AZ29" s="147" t="e">
        <f>#REF!/РАСЧ!AZ$31*100</f>
        <v>#REF!</v>
      </c>
      <c r="BA29" s="147" t="e">
        <f>#REF!/РАСЧ!BA$31*100</f>
        <v>#REF!</v>
      </c>
    </row>
    <row r="30" spans="1:53" x14ac:dyDescent="0.25">
      <c r="A30" s="294" t="s">
        <v>144</v>
      </c>
      <c r="B30" s="294"/>
      <c r="C30" s="294"/>
      <c r="D30" s="294"/>
      <c r="E30" s="294"/>
      <c r="F30" s="294"/>
      <c r="G30" s="146">
        <v>3</v>
      </c>
      <c r="H30" s="147" t="e">
        <f>#REF!/РАСЧ!H$31*100</f>
        <v>#REF!</v>
      </c>
      <c r="I30" s="147" t="e">
        <f>#REF!/РАСЧ!I$31*100</f>
        <v>#REF!</v>
      </c>
      <c r="J30" s="147" t="e">
        <f>#REF!/РАСЧ!J$31*100</f>
        <v>#REF!</v>
      </c>
      <c r="K30" s="147" t="e">
        <f>#REF!/РАСЧ!K$31*100</f>
        <v>#REF!</v>
      </c>
      <c r="M30" t="s">
        <v>154</v>
      </c>
      <c r="N30" s="146">
        <v>3</v>
      </c>
      <c r="O30" s="147" t="e">
        <f>#REF!/РАСЧ!O$31*100</f>
        <v>#REF!</v>
      </c>
      <c r="P30" s="147" t="e">
        <f>#REF!/РАСЧ!P$31*100</f>
        <v>#REF!</v>
      </c>
      <c r="Q30" s="147" t="e">
        <f>#REF!/РАСЧ!Q$31*100</f>
        <v>#REF!</v>
      </c>
      <c r="R30" s="147" t="e">
        <f>#REF!/РАСЧ!R$31*100</f>
        <v>#REF!</v>
      </c>
      <c r="T30" t="s">
        <v>157</v>
      </c>
      <c r="U30" s="146">
        <v>3</v>
      </c>
      <c r="V30" s="147" t="e">
        <f>#REF!/РАСЧ!V$31*100</f>
        <v>#REF!</v>
      </c>
      <c r="W30" s="147" t="e">
        <f>#REF!/РАСЧ!W$31*100</f>
        <v>#REF!</v>
      </c>
      <c r="X30" s="147" t="e">
        <f>#REF!/РАСЧ!X$31*100</f>
        <v>#REF!</v>
      </c>
      <c r="Y30" s="147" t="e">
        <f>#REF!/РАСЧ!Y$31*100</f>
        <v>#REF!</v>
      </c>
      <c r="AA30" t="s">
        <v>167</v>
      </c>
      <c r="AB30" s="146">
        <v>3</v>
      </c>
      <c r="AC30" s="147" t="e">
        <f>#REF!/РАСЧ!AC$31*100</f>
        <v>#REF!</v>
      </c>
      <c r="AD30" s="147" t="e">
        <f>#REF!/РАСЧ!AD$31*100</f>
        <v>#REF!</v>
      </c>
      <c r="AE30" s="147" t="e">
        <f>#REF!/РАСЧ!AE$31*100</f>
        <v>#REF!</v>
      </c>
      <c r="AF30" s="147" t="e">
        <f>#REF!/РАСЧ!AF$31*100</f>
        <v>#REF!</v>
      </c>
      <c r="AH30" t="s">
        <v>170</v>
      </c>
      <c r="AI30" s="146">
        <v>3</v>
      </c>
      <c r="AJ30" s="147" t="e">
        <f>#REF!/РАСЧ!AJ$31*100</f>
        <v>#REF!</v>
      </c>
      <c r="AK30" s="147" t="e">
        <f>#REF!/РАСЧ!AK$31*100</f>
        <v>#REF!</v>
      </c>
      <c r="AL30" s="147" t="e">
        <f>#REF!/РАСЧ!AL$31*100</f>
        <v>#REF!</v>
      </c>
      <c r="AM30" s="147" t="e">
        <f>#REF!/РАСЧ!AM$31*100</f>
        <v>#REF!</v>
      </c>
      <c r="AO30" t="s">
        <v>176</v>
      </c>
      <c r="AP30" s="146">
        <v>3</v>
      </c>
      <c r="AQ30" s="147" t="e">
        <f>#REF!/РАСЧ!AQ$31*100</f>
        <v>#REF!</v>
      </c>
      <c r="AR30" s="147" t="e">
        <f>#REF!/РАСЧ!AR$31*100</f>
        <v>#REF!</v>
      </c>
      <c r="AS30" s="147" t="e">
        <f>#REF!/РАСЧ!AS$31*100</f>
        <v>#REF!</v>
      </c>
      <c r="AT30" s="147" t="e">
        <f>#REF!/РАСЧ!AT$31*100</f>
        <v>#REF!</v>
      </c>
      <c r="AV30" t="s">
        <v>170</v>
      </c>
      <c r="AW30" s="146">
        <v>3</v>
      </c>
      <c r="AX30" s="147" t="e">
        <f>#REF!/РАСЧ!AX$31*100</f>
        <v>#REF!</v>
      </c>
      <c r="AY30" s="147" t="e">
        <f>#REF!/РАСЧ!AY$31*100</f>
        <v>#REF!</v>
      </c>
      <c r="AZ30" s="147" t="e">
        <f>#REF!/РАСЧ!AZ$31*100</f>
        <v>#REF!</v>
      </c>
      <c r="BA30" s="147" t="e">
        <f>#REF!/РАСЧ!BA$31*100</f>
        <v>#REF!</v>
      </c>
    </row>
    <row r="31" spans="1:53" x14ac:dyDescent="0.25">
      <c r="A31" s="159" t="s">
        <v>151</v>
      </c>
      <c r="B31" s="160"/>
      <c r="C31" s="160"/>
      <c r="D31" s="160"/>
      <c r="E31" s="160"/>
      <c r="F31" s="160"/>
      <c r="G31" s="161"/>
      <c r="H31" s="162" t="e">
        <f>SUM(#REF!)</f>
        <v>#REF!</v>
      </c>
      <c r="I31" s="162" t="e">
        <f>SUM(#REF!)</f>
        <v>#REF!</v>
      </c>
      <c r="J31" s="162" t="e">
        <f>SUM(#REF!)</f>
        <v>#REF!</v>
      </c>
      <c r="K31" s="162" t="e">
        <f>SUM(#REF!)</f>
        <v>#REF!</v>
      </c>
      <c r="N31" s="161"/>
      <c r="O31" s="162" t="e">
        <f>SUM(#REF!)</f>
        <v>#REF!</v>
      </c>
      <c r="P31" s="162" t="e">
        <f>SUM(#REF!)</f>
        <v>#REF!</v>
      </c>
      <c r="Q31" s="162" t="e">
        <f>SUM(#REF!)</f>
        <v>#REF!</v>
      </c>
      <c r="R31" s="162" t="e">
        <f>SUM(#REF!)</f>
        <v>#REF!</v>
      </c>
      <c r="U31" s="161"/>
      <c r="V31" s="162" t="e">
        <f>SUM(#REF!)</f>
        <v>#REF!</v>
      </c>
      <c r="W31" s="162" t="e">
        <f>SUM(#REF!)</f>
        <v>#REF!</v>
      </c>
      <c r="X31" s="162" t="e">
        <f>SUM(#REF!)</f>
        <v>#REF!</v>
      </c>
      <c r="Y31" s="162" t="e">
        <f>SUM(#REF!)</f>
        <v>#REF!</v>
      </c>
      <c r="AB31" s="161"/>
      <c r="AC31" s="162" t="e">
        <f>SUM(#REF!)</f>
        <v>#REF!</v>
      </c>
      <c r="AD31" s="162" t="e">
        <f>SUM(#REF!)</f>
        <v>#REF!</v>
      </c>
      <c r="AE31" s="162" t="e">
        <f>SUM(#REF!)</f>
        <v>#REF!</v>
      </c>
      <c r="AF31" s="162" t="e">
        <f>SUM(#REF!)</f>
        <v>#REF!</v>
      </c>
      <c r="AI31" s="161"/>
      <c r="AJ31" s="162" t="e">
        <f>SUM(#REF!)</f>
        <v>#REF!</v>
      </c>
      <c r="AK31" s="162" t="e">
        <f>SUM(#REF!)</f>
        <v>#REF!</v>
      </c>
      <c r="AL31" s="162" t="e">
        <f>SUM(#REF!)</f>
        <v>#REF!</v>
      </c>
      <c r="AM31" s="162" t="e">
        <f>SUM(#REF!)</f>
        <v>#REF!</v>
      </c>
      <c r="AP31" s="161"/>
      <c r="AQ31" s="162" t="e">
        <f>SUM(#REF!)</f>
        <v>#REF!</v>
      </c>
      <c r="AR31" s="162" t="e">
        <f>SUM(#REF!)</f>
        <v>#REF!</v>
      </c>
      <c r="AS31" s="162" t="e">
        <f>SUM(#REF!)</f>
        <v>#REF!</v>
      </c>
      <c r="AT31" s="162" t="e">
        <f>SUM(#REF!)</f>
        <v>#REF!</v>
      </c>
      <c r="AW31" s="161"/>
      <c r="AX31" s="162" t="e">
        <f>SUM(#REF!)</f>
        <v>#REF!</v>
      </c>
      <c r="AY31" s="162" t="e">
        <f>SUM(#REF!)</f>
        <v>#REF!</v>
      </c>
      <c r="AZ31" s="162" t="e">
        <f>SUM(#REF!)</f>
        <v>#REF!</v>
      </c>
      <c r="BA31" s="162" t="e">
        <f>SUM(#REF!)</f>
        <v>#REF!</v>
      </c>
    </row>
    <row r="32" spans="1:53" x14ac:dyDescent="0.25">
      <c r="A32" s="138" t="s">
        <v>77</v>
      </c>
      <c r="B32" s="139"/>
      <c r="C32" s="139"/>
      <c r="D32" s="139"/>
      <c r="E32" s="139"/>
      <c r="F32" s="139"/>
      <c r="G32" s="144"/>
      <c r="H32" s="164" t="e">
        <f>SUM(H33:H35)</f>
        <v>#REF!</v>
      </c>
      <c r="I32" s="164" t="e">
        <f>SUM(I33:I35)</f>
        <v>#REF!</v>
      </c>
      <c r="J32" s="164" t="e">
        <f>SUM(J33:J35)</f>
        <v>#REF!</v>
      </c>
      <c r="K32" s="164" t="e">
        <f>SUM(K33:K35)</f>
        <v>#REF!</v>
      </c>
      <c r="N32" s="144"/>
      <c r="O32" s="164" t="e">
        <f>SUM(O33:O35)</f>
        <v>#REF!</v>
      </c>
      <c r="P32" s="164" t="e">
        <f>SUM(P33:P35)</f>
        <v>#REF!</v>
      </c>
      <c r="Q32" s="164" t="e">
        <f>SUM(Q33:Q35)</f>
        <v>#REF!</v>
      </c>
      <c r="R32" s="164" t="e">
        <f>SUM(R33:R35)</f>
        <v>#REF!</v>
      </c>
      <c r="U32" s="144"/>
      <c r="V32" s="164" t="e">
        <f>SUM(V33:V35)</f>
        <v>#REF!</v>
      </c>
      <c r="W32" s="164" t="e">
        <f>SUM(W33:W35)</f>
        <v>#REF!</v>
      </c>
      <c r="X32" s="164" t="e">
        <f>SUM(X33:X35)</f>
        <v>#REF!</v>
      </c>
      <c r="Y32" s="164" t="e">
        <f>SUM(Y33:Y35)</f>
        <v>#REF!</v>
      </c>
      <c r="AB32" s="144"/>
      <c r="AC32" s="164" t="e">
        <f>SUM(AC33:AC35)</f>
        <v>#REF!</v>
      </c>
      <c r="AD32" s="164" t="e">
        <f>SUM(AD33:AD35)</f>
        <v>#REF!</v>
      </c>
      <c r="AE32" s="164" t="e">
        <f>SUM(AE33:AE35)</f>
        <v>#REF!</v>
      </c>
      <c r="AF32" s="164" t="e">
        <f>SUM(AF33:AF35)</f>
        <v>#REF!</v>
      </c>
      <c r="AI32" s="144"/>
      <c r="AJ32" s="164" t="e">
        <f>SUM(AJ33:AJ35)</f>
        <v>#REF!</v>
      </c>
      <c r="AK32" s="164" t="e">
        <f>SUM(AK33:AK35)</f>
        <v>#REF!</v>
      </c>
      <c r="AL32" s="164" t="e">
        <f>SUM(AL33:AL35)</f>
        <v>#REF!</v>
      </c>
      <c r="AM32" s="164" t="e">
        <f>SUM(AM33:AM35)</f>
        <v>#REF!</v>
      </c>
      <c r="AP32" s="144"/>
      <c r="AQ32" s="164" t="e">
        <f>SUM(AQ33:AQ35)</f>
        <v>#REF!</v>
      </c>
      <c r="AR32" s="164" t="e">
        <f>SUM(AR33:AR35)</f>
        <v>#REF!</v>
      </c>
      <c r="AS32" s="164" t="e">
        <f>SUM(AS33:AS35)</f>
        <v>#REF!</v>
      </c>
      <c r="AT32" s="164" t="e">
        <f>SUM(AT33:AT35)</f>
        <v>#REF!</v>
      </c>
      <c r="AW32" s="144"/>
      <c r="AX32" s="164" t="e">
        <f>SUM(AX33:AX35)</f>
        <v>#REF!</v>
      </c>
      <c r="AY32" s="164" t="e">
        <f>SUM(AY33:AY35)</f>
        <v>#REF!</v>
      </c>
      <c r="AZ32" s="164" t="e">
        <f>SUM(AZ33:AZ35)</f>
        <v>#REF!</v>
      </c>
      <c r="BA32" s="164" t="e">
        <f>SUM(BA33:BA35)</f>
        <v>#REF!</v>
      </c>
    </row>
    <row r="33" spans="1:53" x14ac:dyDescent="0.25">
      <c r="A33" s="294" t="s">
        <v>142</v>
      </c>
      <c r="B33" s="294"/>
      <c r="C33" s="294"/>
      <c r="D33" s="294"/>
      <c r="E33" s="294"/>
      <c r="F33" s="294"/>
      <c r="G33" s="146">
        <v>1</v>
      </c>
      <c r="H33" s="147" t="e">
        <f>#REF!/РАСЧ!H$36*100</f>
        <v>#REF!</v>
      </c>
      <c r="I33" s="147" t="e">
        <f>#REF!/РАСЧ!I$36*100</f>
        <v>#REF!</v>
      </c>
      <c r="J33" s="147" t="e">
        <f>#REF!/РАСЧ!J$36*100</f>
        <v>#REF!</v>
      </c>
      <c r="K33" s="147" t="e">
        <f>#REF!/РАСЧ!K$36*100</f>
        <v>#REF!</v>
      </c>
      <c r="M33" t="s">
        <v>152</v>
      </c>
      <c r="N33" s="146">
        <v>1</v>
      </c>
      <c r="O33" s="147" t="e">
        <f>#REF!/РАСЧ!O$36*100</f>
        <v>#REF!</v>
      </c>
      <c r="P33" s="147" t="e">
        <f>#REF!/РАСЧ!P$36*100</f>
        <v>#REF!</v>
      </c>
      <c r="Q33" s="147" t="e">
        <f>#REF!/РАСЧ!Q$36*100</f>
        <v>#REF!</v>
      </c>
      <c r="R33" s="147" t="e">
        <f>#REF!/РАСЧ!R$36*100</f>
        <v>#REF!</v>
      </c>
      <c r="T33" t="s">
        <v>156</v>
      </c>
      <c r="U33" s="146">
        <v>1</v>
      </c>
      <c r="V33" s="147" t="e">
        <f>#REF!/РАСЧ!V$36*100</f>
        <v>#REF!</v>
      </c>
      <c r="W33" s="147" t="e">
        <f>#REF!/РАСЧ!W$36*100</f>
        <v>#REF!</v>
      </c>
      <c r="X33" s="147" t="e">
        <f>#REF!/РАСЧ!X$36*100</f>
        <v>#REF!</v>
      </c>
      <c r="Y33" s="147" t="e">
        <f>#REF!/РАСЧ!Y$36*100</f>
        <v>#REF!</v>
      </c>
      <c r="AA33" t="s">
        <v>165</v>
      </c>
      <c r="AB33" s="146">
        <v>1</v>
      </c>
      <c r="AC33" s="147" t="e">
        <f>#REF!/РАСЧ!AC$36*100</f>
        <v>#REF!</v>
      </c>
      <c r="AD33" s="147" t="e">
        <f>#REF!/РАСЧ!AD$36*100</f>
        <v>#REF!</v>
      </c>
      <c r="AE33" s="147" t="e">
        <f>#REF!/РАСЧ!AE$36*100</f>
        <v>#REF!</v>
      </c>
      <c r="AF33" s="147" t="e">
        <f>#REF!/РАСЧ!AF$36*100</f>
        <v>#REF!</v>
      </c>
      <c r="AH33" t="s">
        <v>168</v>
      </c>
      <c r="AI33" s="146">
        <v>1</v>
      </c>
      <c r="AJ33" s="147" t="e">
        <f>#REF!/РАСЧ!AJ$36*100</f>
        <v>#REF!</v>
      </c>
      <c r="AK33" s="147" t="e">
        <f>#REF!/РАСЧ!AK$36*100</f>
        <v>#REF!</v>
      </c>
      <c r="AL33" s="147" t="e">
        <f>#REF!/РАСЧ!AL$36*100</f>
        <v>#REF!</v>
      </c>
      <c r="AM33" s="147" t="e">
        <f>#REF!/РАСЧ!AM$36*100</f>
        <v>#REF!</v>
      </c>
      <c r="AO33" t="s">
        <v>174</v>
      </c>
      <c r="AP33" s="146">
        <v>1</v>
      </c>
      <c r="AQ33" s="147" t="e">
        <f>#REF!/РАСЧ!AQ$36*100</f>
        <v>#REF!</v>
      </c>
      <c r="AR33" s="147" t="e">
        <f>#REF!/РАСЧ!AR$36*100</f>
        <v>#REF!</v>
      </c>
      <c r="AS33" s="147" t="e">
        <f>#REF!/РАСЧ!AS$36*100</f>
        <v>#REF!</v>
      </c>
      <c r="AT33" s="147" t="e">
        <f>#REF!/РАСЧ!AT$36*100</f>
        <v>#REF!</v>
      </c>
      <c r="AV33" t="s">
        <v>168</v>
      </c>
      <c r="AW33" s="146">
        <v>1</v>
      </c>
      <c r="AX33" s="147" t="e">
        <f>#REF!/РАСЧ!AX$36*100</f>
        <v>#REF!</v>
      </c>
      <c r="AY33" s="147" t="e">
        <f>#REF!/РАСЧ!AY$36*100</f>
        <v>#REF!</v>
      </c>
      <c r="AZ33" s="147" t="e">
        <f>#REF!/РАСЧ!AZ$36*100</f>
        <v>#REF!</v>
      </c>
      <c r="BA33" s="147" t="e">
        <f>#REF!/РАСЧ!BA$36*100</f>
        <v>#REF!</v>
      </c>
    </row>
    <row r="34" spans="1:53" x14ac:dyDescent="0.25">
      <c r="A34" s="294" t="s">
        <v>143</v>
      </c>
      <c r="B34" s="294"/>
      <c r="C34" s="294"/>
      <c r="D34" s="294"/>
      <c r="E34" s="294"/>
      <c r="F34" s="294"/>
      <c r="G34" s="146">
        <v>2</v>
      </c>
      <c r="H34" s="147" t="e">
        <f>#REF!/РАСЧ!H$36*100</f>
        <v>#REF!</v>
      </c>
      <c r="I34" s="147" t="e">
        <f>#REF!/РАСЧ!I$36*100</f>
        <v>#REF!</v>
      </c>
      <c r="J34" s="147" t="e">
        <f>#REF!/РАСЧ!J$36*100</f>
        <v>#REF!</v>
      </c>
      <c r="K34" s="147" t="e">
        <f>#REF!/РАСЧ!K$36*100</f>
        <v>#REF!</v>
      </c>
      <c r="M34" t="s">
        <v>153</v>
      </c>
      <c r="N34" s="146">
        <v>2</v>
      </c>
      <c r="O34" s="147" t="e">
        <f>#REF!/РАСЧ!O$36*100</f>
        <v>#REF!</v>
      </c>
      <c r="P34" s="147" t="e">
        <f>#REF!/РАСЧ!P$36*100</f>
        <v>#REF!</v>
      </c>
      <c r="Q34" s="147" t="e">
        <f>#REF!/РАСЧ!Q$36*100</f>
        <v>#REF!</v>
      </c>
      <c r="R34" s="147" t="e">
        <f>#REF!/РАСЧ!R$36*100</f>
        <v>#REF!</v>
      </c>
      <c r="T34" t="s">
        <v>155</v>
      </c>
      <c r="U34" s="146">
        <v>2</v>
      </c>
      <c r="V34" s="147" t="e">
        <f>#REF!/РАСЧ!V$36*100</f>
        <v>#REF!</v>
      </c>
      <c r="W34" s="147" t="e">
        <f>#REF!/РАСЧ!W$36*100</f>
        <v>#REF!</v>
      </c>
      <c r="X34" s="147" t="e">
        <f>#REF!/РАСЧ!X$36*100</f>
        <v>#REF!</v>
      </c>
      <c r="Y34" s="147" t="e">
        <f>#REF!/РАСЧ!Y$36*100</f>
        <v>#REF!</v>
      </c>
      <c r="AA34" t="s">
        <v>166</v>
      </c>
      <c r="AB34" s="146">
        <v>2</v>
      </c>
      <c r="AC34" s="147" t="e">
        <f>#REF!/РАСЧ!AC$36*100</f>
        <v>#REF!</v>
      </c>
      <c r="AD34" s="147" t="e">
        <f>#REF!/РАСЧ!AD$36*100</f>
        <v>#REF!</v>
      </c>
      <c r="AE34" s="147" t="e">
        <f>#REF!/РАСЧ!AE$36*100</f>
        <v>#REF!</v>
      </c>
      <c r="AF34" s="147" t="e">
        <f>#REF!/РАСЧ!AF$36*100</f>
        <v>#REF!</v>
      </c>
      <c r="AH34" t="s">
        <v>169</v>
      </c>
      <c r="AI34" s="146">
        <v>2</v>
      </c>
      <c r="AJ34" s="147" t="e">
        <f>#REF!/РАСЧ!AJ$36*100</f>
        <v>#REF!</v>
      </c>
      <c r="AK34" s="147" t="e">
        <f>#REF!/РАСЧ!AK$36*100</f>
        <v>#REF!</v>
      </c>
      <c r="AL34" s="147" t="e">
        <f>#REF!/РАСЧ!AL$36*100</f>
        <v>#REF!</v>
      </c>
      <c r="AM34" s="147" t="e">
        <f>#REF!/РАСЧ!AM$36*100</f>
        <v>#REF!</v>
      </c>
      <c r="AO34" t="s">
        <v>175</v>
      </c>
      <c r="AP34" s="146">
        <v>2</v>
      </c>
      <c r="AQ34" s="147" t="e">
        <f>#REF!/РАСЧ!AQ$36*100</f>
        <v>#REF!</v>
      </c>
      <c r="AR34" s="147" t="e">
        <f>#REF!/РАСЧ!AR$36*100</f>
        <v>#REF!</v>
      </c>
      <c r="AS34" s="147" t="e">
        <f>#REF!/РАСЧ!AS$36*100</f>
        <v>#REF!</v>
      </c>
      <c r="AT34" s="147" t="e">
        <f>#REF!/РАСЧ!AT$36*100</f>
        <v>#REF!</v>
      </c>
      <c r="AV34" t="s">
        <v>169</v>
      </c>
      <c r="AW34" s="146">
        <v>2</v>
      </c>
      <c r="AX34" s="147" t="e">
        <f>#REF!/РАСЧ!AX$36*100</f>
        <v>#REF!</v>
      </c>
      <c r="AY34" s="147" t="e">
        <f>#REF!/РАСЧ!AY$36*100</f>
        <v>#REF!</v>
      </c>
      <c r="AZ34" s="147" t="e">
        <f>#REF!/РАСЧ!AZ$36*100</f>
        <v>#REF!</v>
      </c>
      <c r="BA34" s="147" t="e">
        <f>#REF!/РАСЧ!BA$36*100</f>
        <v>#REF!</v>
      </c>
    </row>
    <row r="35" spans="1:53" x14ac:dyDescent="0.25">
      <c r="A35" s="294" t="s">
        <v>144</v>
      </c>
      <c r="B35" s="294"/>
      <c r="C35" s="294"/>
      <c r="D35" s="294"/>
      <c r="E35" s="294"/>
      <c r="F35" s="294"/>
      <c r="G35" s="146">
        <v>3</v>
      </c>
      <c r="H35" s="147" t="e">
        <f>#REF!/РАСЧ!H$36*100</f>
        <v>#REF!</v>
      </c>
      <c r="I35" s="147" t="e">
        <f>#REF!/РАСЧ!I$36*100</f>
        <v>#REF!</v>
      </c>
      <c r="J35" s="147" t="e">
        <f>#REF!/РАСЧ!J$36*100</f>
        <v>#REF!</v>
      </c>
      <c r="K35" s="147" t="e">
        <f>#REF!/РАСЧ!K$36*100</f>
        <v>#REF!</v>
      </c>
      <c r="M35" t="s">
        <v>154</v>
      </c>
      <c r="N35" s="146">
        <v>3</v>
      </c>
      <c r="O35" s="147" t="e">
        <f>#REF!/РАСЧ!O$36*100</f>
        <v>#REF!</v>
      </c>
      <c r="P35" s="147" t="e">
        <f>#REF!/РАСЧ!P$36*100</f>
        <v>#REF!</v>
      </c>
      <c r="Q35" s="147" t="e">
        <f>#REF!/РАСЧ!Q$36*100</f>
        <v>#REF!</v>
      </c>
      <c r="R35" s="147" t="e">
        <f>#REF!/РАСЧ!R$36*100</f>
        <v>#REF!</v>
      </c>
      <c r="T35" t="s">
        <v>157</v>
      </c>
      <c r="U35" s="146">
        <v>3</v>
      </c>
      <c r="V35" s="147" t="e">
        <f>#REF!/РАСЧ!V$36*100</f>
        <v>#REF!</v>
      </c>
      <c r="W35" s="147" t="e">
        <f>#REF!/РАСЧ!W$36*100</f>
        <v>#REF!</v>
      </c>
      <c r="X35" s="147" t="e">
        <f>#REF!/РАСЧ!X$36*100</f>
        <v>#REF!</v>
      </c>
      <c r="Y35" s="147" t="e">
        <f>#REF!/РАСЧ!Y$36*100</f>
        <v>#REF!</v>
      </c>
      <c r="AA35" t="s">
        <v>167</v>
      </c>
      <c r="AB35" s="146">
        <v>3</v>
      </c>
      <c r="AC35" s="147" t="e">
        <f>#REF!/РАСЧ!AC$36*100</f>
        <v>#REF!</v>
      </c>
      <c r="AD35" s="147" t="e">
        <f>#REF!/РАСЧ!AD$36*100</f>
        <v>#REF!</v>
      </c>
      <c r="AE35" s="147" t="e">
        <f>#REF!/РАСЧ!AE$36*100</f>
        <v>#REF!</v>
      </c>
      <c r="AF35" s="147" t="e">
        <f>#REF!/РАСЧ!AF$36*100</f>
        <v>#REF!</v>
      </c>
      <c r="AH35" t="s">
        <v>170</v>
      </c>
      <c r="AI35" s="146">
        <v>3</v>
      </c>
      <c r="AJ35" s="147" t="e">
        <f>#REF!/РАСЧ!AJ$36*100</f>
        <v>#REF!</v>
      </c>
      <c r="AK35" s="147" t="e">
        <f>#REF!/РАСЧ!AK$36*100</f>
        <v>#REF!</v>
      </c>
      <c r="AL35" s="147" t="e">
        <f>#REF!/РАСЧ!AL$36*100</f>
        <v>#REF!</v>
      </c>
      <c r="AM35" s="147" t="e">
        <f>#REF!/РАСЧ!AM$36*100</f>
        <v>#REF!</v>
      </c>
      <c r="AO35" t="s">
        <v>176</v>
      </c>
      <c r="AP35" s="146">
        <v>3</v>
      </c>
      <c r="AQ35" s="147" t="e">
        <f>#REF!/РАСЧ!AQ$36*100</f>
        <v>#REF!</v>
      </c>
      <c r="AR35" s="147" t="e">
        <f>#REF!/РАСЧ!AR$36*100</f>
        <v>#REF!</v>
      </c>
      <c r="AS35" s="147" t="e">
        <f>#REF!/РАСЧ!AS$36*100</f>
        <v>#REF!</v>
      </c>
      <c r="AT35" s="147" t="e">
        <f>#REF!/РАСЧ!AT$36*100</f>
        <v>#REF!</v>
      </c>
      <c r="AV35" t="s">
        <v>170</v>
      </c>
      <c r="AW35" s="146">
        <v>3</v>
      </c>
      <c r="AX35" s="147" t="e">
        <f>#REF!/РАСЧ!AX$36*100</f>
        <v>#REF!</v>
      </c>
      <c r="AY35" s="147" t="e">
        <f>#REF!/РАСЧ!AY$36*100</f>
        <v>#REF!</v>
      </c>
      <c r="AZ35" s="147" t="e">
        <f>#REF!/РАСЧ!AZ$36*100</f>
        <v>#REF!</v>
      </c>
      <c r="BA35" s="147" t="e">
        <f>#REF!/РАСЧ!BA$36*100</f>
        <v>#REF!</v>
      </c>
    </row>
    <row r="36" spans="1:53" x14ac:dyDescent="0.25">
      <c r="A36" s="159" t="s">
        <v>151</v>
      </c>
      <c r="B36" s="160"/>
      <c r="C36" s="160"/>
      <c r="D36" s="160"/>
      <c r="E36" s="160"/>
      <c r="F36" s="160"/>
      <c r="G36" s="161"/>
      <c r="H36" s="162" t="e">
        <f>SUM(#REF!)</f>
        <v>#REF!</v>
      </c>
      <c r="I36" s="162" t="e">
        <f>SUM(#REF!)</f>
        <v>#REF!</v>
      </c>
      <c r="J36" s="162" t="e">
        <f>SUM(#REF!)</f>
        <v>#REF!</v>
      </c>
      <c r="K36" s="162" t="e">
        <f>SUM(#REF!)</f>
        <v>#REF!</v>
      </c>
      <c r="N36" s="161"/>
      <c r="O36" s="162" t="e">
        <f>SUM(#REF!)</f>
        <v>#REF!</v>
      </c>
      <c r="P36" s="162" t="e">
        <f>SUM(#REF!)</f>
        <v>#REF!</v>
      </c>
      <c r="Q36" s="162" t="e">
        <f>SUM(#REF!)</f>
        <v>#REF!</v>
      </c>
      <c r="R36" s="162" t="e">
        <f>SUM(#REF!)</f>
        <v>#REF!</v>
      </c>
      <c r="U36" s="161"/>
      <c r="V36" s="162" t="e">
        <f>SUM(#REF!)</f>
        <v>#REF!</v>
      </c>
      <c r="W36" s="162" t="e">
        <f>SUM(#REF!)</f>
        <v>#REF!</v>
      </c>
      <c r="X36" s="162" t="e">
        <f>SUM(#REF!)</f>
        <v>#REF!</v>
      </c>
      <c r="Y36" s="162" t="e">
        <f>SUM(#REF!)</f>
        <v>#REF!</v>
      </c>
      <c r="AB36" s="161"/>
      <c r="AC36" s="162" t="e">
        <f>SUM(#REF!)</f>
        <v>#REF!</v>
      </c>
      <c r="AD36" s="162" t="e">
        <f>SUM(#REF!)</f>
        <v>#REF!</v>
      </c>
      <c r="AE36" s="162" t="e">
        <f>SUM(#REF!)</f>
        <v>#REF!</v>
      </c>
      <c r="AF36" s="162" t="e">
        <f>SUM(#REF!)</f>
        <v>#REF!</v>
      </c>
      <c r="AI36" s="161"/>
      <c r="AJ36" s="162" t="e">
        <f>SUM(#REF!)</f>
        <v>#REF!</v>
      </c>
      <c r="AK36" s="162" t="e">
        <f>SUM(#REF!)</f>
        <v>#REF!</v>
      </c>
      <c r="AL36" s="162" t="e">
        <f>SUM(#REF!)</f>
        <v>#REF!</v>
      </c>
      <c r="AM36" s="162" t="e">
        <f>SUM(#REF!)</f>
        <v>#REF!</v>
      </c>
      <c r="AP36" s="161"/>
      <c r="AQ36" s="162" t="e">
        <f>SUM(#REF!)</f>
        <v>#REF!</v>
      </c>
      <c r="AR36" s="162" t="e">
        <f>SUM(#REF!)</f>
        <v>#REF!</v>
      </c>
      <c r="AS36" s="162" t="e">
        <f>SUM(#REF!)</f>
        <v>#REF!</v>
      </c>
      <c r="AT36" s="162" t="e">
        <f>SUM(#REF!)</f>
        <v>#REF!</v>
      </c>
      <c r="AW36" s="161"/>
      <c r="AX36" s="162" t="e">
        <f>SUM(#REF!)</f>
        <v>#REF!</v>
      </c>
      <c r="AY36" s="162" t="e">
        <f>SUM(#REF!)</f>
        <v>#REF!</v>
      </c>
      <c r="AZ36" s="162" t="e">
        <f>SUM(#REF!)</f>
        <v>#REF!</v>
      </c>
      <c r="BA36" s="162" t="e">
        <f>SUM(#REF!)</f>
        <v>#REF!</v>
      </c>
    </row>
    <row r="37" spans="1:53" x14ac:dyDescent="0.25">
      <c r="A37" s="138" t="s">
        <v>59</v>
      </c>
      <c r="B37" s="139"/>
      <c r="C37" s="139"/>
      <c r="D37" s="139"/>
      <c r="E37" s="139"/>
      <c r="F37" s="139"/>
      <c r="G37" s="144"/>
      <c r="H37" s="164" t="e">
        <f>SUM(H38:H40)</f>
        <v>#REF!</v>
      </c>
      <c r="I37" s="164" t="e">
        <f>SUM(I38:I40)</f>
        <v>#REF!</v>
      </c>
      <c r="J37" s="164" t="e">
        <f>SUM(J38:J40)</f>
        <v>#REF!</v>
      </c>
      <c r="K37" s="164" t="e">
        <f>SUM(K38:K40)</f>
        <v>#REF!</v>
      </c>
      <c r="N37" s="144"/>
      <c r="O37" s="164" t="e">
        <f>SUM(O38:O40)</f>
        <v>#REF!</v>
      </c>
      <c r="P37" s="164" t="e">
        <f>SUM(P38:P40)</f>
        <v>#REF!</v>
      </c>
      <c r="Q37" s="164" t="e">
        <f>SUM(Q38:Q40)</f>
        <v>#REF!</v>
      </c>
      <c r="R37" s="164" t="e">
        <f>SUM(R38:R40)</f>
        <v>#REF!</v>
      </c>
      <c r="U37" s="144"/>
      <c r="V37" s="164" t="e">
        <f>SUM(V38:V40)</f>
        <v>#REF!</v>
      </c>
      <c r="W37" s="164" t="e">
        <f>SUM(W38:W40)</f>
        <v>#REF!</v>
      </c>
      <c r="X37" s="164" t="e">
        <f>SUM(X38:X40)</f>
        <v>#REF!</v>
      </c>
      <c r="Y37" s="164" t="e">
        <f>SUM(Y38:Y40)</f>
        <v>#REF!</v>
      </c>
      <c r="AB37" s="144"/>
      <c r="AC37" s="164" t="e">
        <f>SUM(AC38:AC40)</f>
        <v>#REF!</v>
      </c>
      <c r="AD37" s="164" t="e">
        <f>SUM(AD38:AD40)</f>
        <v>#REF!</v>
      </c>
      <c r="AE37" s="164" t="e">
        <f>SUM(AE38:AE40)</f>
        <v>#REF!</v>
      </c>
      <c r="AF37" s="164" t="e">
        <f>SUM(AF38:AF40)</f>
        <v>#REF!</v>
      </c>
      <c r="AI37" s="144"/>
      <c r="AJ37" s="164" t="e">
        <f>SUM(AJ38:AJ40)</f>
        <v>#REF!</v>
      </c>
      <c r="AK37" s="164" t="e">
        <f>SUM(AK38:AK40)</f>
        <v>#REF!</v>
      </c>
      <c r="AL37" s="164" t="e">
        <f>SUM(AL38:AL40)</f>
        <v>#REF!</v>
      </c>
      <c r="AM37" s="164" t="e">
        <f>SUM(AM38:AM40)</f>
        <v>#REF!</v>
      </c>
      <c r="AP37" s="144"/>
      <c r="AQ37" s="164" t="e">
        <f>SUM(AQ38:AQ40)</f>
        <v>#REF!</v>
      </c>
      <c r="AR37" s="164" t="e">
        <f>SUM(AR38:AR40)</f>
        <v>#REF!</v>
      </c>
      <c r="AS37" s="164" t="e">
        <f>SUM(AS38:AS40)</f>
        <v>#REF!</v>
      </c>
      <c r="AT37" s="164" t="e">
        <f>SUM(AT38:AT40)</f>
        <v>#REF!</v>
      </c>
      <c r="AW37" s="144"/>
      <c r="AX37" s="164" t="e">
        <f>SUM(AX38:AX40)</f>
        <v>#REF!</v>
      </c>
      <c r="AY37" s="164" t="e">
        <f>SUM(AY38:AY40)</f>
        <v>#REF!</v>
      </c>
      <c r="AZ37" s="164" t="e">
        <f>SUM(AZ38:AZ40)</f>
        <v>#REF!</v>
      </c>
      <c r="BA37" s="164" t="e">
        <f>SUM(BA38:BA40)</f>
        <v>#REF!</v>
      </c>
    </row>
    <row r="38" spans="1:53" x14ac:dyDescent="0.25">
      <c r="A38" s="294" t="s">
        <v>142</v>
      </c>
      <c r="B38" s="294"/>
      <c r="C38" s="294"/>
      <c r="D38" s="294"/>
      <c r="E38" s="294"/>
      <c r="F38" s="294"/>
      <c r="G38" s="146">
        <v>1</v>
      </c>
      <c r="H38" s="147" t="e">
        <f>#REF!/РАСЧ!H$41*100</f>
        <v>#REF!</v>
      </c>
      <c r="I38" s="147" t="e">
        <f>#REF!/РАСЧ!I$41*100</f>
        <v>#REF!</v>
      </c>
      <c r="J38" s="147" t="e">
        <f>#REF!/РАСЧ!J$41*100</f>
        <v>#REF!</v>
      </c>
      <c r="K38" s="147" t="e">
        <f>#REF!/РАСЧ!K$41*100</f>
        <v>#REF!</v>
      </c>
      <c r="M38" t="s">
        <v>152</v>
      </c>
      <c r="N38" s="146">
        <v>1</v>
      </c>
      <c r="O38" s="147" t="e">
        <f>#REF!/РАСЧ!O$41*100</f>
        <v>#REF!</v>
      </c>
      <c r="P38" s="147" t="e">
        <f>#REF!/РАСЧ!P$41*100</f>
        <v>#REF!</v>
      </c>
      <c r="Q38" s="147" t="e">
        <f>#REF!/РАСЧ!Q$41*100</f>
        <v>#REF!</v>
      </c>
      <c r="R38" s="147" t="e">
        <f>#REF!/РАСЧ!R$41*100</f>
        <v>#REF!</v>
      </c>
      <c r="T38" t="s">
        <v>156</v>
      </c>
      <c r="U38" s="146">
        <v>1</v>
      </c>
      <c r="V38" s="147" t="e">
        <f>#REF!/РАСЧ!V$41*100</f>
        <v>#REF!</v>
      </c>
      <c r="W38" s="147" t="e">
        <f>#REF!/РАСЧ!W$41*100</f>
        <v>#REF!</v>
      </c>
      <c r="X38" s="147" t="e">
        <f>#REF!/РАСЧ!X$41*100</f>
        <v>#REF!</v>
      </c>
      <c r="Y38" s="147" t="e">
        <f>#REF!/РАСЧ!Y$41*100</f>
        <v>#REF!</v>
      </c>
      <c r="AA38" t="s">
        <v>165</v>
      </c>
      <c r="AB38" s="146">
        <v>1</v>
      </c>
      <c r="AC38" s="170" t="e">
        <f>#REF!/РАСЧ!AC$41*100</f>
        <v>#REF!</v>
      </c>
      <c r="AD38" s="170" t="e">
        <f>#REF!/РАСЧ!AD$41*100</f>
        <v>#REF!</v>
      </c>
      <c r="AE38" s="170" t="e">
        <f>#REF!/РАСЧ!AE$41*100</f>
        <v>#REF!</v>
      </c>
      <c r="AF38" s="170" t="e">
        <f>#REF!/РАСЧ!AF$41*100</f>
        <v>#REF!</v>
      </c>
      <c r="AH38" t="s">
        <v>168</v>
      </c>
      <c r="AI38" s="146">
        <v>1</v>
      </c>
      <c r="AJ38" s="170" t="e">
        <f>#REF!/РАСЧ!AJ$41*100</f>
        <v>#REF!</v>
      </c>
      <c r="AK38" s="170" t="e">
        <f>#REF!/РАСЧ!AK$41*100</f>
        <v>#REF!</v>
      </c>
      <c r="AL38" s="170" t="e">
        <f>#REF!/РАСЧ!AL$41*100</f>
        <v>#REF!</v>
      </c>
      <c r="AM38" s="170" t="e">
        <f>#REF!/РАСЧ!AM$41*100</f>
        <v>#REF!</v>
      </c>
      <c r="AO38" t="s">
        <v>174</v>
      </c>
      <c r="AP38" s="146">
        <v>1</v>
      </c>
      <c r="AQ38" s="170" t="e">
        <f>#REF!/РАСЧ!AQ$41*100</f>
        <v>#REF!</v>
      </c>
      <c r="AR38" s="170" t="e">
        <f>#REF!/РАСЧ!AR$41*100</f>
        <v>#REF!</v>
      </c>
      <c r="AS38" s="170" t="e">
        <f>#REF!/РАСЧ!AS$41*100</f>
        <v>#REF!</v>
      </c>
      <c r="AT38" s="170" t="e">
        <f>#REF!/РАСЧ!AT$41*100</f>
        <v>#REF!</v>
      </c>
      <c r="AV38" t="s">
        <v>168</v>
      </c>
      <c r="AW38" s="146">
        <v>1</v>
      </c>
      <c r="AX38" s="170" t="e">
        <f>#REF!/РАСЧ!AX$41*100</f>
        <v>#REF!</v>
      </c>
      <c r="AY38" s="170" t="e">
        <f>#REF!/РАСЧ!AY$41*100</f>
        <v>#REF!</v>
      </c>
      <c r="AZ38" s="170" t="e">
        <f>#REF!/РАСЧ!AZ$41*100</f>
        <v>#REF!</v>
      </c>
      <c r="BA38" s="170" t="e">
        <f>#REF!/РАСЧ!BA$41*100</f>
        <v>#REF!</v>
      </c>
    </row>
    <row r="39" spans="1:53" x14ac:dyDescent="0.25">
      <c r="A39" s="294" t="s">
        <v>143</v>
      </c>
      <c r="B39" s="294"/>
      <c r="C39" s="294"/>
      <c r="D39" s="294"/>
      <c r="E39" s="294"/>
      <c r="F39" s="294"/>
      <c r="G39" s="146">
        <v>2</v>
      </c>
      <c r="H39" s="147" t="e">
        <f>#REF!/РАСЧ!H$41*100</f>
        <v>#REF!</v>
      </c>
      <c r="I39" s="147" t="e">
        <f>#REF!/РАСЧ!I$41*100</f>
        <v>#REF!</v>
      </c>
      <c r="J39" s="147" t="e">
        <f>#REF!/РАСЧ!J$41*100</f>
        <v>#REF!</v>
      </c>
      <c r="K39" s="147" t="e">
        <f>#REF!/РАСЧ!K$41*100</f>
        <v>#REF!</v>
      </c>
      <c r="M39" t="s">
        <v>153</v>
      </c>
      <c r="N39" s="146">
        <v>2</v>
      </c>
      <c r="O39" s="147" t="e">
        <f>#REF!/РАСЧ!O$41*100</f>
        <v>#REF!</v>
      </c>
      <c r="P39" s="147" t="e">
        <f>#REF!/РАСЧ!P$41*100</f>
        <v>#REF!</v>
      </c>
      <c r="Q39" s="147" t="e">
        <f>#REF!/РАСЧ!Q$41*100</f>
        <v>#REF!</v>
      </c>
      <c r="R39" s="147" t="e">
        <f>#REF!/РАСЧ!R$41*100</f>
        <v>#REF!</v>
      </c>
      <c r="T39" t="s">
        <v>155</v>
      </c>
      <c r="U39" s="146">
        <v>2</v>
      </c>
      <c r="V39" s="147" t="e">
        <f>#REF!/РАСЧ!V$41*100</f>
        <v>#REF!</v>
      </c>
      <c r="W39" s="147" t="e">
        <f>#REF!/РАСЧ!W$41*100</f>
        <v>#REF!</v>
      </c>
      <c r="X39" s="147" t="e">
        <f>#REF!/РАСЧ!X$41*100</f>
        <v>#REF!</v>
      </c>
      <c r="Y39" s="147" t="e">
        <f>#REF!/РАСЧ!Y$41*100</f>
        <v>#REF!</v>
      </c>
      <c r="AA39" t="s">
        <v>166</v>
      </c>
      <c r="AB39" s="146">
        <v>2</v>
      </c>
      <c r="AC39" s="170" t="e">
        <f>#REF!/РАСЧ!AC$41*100</f>
        <v>#REF!</v>
      </c>
      <c r="AD39" s="170" t="e">
        <f>#REF!/РАСЧ!AD$41*100</f>
        <v>#REF!</v>
      </c>
      <c r="AE39" s="170" t="e">
        <f>#REF!/РАСЧ!AE$41*100</f>
        <v>#REF!</v>
      </c>
      <c r="AF39" s="170" t="e">
        <f>#REF!/РАСЧ!AF$41*100</f>
        <v>#REF!</v>
      </c>
      <c r="AH39" t="s">
        <v>169</v>
      </c>
      <c r="AI39" s="146">
        <v>2</v>
      </c>
      <c r="AJ39" s="170" t="e">
        <f>#REF!/РАСЧ!AJ$41*100</f>
        <v>#REF!</v>
      </c>
      <c r="AK39" s="170" t="e">
        <f>#REF!/РАСЧ!AK$41*100</f>
        <v>#REF!</v>
      </c>
      <c r="AL39" s="170" t="e">
        <f>#REF!/РАСЧ!AL$41*100</f>
        <v>#REF!</v>
      </c>
      <c r="AM39" s="170" t="e">
        <f>#REF!/РАСЧ!AM$41*100</f>
        <v>#REF!</v>
      </c>
      <c r="AO39" t="s">
        <v>175</v>
      </c>
      <c r="AP39" s="146">
        <v>2</v>
      </c>
      <c r="AQ39" s="170" t="e">
        <f>#REF!/РАСЧ!AQ$41*100</f>
        <v>#REF!</v>
      </c>
      <c r="AR39" s="170" t="e">
        <f>#REF!/РАСЧ!AR$41*100</f>
        <v>#REF!</v>
      </c>
      <c r="AS39" s="170" t="e">
        <f>#REF!/РАСЧ!AS$41*100</f>
        <v>#REF!</v>
      </c>
      <c r="AT39" s="170" t="e">
        <f>#REF!/РАСЧ!AT$41*100</f>
        <v>#REF!</v>
      </c>
      <c r="AV39" t="s">
        <v>169</v>
      </c>
      <c r="AW39" s="146">
        <v>2</v>
      </c>
      <c r="AX39" s="170" t="e">
        <f>#REF!/РАСЧ!AX$41*100</f>
        <v>#REF!</v>
      </c>
      <c r="AY39" s="170" t="e">
        <f>#REF!/РАСЧ!AY$41*100</f>
        <v>#REF!</v>
      </c>
      <c r="AZ39" s="170" t="e">
        <f>#REF!/РАСЧ!AZ$41*100</f>
        <v>#REF!</v>
      </c>
      <c r="BA39" s="170" t="e">
        <f>#REF!/РАСЧ!BA$41*100</f>
        <v>#REF!</v>
      </c>
    </row>
    <row r="40" spans="1:53" x14ac:dyDescent="0.25">
      <c r="A40" s="294" t="s">
        <v>144</v>
      </c>
      <c r="B40" s="294"/>
      <c r="C40" s="294"/>
      <c r="D40" s="294"/>
      <c r="E40" s="294"/>
      <c r="F40" s="294"/>
      <c r="G40" s="146">
        <v>3</v>
      </c>
      <c r="H40" s="147" t="e">
        <f>#REF!/РАСЧ!H$41*100</f>
        <v>#REF!</v>
      </c>
      <c r="I40" s="147" t="e">
        <f>#REF!/РАСЧ!I$41*100</f>
        <v>#REF!</v>
      </c>
      <c r="J40" s="147" t="e">
        <f>#REF!/РАСЧ!J$41*100</f>
        <v>#REF!</v>
      </c>
      <c r="K40" s="147" t="e">
        <f>#REF!/РАСЧ!K$41*100</f>
        <v>#REF!</v>
      </c>
      <c r="M40" t="s">
        <v>154</v>
      </c>
      <c r="N40" s="146">
        <v>3</v>
      </c>
      <c r="O40" s="147" t="e">
        <f>#REF!/РАСЧ!O$41*100</f>
        <v>#REF!</v>
      </c>
      <c r="P40" s="147" t="e">
        <f>#REF!/РАСЧ!P$41*100</f>
        <v>#REF!</v>
      </c>
      <c r="Q40" s="147" t="e">
        <f>#REF!/РАСЧ!Q$41*100</f>
        <v>#REF!</v>
      </c>
      <c r="R40" s="147" t="e">
        <f>#REF!/РАСЧ!R$41*100</f>
        <v>#REF!</v>
      </c>
      <c r="T40" t="s">
        <v>157</v>
      </c>
      <c r="U40" s="146">
        <v>3</v>
      </c>
      <c r="V40" s="147" t="e">
        <f>#REF!/РАСЧ!V$41*100</f>
        <v>#REF!</v>
      </c>
      <c r="W40" s="147" t="e">
        <f>#REF!/РАСЧ!W$41*100</f>
        <v>#REF!</v>
      </c>
      <c r="X40" s="147" t="e">
        <f>#REF!/РАСЧ!X$41*100</f>
        <v>#REF!</v>
      </c>
      <c r="Y40" s="147" t="e">
        <f>#REF!/РАСЧ!Y$41*100</f>
        <v>#REF!</v>
      </c>
      <c r="AA40" t="s">
        <v>167</v>
      </c>
      <c r="AB40" s="146">
        <v>3</v>
      </c>
      <c r="AC40" s="170" t="e">
        <f>#REF!/РАСЧ!AC$41*100</f>
        <v>#REF!</v>
      </c>
      <c r="AD40" s="170" t="e">
        <f>#REF!/РАСЧ!AD$41*100</f>
        <v>#REF!</v>
      </c>
      <c r="AE40" s="170" t="e">
        <f>#REF!/РАСЧ!AE$41*100</f>
        <v>#REF!</v>
      </c>
      <c r="AF40" s="170" t="e">
        <f>#REF!/РАСЧ!AF$41*100</f>
        <v>#REF!</v>
      </c>
      <c r="AH40" t="s">
        <v>170</v>
      </c>
      <c r="AI40" s="146">
        <v>3</v>
      </c>
      <c r="AJ40" s="170" t="e">
        <f>#REF!/РАСЧ!AJ$41*100</f>
        <v>#REF!</v>
      </c>
      <c r="AK40" s="170" t="e">
        <f>#REF!/РАСЧ!AK$41*100</f>
        <v>#REF!</v>
      </c>
      <c r="AL40" s="170" t="e">
        <f>#REF!/РАСЧ!AL$41*100</f>
        <v>#REF!</v>
      </c>
      <c r="AM40" s="170" t="e">
        <f>#REF!/РАСЧ!AM$41*100</f>
        <v>#REF!</v>
      </c>
      <c r="AO40" t="s">
        <v>176</v>
      </c>
      <c r="AP40" s="146">
        <v>3</v>
      </c>
      <c r="AQ40" s="170" t="e">
        <f>#REF!/РАСЧ!AQ$41*100</f>
        <v>#REF!</v>
      </c>
      <c r="AR40" s="170" t="e">
        <f>#REF!/РАСЧ!AR$41*100</f>
        <v>#REF!</v>
      </c>
      <c r="AS40" s="170" t="e">
        <f>#REF!/РАСЧ!AS$41*100</f>
        <v>#REF!</v>
      </c>
      <c r="AT40" s="170" t="e">
        <f>#REF!/РАСЧ!AT$41*100</f>
        <v>#REF!</v>
      </c>
      <c r="AV40" t="s">
        <v>170</v>
      </c>
      <c r="AW40" s="146">
        <v>3</v>
      </c>
      <c r="AX40" s="170" t="e">
        <f>#REF!/РАСЧ!AX$41*100</f>
        <v>#REF!</v>
      </c>
      <c r="AY40" s="170" t="e">
        <f>#REF!/РАСЧ!AY$41*100</f>
        <v>#REF!</v>
      </c>
      <c r="AZ40" s="170" t="e">
        <f>#REF!/РАСЧ!AZ$41*100</f>
        <v>#REF!</v>
      </c>
      <c r="BA40" s="170" t="e">
        <f>#REF!/РАСЧ!BA$41*100</f>
        <v>#REF!</v>
      </c>
    </row>
    <row r="41" spans="1:53" x14ac:dyDescent="0.25">
      <c r="A41" s="159" t="s">
        <v>151</v>
      </c>
      <c r="B41" s="160"/>
      <c r="C41" s="160"/>
      <c r="D41" s="160"/>
      <c r="E41" s="160"/>
      <c r="F41" s="160"/>
      <c r="G41" s="161"/>
      <c r="H41" s="162" t="e">
        <f>SUM(#REF!)</f>
        <v>#REF!</v>
      </c>
      <c r="I41" s="162" t="e">
        <f>SUM(#REF!)</f>
        <v>#REF!</v>
      </c>
      <c r="J41" s="162" t="e">
        <f>SUM(#REF!)</f>
        <v>#REF!</v>
      </c>
      <c r="K41" s="162" t="e">
        <f>SUM(#REF!)</f>
        <v>#REF!</v>
      </c>
      <c r="N41" s="161"/>
      <c r="O41" s="162" t="e">
        <f>SUM(#REF!)</f>
        <v>#REF!</v>
      </c>
      <c r="P41" s="162" t="e">
        <f>SUM(#REF!)</f>
        <v>#REF!</v>
      </c>
      <c r="Q41" s="162" t="e">
        <f>SUM(#REF!)</f>
        <v>#REF!</v>
      </c>
      <c r="R41" s="162" t="e">
        <f>SUM(#REF!)</f>
        <v>#REF!</v>
      </c>
      <c r="U41" s="161"/>
      <c r="V41" s="162" t="e">
        <f>SUM(#REF!)</f>
        <v>#REF!</v>
      </c>
      <c r="W41" s="162" t="e">
        <f>SUM(#REF!)</f>
        <v>#REF!</v>
      </c>
      <c r="X41" s="162" t="e">
        <f>SUM(#REF!)</f>
        <v>#REF!</v>
      </c>
      <c r="Y41" s="162" t="e">
        <f>SUM(#REF!)</f>
        <v>#REF!</v>
      </c>
      <c r="AB41" s="161"/>
      <c r="AC41" s="162" t="e">
        <f>SUM(#REF!)</f>
        <v>#REF!</v>
      </c>
      <c r="AD41" s="162" t="e">
        <f>SUM(#REF!)</f>
        <v>#REF!</v>
      </c>
      <c r="AE41" s="162" t="e">
        <f>SUM(#REF!)</f>
        <v>#REF!</v>
      </c>
      <c r="AF41" s="162" t="e">
        <f>SUM(#REF!)</f>
        <v>#REF!</v>
      </c>
      <c r="AI41" s="161"/>
      <c r="AJ41" s="162" t="e">
        <f>SUM(#REF!)</f>
        <v>#REF!</v>
      </c>
      <c r="AK41" s="162" t="e">
        <f>SUM(#REF!)</f>
        <v>#REF!</v>
      </c>
      <c r="AL41" s="162" t="e">
        <f>SUM(#REF!)</f>
        <v>#REF!</v>
      </c>
      <c r="AM41" s="162" t="e">
        <f>SUM(#REF!)</f>
        <v>#REF!</v>
      </c>
      <c r="AP41" s="161"/>
      <c r="AQ41" s="162" t="e">
        <f>SUM(#REF!)</f>
        <v>#REF!</v>
      </c>
      <c r="AR41" s="162" t="e">
        <f>SUM(#REF!)</f>
        <v>#REF!</v>
      </c>
      <c r="AS41" s="162" t="e">
        <f>SUM(#REF!)</f>
        <v>#REF!</v>
      </c>
      <c r="AT41" s="162" t="e">
        <f>SUM(#REF!)</f>
        <v>#REF!</v>
      </c>
      <c r="AW41" s="161"/>
      <c r="AX41" s="162" t="e">
        <f>SUM(#REF!)</f>
        <v>#REF!</v>
      </c>
      <c r="AY41" s="162" t="e">
        <f>SUM(#REF!)</f>
        <v>#REF!</v>
      </c>
      <c r="AZ41" s="162" t="e">
        <f>SUM(#REF!)</f>
        <v>#REF!</v>
      </c>
      <c r="BA41" s="162" t="e">
        <f>SUM(#REF!)</f>
        <v>#REF!</v>
      </c>
    </row>
    <row r="42" spans="1:53" x14ac:dyDescent="0.25">
      <c r="A42" s="138" t="s">
        <v>116</v>
      </c>
      <c r="B42" s="139"/>
      <c r="C42" s="139"/>
      <c r="D42" s="139"/>
      <c r="E42" s="139"/>
      <c r="F42" s="139"/>
      <c r="G42" s="144"/>
      <c r="H42" s="164" t="e">
        <f>SUM(H43:H45)</f>
        <v>#REF!</v>
      </c>
      <c r="I42" s="164" t="e">
        <f>SUM(I43:I45)</f>
        <v>#REF!</v>
      </c>
      <c r="J42" s="164" t="e">
        <f>SUM(J43:J45)</f>
        <v>#REF!</v>
      </c>
      <c r="K42" s="164" t="e">
        <f>SUM(K43:K45)</f>
        <v>#REF!</v>
      </c>
      <c r="N42" s="144"/>
      <c r="O42" s="164" t="e">
        <f>SUM(O43:O45)</f>
        <v>#REF!</v>
      </c>
      <c r="P42" s="164" t="e">
        <f>SUM(P43:P45)</f>
        <v>#REF!</v>
      </c>
      <c r="Q42" s="164" t="e">
        <f>SUM(Q43:Q45)</f>
        <v>#REF!</v>
      </c>
      <c r="R42" s="164" t="e">
        <f>SUM(R43:R45)</f>
        <v>#REF!</v>
      </c>
      <c r="U42" s="144"/>
      <c r="V42" s="164" t="e">
        <f>SUM(V43:V45)</f>
        <v>#REF!</v>
      </c>
      <c r="W42" s="164" t="e">
        <f>SUM(W43:W45)</f>
        <v>#REF!</v>
      </c>
      <c r="X42" s="164" t="e">
        <f>SUM(X43:X45)</f>
        <v>#REF!</v>
      </c>
      <c r="Y42" s="164" t="e">
        <f>SUM(Y43:Y45)</f>
        <v>#REF!</v>
      </c>
      <c r="AB42" s="144"/>
      <c r="AC42" s="164" t="e">
        <f>SUM(AC43:AC45)</f>
        <v>#REF!</v>
      </c>
      <c r="AD42" s="164" t="e">
        <f>SUM(AD43:AD45)</f>
        <v>#REF!</v>
      </c>
      <c r="AE42" s="164" t="e">
        <f>SUM(AE43:AE45)</f>
        <v>#REF!</v>
      </c>
      <c r="AF42" s="164" t="e">
        <f>SUM(AF43:AF45)</f>
        <v>#REF!</v>
      </c>
      <c r="AI42" s="144"/>
      <c r="AJ42" s="164" t="e">
        <f>SUM(AJ43:AJ45)</f>
        <v>#REF!</v>
      </c>
      <c r="AK42" s="164" t="e">
        <f>SUM(AK43:AK45)</f>
        <v>#REF!</v>
      </c>
      <c r="AL42" s="164" t="e">
        <f>SUM(AL43:AL45)</f>
        <v>#REF!</v>
      </c>
      <c r="AM42" s="164" t="e">
        <f>SUM(AM43:AM45)</f>
        <v>#REF!</v>
      </c>
      <c r="AP42" s="144"/>
      <c r="AQ42" s="164" t="e">
        <f>SUM(AQ43:AQ45)</f>
        <v>#REF!</v>
      </c>
      <c r="AR42" s="164" t="e">
        <f>SUM(AR43:AR45)</f>
        <v>#REF!</v>
      </c>
      <c r="AS42" s="164" t="e">
        <f>SUM(AS43:AS45)</f>
        <v>#REF!</v>
      </c>
      <c r="AT42" s="164" t="e">
        <f>SUM(AT43:AT45)</f>
        <v>#REF!</v>
      </c>
      <c r="AW42" s="144"/>
      <c r="AX42" s="164" t="e">
        <f>SUM(AX43:AX45)</f>
        <v>#REF!</v>
      </c>
      <c r="AY42" s="164" t="e">
        <f>SUM(AY43:AY45)</f>
        <v>#REF!</v>
      </c>
      <c r="AZ42" s="164" t="e">
        <f>SUM(AZ43:AZ45)</f>
        <v>#REF!</v>
      </c>
      <c r="BA42" s="164" t="e">
        <f>SUM(BA43:BA45)</f>
        <v>#REF!</v>
      </c>
    </row>
    <row r="43" spans="1:53" x14ac:dyDescent="0.25">
      <c r="A43" s="294" t="s">
        <v>142</v>
      </c>
      <c r="B43" s="294"/>
      <c r="C43" s="294"/>
      <c r="D43" s="294"/>
      <c r="E43" s="294"/>
      <c r="F43" s="294"/>
      <c r="G43" s="146">
        <v>1</v>
      </c>
      <c r="H43" s="147" t="e">
        <f>#REF!/РАСЧ!H$46*100</f>
        <v>#REF!</v>
      </c>
      <c r="I43" s="147" t="e">
        <f>#REF!/РАСЧ!I$46*100</f>
        <v>#REF!</v>
      </c>
      <c r="J43" s="147" t="e">
        <f>#REF!/РАСЧ!J$46*100</f>
        <v>#REF!</v>
      </c>
      <c r="K43" s="147" t="e">
        <f>#REF!/РАСЧ!K$46*100</f>
        <v>#REF!</v>
      </c>
      <c r="M43" t="s">
        <v>152</v>
      </c>
      <c r="N43" s="146">
        <v>1</v>
      </c>
      <c r="O43" s="147" t="e">
        <f>#REF!/РАСЧ!O$46*100</f>
        <v>#REF!</v>
      </c>
      <c r="P43" s="147" t="e">
        <f>#REF!/РАСЧ!P$46*100</f>
        <v>#REF!</v>
      </c>
      <c r="Q43" s="147" t="e">
        <f>#REF!/РАСЧ!Q$46*100</f>
        <v>#REF!</v>
      </c>
      <c r="R43" s="147" t="e">
        <f>#REF!/РАСЧ!R$46*100</f>
        <v>#REF!</v>
      </c>
      <c r="T43" t="s">
        <v>156</v>
      </c>
      <c r="U43" s="146">
        <v>1</v>
      </c>
      <c r="V43" s="147" t="e">
        <f>#REF!/РАСЧ!V$46*100</f>
        <v>#REF!</v>
      </c>
      <c r="W43" s="147" t="e">
        <f>#REF!/РАСЧ!W$46*100</f>
        <v>#REF!</v>
      </c>
      <c r="X43" s="147" t="e">
        <f>#REF!/РАСЧ!X$46*100</f>
        <v>#REF!</v>
      </c>
      <c r="Y43" s="147" t="e">
        <f>#REF!/РАСЧ!Y$46*100</f>
        <v>#REF!</v>
      </c>
      <c r="AA43" t="s">
        <v>165</v>
      </c>
      <c r="AB43" s="146">
        <v>1</v>
      </c>
      <c r="AC43" s="147" t="e">
        <f>#REF!/РАСЧ!AC$46*100</f>
        <v>#REF!</v>
      </c>
      <c r="AD43" s="147" t="e">
        <f>#REF!/РАСЧ!AD$46*100</f>
        <v>#REF!</v>
      </c>
      <c r="AE43" s="147" t="e">
        <f>#REF!/РАСЧ!AE$46*100</f>
        <v>#REF!</v>
      </c>
      <c r="AF43" s="147" t="e">
        <f>#REF!/РАСЧ!AF$46*100</f>
        <v>#REF!</v>
      </c>
      <c r="AH43" t="s">
        <v>168</v>
      </c>
      <c r="AI43" s="146">
        <v>1</v>
      </c>
      <c r="AJ43" s="147" t="e">
        <f>#REF!/РАСЧ!AJ$46*100</f>
        <v>#REF!</v>
      </c>
      <c r="AK43" s="147" t="e">
        <f>#REF!/РАСЧ!AK$46*100</f>
        <v>#REF!</v>
      </c>
      <c r="AL43" s="147" t="e">
        <f>#REF!/РАСЧ!AL$46*100</f>
        <v>#REF!</v>
      </c>
      <c r="AM43" s="147" t="e">
        <f>#REF!/РАСЧ!AM$46*100</f>
        <v>#REF!</v>
      </c>
      <c r="AO43" t="s">
        <v>174</v>
      </c>
      <c r="AP43" s="146">
        <v>1</v>
      </c>
      <c r="AQ43" s="147" t="e">
        <f>#REF!/РАСЧ!AQ$46*100</f>
        <v>#REF!</v>
      </c>
      <c r="AR43" s="147" t="e">
        <f>#REF!/РАСЧ!AR$46*100</f>
        <v>#REF!</v>
      </c>
      <c r="AS43" s="147" t="e">
        <f>#REF!/РАСЧ!AS$46*100</f>
        <v>#REF!</v>
      </c>
      <c r="AT43" s="147" t="e">
        <f>#REF!/РАСЧ!AT$46*100</f>
        <v>#REF!</v>
      </c>
      <c r="AV43" t="s">
        <v>168</v>
      </c>
      <c r="AW43" s="146">
        <v>1</v>
      </c>
      <c r="AX43" s="147" t="e">
        <f>#REF!/РАСЧ!AX$46*100</f>
        <v>#REF!</v>
      </c>
      <c r="AY43" s="147" t="e">
        <f>#REF!/РАСЧ!AY$46*100</f>
        <v>#REF!</v>
      </c>
      <c r="AZ43" s="147" t="e">
        <f>#REF!/РАСЧ!AZ$46*100</f>
        <v>#REF!</v>
      </c>
      <c r="BA43" s="147" t="e">
        <f>#REF!/РАСЧ!BA$46*100</f>
        <v>#REF!</v>
      </c>
    </row>
    <row r="44" spans="1:53" x14ac:dyDescent="0.25">
      <c r="A44" s="294" t="s">
        <v>143</v>
      </c>
      <c r="B44" s="294"/>
      <c r="C44" s="294"/>
      <c r="D44" s="294"/>
      <c r="E44" s="294"/>
      <c r="F44" s="294"/>
      <c r="G44" s="146">
        <v>2</v>
      </c>
      <c r="H44" s="147" t="e">
        <f>#REF!/РАСЧ!H$46*100</f>
        <v>#REF!</v>
      </c>
      <c r="I44" s="147" t="e">
        <f>#REF!/РАСЧ!I$46*100</f>
        <v>#REF!</v>
      </c>
      <c r="J44" s="147" t="e">
        <f>#REF!/РАСЧ!J$46*100</f>
        <v>#REF!</v>
      </c>
      <c r="K44" s="147" t="e">
        <f>#REF!/РАСЧ!K$46*100</f>
        <v>#REF!</v>
      </c>
      <c r="M44" t="s">
        <v>153</v>
      </c>
      <c r="N44" s="146">
        <v>2</v>
      </c>
      <c r="O44" s="147" t="e">
        <f>#REF!/РАСЧ!O$46*100</f>
        <v>#REF!</v>
      </c>
      <c r="P44" s="147" t="e">
        <f>#REF!/РАСЧ!P$46*100</f>
        <v>#REF!</v>
      </c>
      <c r="Q44" s="147" t="e">
        <f>#REF!/РАСЧ!Q$46*100</f>
        <v>#REF!</v>
      </c>
      <c r="R44" s="147" t="e">
        <f>#REF!/РАСЧ!R$46*100</f>
        <v>#REF!</v>
      </c>
      <c r="T44" t="s">
        <v>155</v>
      </c>
      <c r="U44" s="146">
        <v>2</v>
      </c>
      <c r="V44" s="147" t="e">
        <f>#REF!/РАСЧ!V$46*100</f>
        <v>#REF!</v>
      </c>
      <c r="W44" s="147" t="e">
        <f>#REF!/РАСЧ!W$46*100</f>
        <v>#REF!</v>
      </c>
      <c r="X44" s="147" t="e">
        <f>#REF!/РАСЧ!X$46*100</f>
        <v>#REF!</v>
      </c>
      <c r="Y44" s="147" t="e">
        <f>#REF!/РАСЧ!Y$46*100</f>
        <v>#REF!</v>
      </c>
      <c r="AA44" t="s">
        <v>166</v>
      </c>
      <c r="AB44" s="146">
        <v>2</v>
      </c>
      <c r="AC44" s="147" t="e">
        <f>#REF!/РАСЧ!AC$46*100</f>
        <v>#REF!</v>
      </c>
      <c r="AD44" s="147" t="e">
        <f>#REF!/РАСЧ!AD$46*100</f>
        <v>#REF!</v>
      </c>
      <c r="AE44" s="147" t="e">
        <f>#REF!/РАСЧ!AE$46*100</f>
        <v>#REF!</v>
      </c>
      <c r="AF44" s="147" t="e">
        <f>#REF!/РАСЧ!AF$46*100</f>
        <v>#REF!</v>
      </c>
      <c r="AH44" t="s">
        <v>169</v>
      </c>
      <c r="AI44" s="146">
        <v>2</v>
      </c>
      <c r="AJ44" s="147" t="e">
        <f>#REF!/РАСЧ!AJ$46*100</f>
        <v>#REF!</v>
      </c>
      <c r="AK44" s="147" t="e">
        <f>#REF!/РАСЧ!AK$46*100</f>
        <v>#REF!</v>
      </c>
      <c r="AL44" s="147" t="e">
        <f>#REF!/РАСЧ!AL$46*100</f>
        <v>#REF!</v>
      </c>
      <c r="AM44" s="147" t="e">
        <f>#REF!/РАСЧ!AM$46*100</f>
        <v>#REF!</v>
      </c>
      <c r="AO44" t="s">
        <v>175</v>
      </c>
      <c r="AP44" s="146">
        <v>2</v>
      </c>
      <c r="AQ44" s="147" t="e">
        <f>#REF!/РАСЧ!AQ$46*100</f>
        <v>#REF!</v>
      </c>
      <c r="AR44" s="147" t="e">
        <f>#REF!/РАСЧ!AR$46*100</f>
        <v>#REF!</v>
      </c>
      <c r="AS44" s="147" t="e">
        <f>#REF!/РАСЧ!AS$46*100</f>
        <v>#REF!</v>
      </c>
      <c r="AT44" s="147" t="e">
        <f>#REF!/РАСЧ!AT$46*100</f>
        <v>#REF!</v>
      </c>
      <c r="AV44" t="s">
        <v>169</v>
      </c>
      <c r="AW44" s="146">
        <v>2</v>
      </c>
      <c r="AX44" s="147" t="e">
        <f>#REF!/РАСЧ!AX$46*100</f>
        <v>#REF!</v>
      </c>
      <c r="AY44" s="147" t="e">
        <f>#REF!/РАСЧ!AY$46*100</f>
        <v>#REF!</v>
      </c>
      <c r="AZ44" s="147" t="e">
        <f>#REF!/РАСЧ!AZ$46*100</f>
        <v>#REF!</v>
      </c>
      <c r="BA44" s="147" t="e">
        <f>#REF!/РАСЧ!BA$46*100</f>
        <v>#REF!</v>
      </c>
    </row>
    <row r="45" spans="1:53" x14ac:dyDescent="0.25">
      <c r="A45" s="294" t="s">
        <v>144</v>
      </c>
      <c r="B45" s="294"/>
      <c r="C45" s="294"/>
      <c r="D45" s="294"/>
      <c r="E45" s="294"/>
      <c r="F45" s="294"/>
      <c r="G45" s="146">
        <v>3</v>
      </c>
      <c r="H45" s="147" t="e">
        <f>#REF!/РАСЧ!H$46*100</f>
        <v>#REF!</v>
      </c>
      <c r="I45" s="147" t="e">
        <f>#REF!/РАСЧ!I$46*100</f>
        <v>#REF!</v>
      </c>
      <c r="J45" s="147" t="e">
        <f>#REF!/РАСЧ!J$46*100</f>
        <v>#REF!</v>
      </c>
      <c r="K45" s="147" t="e">
        <f>#REF!/РАСЧ!K$46*100</f>
        <v>#REF!</v>
      </c>
      <c r="M45" t="s">
        <v>154</v>
      </c>
      <c r="N45" s="146">
        <v>3</v>
      </c>
      <c r="O45" s="147" t="e">
        <f>#REF!/РАСЧ!O$46*100</f>
        <v>#REF!</v>
      </c>
      <c r="P45" s="147" t="e">
        <f>#REF!/РАСЧ!P$46*100</f>
        <v>#REF!</v>
      </c>
      <c r="Q45" s="147" t="e">
        <f>#REF!/РАСЧ!Q$46*100</f>
        <v>#REF!</v>
      </c>
      <c r="R45" s="147" t="e">
        <f>#REF!/РАСЧ!R$46*100</f>
        <v>#REF!</v>
      </c>
      <c r="T45" t="s">
        <v>157</v>
      </c>
      <c r="U45" s="146">
        <v>3</v>
      </c>
      <c r="V45" s="147" t="e">
        <f>#REF!/РАСЧ!V$46*100</f>
        <v>#REF!</v>
      </c>
      <c r="W45" s="147" t="e">
        <f>#REF!/РАСЧ!W$46*100</f>
        <v>#REF!</v>
      </c>
      <c r="X45" s="147" t="e">
        <f>#REF!/РАСЧ!X$46*100</f>
        <v>#REF!</v>
      </c>
      <c r="Y45" s="147" t="e">
        <f>#REF!/РАСЧ!Y$46*100</f>
        <v>#REF!</v>
      </c>
      <c r="AA45" t="s">
        <v>167</v>
      </c>
      <c r="AB45" s="146">
        <v>3</v>
      </c>
      <c r="AC45" s="147" t="e">
        <f>#REF!/РАСЧ!AC$46*100</f>
        <v>#REF!</v>
      </c>
      <c r="AD45" s="147" t="e">
        <f>#REF!/РАСЧ!AD$46*100</f>
        <v>#REF!</v>
      </c>
      <c r="AE45" s="147" t="e">
        <f>#REF!/РАСЧ!AE$46*100</f>
        <v>#REF!</v>
      </c>
      <c r="AF45" s="147" t="e">
        <f>#REF!/РАСЧ!AF$46*100</f>
        <v>#REF!</v>
      </c>
      <c r="AH45" t="s">
        <v>170</v>
      </c>
      <c r="AI45" s="146">
        <v>3</v>
      </c>
      <c r="AJ45" s="147" t="e">
        <f>#REF!/РАСЧ!AJ$46*100</f>
        <v>#REF!</v>
      </c>
      <c r="AK45" s="147" t="e">
        <f>#REF!/РАСЧ!AK$46*100</f>
        <v>#REF!</v>
      </c>
      <c r="AL45" s="147" t="e">
        <f>#REF!/РАСЧ!AL$46*100</f>
        <v>#REF!</v>
      </c>
      <c r="AM45" s="147" t="e">
        <f>#REF!/РАСЧ!AM$46*100</f>
        <v>#REF!</v>
      </c>
      <c r="AO45" t="s">
        <v>176</v>
      </c>
      <c r="AP45" s="146">
        <v>3</v>
      </c>
      <c r="AQ45" s="147" t="e">
        <f>#REF!/РАСЧ!AQ$46*100</f>
        <v>#REF!</v>
      </c>
      <c r="AR45" s="147" t="e">
        <f>#REF!/РАСЧ!AR$46*100</f>
        <v>#REF!</v>
      </c>
      <c r="AS45" s="147" t="e">
        <f>#REF!/РАСЧ!AS$46*100</f>
        <v>#REF!</v>
      </c>
      <c r="AT45" s="147" t="e">
        <f>#REF!/РАСЧ!AT$46*100</f>
        <v>#REF!</v>
      </c>
      <c r="AV45" t="s">
        <v>170</v>
      </c>
      <c r="AW45" s="146">
        <v>3</v>
      </c>
      <c r="AX45" s="147" t="e">
        <f>#REF!/РАСЧ!AX$46*100</f>
        <v>#REF!</v>
      </c>
      <c r="AY45" s="147" t="e">
        <f>#REF!/РАСЧ!AY$46*100</f>
        <v>#REF!</v>
      </c>
      <c r="AZ45" s="147" t="e">
        <f>#REF!/РАСЧ!AZ$46*100</f>
        <v>#REF!</v>
      </c>
      <c r="BA45" s="147" t="e">
        <f>#REF!/РАСЧ!BA$46*100</f>
        <v>#REF!</v>
      </c>
    </row>
    <row r="46" spans="1:53" x14ac:dyDescent="0.25">
      <c r="A46" s="159" t="s">
        <v>151</v>
      </c>
      <c r="B46" s="160"/>
      <c r="C46" s="160"/>
      <c r="D46" s="160"/>
      <c r="E46" s="160"/>
      <c r="F46" s="160"/>
      <c r="G46" s="161"/>
      <c r="H46" s="162" t="e">
        <f>SUM(#REF!)</f>
        <v>#REF!</v>
      </c>
      <c r="I46" s="162" t="e">
        <f>SUM(#REF!)</f>
        <v>#REF!</v>
      </c>
      <c r="J46" s="162" t="e">
        <f>SUM(#REF!)</f>
        <v>#REF!</v>
      </c>
      <c r="K46" s="162" t="e">
        <f>SUM(#REF!)</f>
        <v>#REF!</v>
      </c>
      <c r="N46" s="161"/>
      <c r="O46" s="162" t="e">
        <f>SUM(#REF!)</f>
        <v>#REF!</v>
      </c>
      <c r="P46" s="162" t="e">
        <f>SUM(#REF!)</f>
        <v>#REF!</v>
      </c>
      <c r="Q46" s="162" t="e">
        <f>SUM(#REF!)</f>
        <v>#REF!</v>
      </c>
      <c r="R46" s="162" t="e">
        <f>SUM(#REF!)</f>
        <v>#REF!</v>
      </c>
      <c r="U46" s="161"/>
      <c r="V46" s="162" t="e">
        <f>SUM(#REF!)</f>
        <v>#REF!</v>
      </c>
      <c r="W46" s="162" t="e">
        <f>SUM(#REF!)</f>
        <v>#REF!</v>
      </c>
      <c r="X46" s="162" t="e">
        <f>SUM(#REF!)</f>
        <v>#REF!</v>
      </c>
      <c r="Y46" s="162" t="e">
        <f>SUM(#REF!)</f>
        <v>#REF!</v>
      </c>
      <c r="AB46" s="161"/>
      <c r="AC46" s="162" t="e">
        <f>SUM(#REF!)</f>
        <v>#REF!</v>
      </c>
      <c r="AD46" s="162" t="e">
        <f>SUM(#REF!)</f>
        <v>#REF!</v>
      </c>
      <c r="AE46" s="162" t="e">
        <f>SUM(#REF!)</f>
        <v>#REF!</v>
      </c>
      <c r="AF46" s="162" t="e">
        <f>SUM(#REF!)</f>
        <v>#REF!</v>
      </c>
      <c r="AI46" s="161"/>
      <c r="AJ46" s="162" t="e">
        <f>SUM(#REF!)</f>
        <v>#REF!</v>
      </c>
      <c r="AK46" s="162" t="e">
        <f>SUM(#REF!)</f>
        <v>#REF!</v>
      </c>
      <c r="AL46" s="162" t="e">
        <f>SUM(#REF!)</f>
        <v>#REF!</v>
      </c>
      <c r="AM46" s="162" t="e">
        <f>SUM(#REF!)</f>
        <v>#REF!</v>
      </c>
      <c r="AP46" s="161"/>
      <c r="AQ46" s="162" t="e">
        <f>SUM(#REF!)</f>
        <v>#REF!</v>
      </c>
      <c r="AR46" s="162" t="e">
        <f>SUM(#REF!)</f>
        <v>#REF!</v>
      </c>
      <c r="AS46" s="162" t="e">
        <f>SUM(#REF!)</f>
        <v>#REF!</v>
      </c>
      <c r="AT46" s="162" t="e">
        <f>SUM(#REF!)</f>
        <v>#REF!</v>
      </c>
      <c r="AW46" s="161"/>
      <c r="AX46" s="162" t="e">
        <f>SUM(#REF!)</f>
        <v>#REF!</v>
      </c>
      <c r="AY46" s="162" t="e">
        <f>SUM(#REF!)</f>
        <v>#REF!</v>
      </c>
      <c r="AZ46" s="162" t="e">
        <f>SUM(#REF!)</f>
        <v>#REF!</v>
      </c>
      <c r="BA46" s="162" t="e">
        <f>SUM(#REF!)</f>
        <v>#REF!</v>
      </c>
    </row>
    <row r="47" spans="1:53" x14ac:dyDescent="0.25">
      <c r="A47" s="138" t="s">
        <v>73</v>
      </c>
      <c r="B47" s="139"/>
      <c r="C47" s="139"/>
      <c r="D47" s="139"/>
      <c r="E47" s="139"/>
      <c r="F47" s="139"/>
      <c r="G47" s="144"/>
      <c r="H47" s="164" t="e">
        <f>SUM(H48:H50)</f>
        <v>#REF!</v>
      </c>
      <c r="I47" s="164" t="e">
        <f>SUM(I48:I50)</f>
        <v>#REF!</v>
      </c>
      <c r="J47" s="164" t="e">
        <f>SUM(J48:J50)</f>
        <v>#REF!</v>
      </c>
      <c r="K47" s="164" t="e">
        <f>SUM(K48:K50)</f>
        <v>#REF!</v>
      </c>
      <c r="N47" s="144"/>
      <c r="O47" s="164" t="e">
        <f>SUM(O48:O50)</f>
        <v>#REF!</v>
      </c>
      <c r="P47" s="164" t="e">
        <f>SUM(P48:P50)</f>
        <v>#REF!</v>
      </c>
      <c r="Q47" s="164" t="e">
        <f>SUM(Q48:Q50)</f>
        <v>#REF!</v>
      </c>
      <c r="R47" s="164" t="e">
        <f>SUM(R48:R50)</f>
        <v>#REF!</v>
      </c>
      <c r="U47" s="144"/>
      <c r="V47" s="164" t="e">
        <f>SUM(V48:V50)</f>
        <v>#REF!</v>
      </c>
      <c r="W47" s="164" t="e">
        <f>SUM(W48:W50)</f>
        <v>#REF!</v>
      </c>
      <c r="X47" s="164" t="e">
        <f>SUM(X48:X50)</f>
        <v>#REF!</v>
      </c>
      <c r="Y47" s="164" t="e">
        <f>SUM(Y48:Y50)</f>
        <v>#REF!</v>
      </c>
      <c r="AB47" s="144"/>
      <c r="AC47" s="164" t="e">
        <f>SUM(AC48:AC50)</f>
        <v>#REF!</v>
      </c>
      <c r="AD47" s="164" t="e">
        <f>SUM(AD48:AD50)</f>
        <v>#REF!</v>
      </c>
      <c r="AE47" s="164" t="e">
        <f>SUM(AE48:AE50)</f>
        <v>#REF!</v>
      </c>
      <c r="AF47" s="164" t="e">
        <f>SUM(AF48:AF50)</f>
        <v>#REF!</v>
      </c>
      <c r="AI47" s="144"/>
      <c r="AJ47" s="164" t="e">
        <f>SUM(AJ48:AJ50)</f>
        <v>#REF!</v>
      </c>
      <c r="AK47" s="164" t="e">
        <f>SUM(AK48:AK50)</f>
        <v>#REF!</v>
      </c>
      <c r="AL47" s="164" t="e">
        <f>SUM(AL48:AL50)</f>
        <v>#REF!</v>
      </c>
      <c r="AM47" s="164" t="e">
        <f>SUM(AM48:AM50)</f>
        <v>#REF!</v>
      </c>
      <c r="AP47" s="144"/>
      <c r="AQ47" s="164" t="e">
        <f>SUM(AQ48:AQ50)</f>
        <v>#REF!</v>
      </c>
      <c r="AR47" s="164" t="e">
        <f>SUM(AR48:AR50)</f>
        <v>#REF!</v>
      </c>
      <c r="AS47" s="164" t="e">
        <f>SUM(AS48:AS50)</f>
        <v>#REF!</v>
      </c>
      <c r="AT47" s="164" t="e">
        <f>SUM(AT48:AT50)</f>
        <v>#REF!</v>
      </c>
      <c r="AW47" s="144"/>
      <c r="AX47" s="164" t="e">
        <f>SUM(AX48:AX50)</f>
        <v>#REF!</v>
      </c>
      <c r="AY47" s="164" t="e">
        <f>SUM(AY48:AY50)</f>
        <v>#REF!</v>
      </c>
      <c r="AZ47" s="164" t="e">
        <f>SUM(AZ48:AZ50)</f>
        <v>#REF!</v>
      </c>
      <c r="BA47" s="164" t="e">
        <f>SUM(BA48:BA50)</f>
        <v>#REF!</v>
      </c>
    </row>
    <row r="48" spans="1:53" x14ac:dyDescent="0.25">
      <c r="A48" s="294" t="s">
        <v>142</v>
      </c>
      <c r="B48" s="294"/>
      <c r="C48" s="294"/>
      <c r="D48" s="294"/>
      <c r="E48" s="294"/>
      <c r="F48" s="294"/>
      <c r="G48" s="146">
        <v>1</v>
      </c>
      <c r="H48" s="147" t="e">
        <f>#REF!/РАСЧ!H$51*100</f>
        <v>#REF!</v>
      </c>
      <c r="I48" s="147" t="e">
        <f>#REF!/РАСЧ!I$51*100</f>
        <v>#REF!</v>
      </c>
      <c r="J48" s="147" t="e">
        <f>#REF!/РАСЧ!J$51*100</f>
        <v>#REF!</v>
      </c>
      <c r="K48" s="147" t="e">
        <f>#REF!/РАСЧ!K$51*100</f>
        <v>#REF!</v>
      </c>
      <c r="M48" t="s">
        <v>152</v>
      </c>
      <c r="N48" s="146">
        <v>1</v>
      </c>
      <c r="O48" s="147" t="e">
        <f>#REF!/РАСЧ!O$51*100</f>
        <v>#REF!</v>
      </c>
      <c r="P48" s="147" t="e">
        <f>#REF!/РАСЧ!P$51*100</f>
        <v>#REF!</v>
      </c>
      <c r="Q48" s="147" t="e">
        <f>#REF!/РАСЧ!Q$51*100</f>
        <v>#REF!</v>
      </c>
      <c r="R48" s="147" t="e">
        <f>#REF!/РАСЧ!R$51*100</f>
        <v>#REF!</v>
      </c>
      <c r="T48" t="s">
        <v>156</v>
      </c>
      <c r="U48" s="146">
        <v>1</v>
      </c>
      <c r="V48" s="147" t="e">
        <f>#REF!/РАСЧ!V$51*100</f>
        <v>#REF!</v>
      </c>
      <c r="W48" s="147" t="e">
        <f>#REF!/РАСЧ!W$51*100</f>
        <v>#REF!</v>
      </c>
      <c r="X48" s="147" t="e">
        <f>#REF!/РАСЧ!X$51*100</f>
        <v>#REF!</v>
      </c>
      <c r="Y48" s="147" t="e">
        <f>#REF!/РАСЧ!Y$51*100</f>
        <v>#REF!</v>
      </c>
      <c r="AA48" t="s">
        <v>165</v>
      </c>
      <c r="AB48" s="146">
        <v>1</v>
      </c>
      <c r="AC48" s="147" t="e">
        <f>#REF!/РАСЧ!AC$51*100</f>
        <v>#REF!</v>
      </c>
      <c r="AD48" s="147" t="e">
        <f>#REF!/РАСЧ!AD$51*100</f>
        <v>#REF!</v>
      </c>
      <c r="AE48" s="147" t="e">
        <f>#REF!/РАСЧ!AE$51*100</f>
        <v>#REF!</v>
      </c>
      <c r="AF48" s="147" t="e">
        <f>#REF!/РАСЧ!AF$51*100</f>
        <v>#REF!</v>
      </c>
      <c r="AH48" t="s">
        <v>168</v>
      </c>
      <c r="AI48" s="146">
        <v>1</v>
      </c>
      <c r="AJ48" s="147" t="e">
        <f>#REF!/РАСЧ!AJ$51*100</f>
        <v>#REF!</v>
      </c>
      <c r="AK48" s="147" t="e">
        <f>#REF!/РАСЧ!AK$51*100</f>
        <v>#REF!</v>
      </c>
      <c r="AL48" s="147" t="e">
        <f>#REF!/РАСЧ!AL$51*100</f>
        <v>#REF!</v>
      </c>
      <c r="AM48" s="147" t="e">
        <f>#REF!/РАСЧ!AM$51*100</f>
        <v>#REF!</v>
      </c>
      <c r="AO48" t="s">
        <v>174</v>
      </c>
      <c r="AP48" s="146">
        <v>1</v>
      </c>
      <c r="AQ48" s="147" t="e">
        <f>#REF!/РАСЧ!AQ$51*100</f>
        <v>#REF!</v>
      </c>
      <c r="AR48" s="147" t="e">
        <f>#REF!/РАСЧ!AR$51*100</f>
        <v>#REF!</v>
      </c>
      <c r="AS48" s="147" t="e">
        <f>#REF!/РАСЧ!AS$51*100</f>
        <v>#REF!</v>
      </c>
      <c r="AT48" s="147" t="e">
        <f>#REF!/РАСЧ!AT$51*100</f>
        <v>#REF!</v>
      </c>
      <c r="AV48" t="s">
        <v>168</v>
      </c>
      <c r="AW48" s="146">
        <v>1</v>
      </c>
      <c r="AX48" s="147" t="e">
        <f>#REF!/РАСЧ!AX$51*100</f>
        <v>#REF!</v>
      </c>
      <c r="AY48" s="147" t="e">
        <f>#REF!/РАСЧ!AY$51*100</f>
        <v>#REF!</v>
      </c>
      <c r="AZ48" s="147" t="e">
        <f>#REF!/РАСЧ!AZ$51*100</f>
        <v>#REF!</v>
      </c>
      <c r="BA48" s="147" t="e">
        <f>#REF!/РАСЧ!BA$51*100</f>
        <v>#REF!</v>
      </c>
    </row>
    <row r="49" spans="1:53" x14ac:dyDescent="0.25">
      <c r="A49" s="294" t="s">
        <v>143</v>
      </c>
      <c r="B49" s="294"/>
      <c r="C49" s="294"/>
      <c r="D49" s="294"/>
      <c r="E49" s="294"/>
      <c r="F49" s="294"/>
      <c r="G49" s="146">
        <v>2</v>
      </c>
      <c r="H49" s="147" t="e">
        <f>#REF!/РАСЧ!H$51*100</f>
        <v>#REF!</v>
      </c>
      <c r="I49" s="147" t="e">
        <f>#REF!/РАСЧ!I$51*100</f>
        <v>#REF!</v>
      </c>
      <c r="J49" s="147" t="e">
        <f>#REF!/РАСЧ!J$51*100</f>
        <v>#REF!</v>
      </c>
      <c r="K49" s="147" t="e">
        <f>#REF!/РАСЧ!K$51*100</f>
        <v>#REF!</v>
      </c>
      <c r="M49" t="s">
        <v>153</v>
      </c>
      <c r="N49" s="146">
        <v>2</v>
      </c>
      <c r="O49" s="147" t="e">
        <f>#REF!/РАСЧ!O$51*100</f>
        <v>#REF!</v>
      </c>
      <c r="P49" s="147" t="e">
        <f>#REF!/РАСЧ!P$51*100</f>
        <v>#REF!</v>
      </c>
      <c r="Q49" s="147" t="e">
        <f>#REF!/РАСЧ!Q$51*100</f>
        <v>#REF!</v>
      </c>
      <c r="R49" s="147" t="e">
        <f>#REF!/РАСЧ!R$51*100</f>
        <v>#REF!</v>
      </c>
      <c r="T49" t="s">
        <v>155</v>
      </c>
      <c r="U49" s="146">
        <v>2</v>
      </c>
      <c r="V49" s="147" t="e">
        <f>#REF!/РАСЧ!V$51*100</f>
        <v>#REF!</v>
      </c>
      <c r="W49" s="147" t="e">
        <f>#REF!/РАСЧ!W$51*100</f>
        <v>#REF!</v>
      </c>
      <c r="X49" s="147" t="e">
        <f>#REF!/РАСЧ!X$51*100</f>
        <v>#REF!</v>
      </c>
      <c r="Y49" s="147" t="e">
        <f>#REF!/РАСЧ!Y$51*100</f>
        <v>#REF!</v>
      </c>
      <c r="AA49" t="s">
        <v>166</v>
      </c>
      <c r="AB49" s="146">
        <v>2</v>
      </c>
      <c r="AC49" s="147" t="e">
        <f>#REF!/РАСЧ!AC$51*100</f>
        <v>#REF!</v>
      </c>
      <c r="AD49" s="147" t="e">
        <f>#REF!/РАСЧ!AD$51*100</f>
        <v>#REF!</v>
      </c>
      <c r="AE49" s="147" t="e">
        <f>#REF!/РАСЧ!AE$51*100</f>
        <v>#REF!</v>
      </c>
      <c r="AF49" s="147" t="e">
        <f>#REF!/РАСЧ!AF$51*100</f>
        <v>#REF!</v>
      </c>
      <c r="AH49" t="s">
        <v>169</v>
      </c>
      <c r="AI49" s="146">
        <v>2</v>
      </c>
      <c r="AJ49" s="147" t="e">
        <f>#REF!/РАСЧ!AJ$51*100</f>
        <v>#REF!</v>
      </c>
      <c r="AK49" s="147" t="e">
        <f>#REF!/РАСЧ!AK$51*100</f>
        <v>#REF!</v>
      </c>
      <c r="AL49" s="147" t="e">
        <f>#REF!/РАСЧ!AL$51*100</f>
        <v>#REF!</v>
      </c>
      <c r="AM49" s="147" t="e">
        <f>#REF!/РАСЧ!AM$51*100</f>
        <v>#REF!</v>
      </c>
      <c r="AO49" t="s">
        <v>175</v>
      </c>
      <c r="AP49" s="146">
        <v>2</v>
      </c>
      <c r="AQ49" s="147" t="e">
        <f>#REF!/РАСЧ!AQ$51*100</f>
        <v>#REF!</v>
      </c>
      <c r="AR49" s="147" t="e">
        <f>#REF!/РАСЧ!AR$51*100</f>
        <v>#REF!</v>
      </c>
      <c r="AS49" s="147" t="e">
        <f>#REF!/РАСЧ!AS$51*100</f>
        <v>#REF!</v>
      </c>
      <c r="AT49" s="147" t="e">
        <f>#REF!/РАСЧ!AT$51*100</f>
        <v>#REF!</v>
      </c>
      <c r="AV49" t="s">
        <v>169</v>
      </c>
      <c r="AW49" s="146">
        <v>2</v>
      </c>
      <c r="AX49" s="147" t="e">
        <f>#REF!/РАСЧ!AX$51*100</f>
        <v>#REF!</v>
      </c>
      <c r="AY49" s="147" t="e">
        <f>#REF!/РАСЧ!AY$51*100</f>
        <v>#REF!</v>
      </c>
      <c r="AZ49" s="147" t="e">
        <f>#REF!/РАСЧ!AZ$51*100</f>
        <v>#REF!</v>
      </c>
      <c r="BA49" s="147" t="e">
        <f>#REF!/РАСЧ!BA$51*100</f>
        <v>#REF!</v>
      </c>
    </row>
    <row r="50" spans="1:53" x14ac:dyDescent="0.25">
      <c r="A50" s="294" t="s">
        <v>144</v>
      </c>
      <c r="B50" s="294"/>
      <c r="C50" s="294"/>
      <c r="D50" s="294"/>
      <c r="E50" s="294"/>
      <c r="F50" s="294"/>
      <c r="G50" s="146">
        <v>3</v>
      </c>
      <c r="H50" s="147" t="e">
        <f>#REF!/РАСЧ!H$51*100</f>
        <v>#REF!</v>
      </c>
      <c r="I50" s="147" t="e">
        <f>#REF!/РАСЧ!I$51*100</f>
        <v>#REF!</v>
      </c>
      <c r="J50" s="147" t="e">
        <f>#REF!/РАСЧ!J$51*100</f>
        <v>#REF!</v>
      </c>
      <c r="K50" s="147" t="e">
        <f>#REF!/РАСЧ!K$51*100</f>
        <v>#REF!</v>
      </c>
      <c r="M50" t="s">
        <v>154</v>
      </c>
      <c r="N50" s="146">
        <v>3</v>
      </c>
      <c r="O50" s="147" t="e">
        <f>#REF!/РАСЧ!O$51*100</f>
        <v>#REF!</v>
      </c>
      <c r="P50" s="147" t="e">
        <f>#REF!/РАСЧ!P$51*100</f>
        <v>#REF!</v>
      </c>
      <c r="Q50" s="147" t="e">
        <f>#REF!/РАСЧ!Q$51*100</f>
        <v>#REF!</v>
      </c>
      <c r="R50" s="147" t="e">
        <f>#REF!/РАСЧ!R$51*100</f>
        <v>#REF!</v>
      </c>
      <c r="T50" t="s">
        <v>157</v>
      </c>
      <c r="U50" s="146">
        <v>3</v>
      </c>
      <c r="V50" s="147" t="e">
        <f>#REF!/РАСЧ!V$51*100</f>
        <v>#REF!</v>
      </c>
      <c r="W50" s="147" t="e">
        <f>#REF!/РАСЧ!W$51*100</f>
        <v>#REF!</v>
      </c>
      <c r="X50" s="147" t="e">
        <f>#REF!/РАСЧ!X$51*100</f>
        <v>#REF!</v>
      </c>
      <c r="Y50" s="147" t="e">
        <f>#REF!/РАСЧ!Y$51*100</f>
        <v>#REF!</v>
      </c>
      <c r="AA50" t="s">
        <v>167</v>
      </c>
      <c r="AB50" s="146">
        <v>3</v>
      </c>
      <c r="AC50" s="147" t="e">
        <f>#REF!/РАСЧ!AC$51*100</f>
        <v>#REF!</v>
      </c>
      <c r="AD50" s="147" t="e">
        <f>#REF!/РАСЧ!AD$51*100</f>
        <v>#REF!</v>
      </c>
      <c r="AE50" s="147" t="e">
        <f>#REF!/РАСЧ!AE$51*100</f>
        <v>#REF!</v>
      </c>
      <c r="AF50" s="147" t="e">
        <f>#REF!/РАСЧ!AF$51*100</f>
        <v>#REF!</v>
      </c>
      <c r="AH50" t="s">
        <v>170</v>
      </c>
      <c r="AI50" s="146">
        <v>3</v>
      </c>
      <c r="AJ50" s="147" t="e">
        <f>#REF!/РАСЧ!AJ$51*100</f>
        <v>#REF!</v>
      </c>
      <c r="AK50" s="147" t="e">
        <f>#REF!/РАСЧ!AK$51*100</f>
        <v>#REF!</v>
      </c>
      <c r="AL50" s="147" t="e">
        <f>#REF!/РАСЧ!AL$51*100</f>
        <v>#REF!</v>
      </c>
      <c r="AM50" s="147" t="e">
        <f>#REF!/РАСЧ!AM$51*100</f>
        <v>#REF!</v>
      </c>
      <c r="AO50" t="s">
        <v>176</v>
      </c>
      <c r="AP50" s="146">
        <v>3</v>
      </c>
      <c r="AQ50" s="147" t="e">
        <f>#REF!/РАСЧ!AQ$51*100</f>
        <v>#REF!</v>
      </c>
      <c r="AR50" s="147" t="e">
        <f>#REF!/РАСЧ!AR$51*100</f>
        <v>#REF!</v>
      </c>
      <c r="AS50" s="147" t="e">
        <f>#REF!/РАСЧ!AS$51*100</f>
        <v>#REF!</v>
      </c>
      <c r="AT50" s="147" t="e">
        <f>#REF!/РАСЧ!AT$51*100</f>
        <v>#REF!</v>
      </c>
      <c r="AV50" t="s">
        <v>170</v>
      </c>
      <c r="AW50" s="146">
        <v>3</v>
      </c>
      <c r="AX50" s="147" t="e">
        <f>#REF!/РАСЧ!AX$51*100</f>
        <v>#REF!</v>
      </c>
      <c r="AY50" s="147" t="e">
        <f>#REF!/РАСЧ!AY$51*100</f>
        <v>#REF!</v>
      </c>
      <c r="AZ50" s="147" t="e">
        <f>#REF!/РАСЧ!AZ$51*100</f>
        <v>#REF!</v>
      </c>
      <c r="BA50" s="147" t="e">
        <f>#REF!/РАСЧ!BA$51*100</f>
        <v>#REF!</v>
      </c>
    </row>
    <row r="51" spans="1:53" x14ac:dyDescent="0.25">
      <c r="A51" s="159" t="s">
        <v>151</v>
      </c>
      <c r="B51" s="160"/>
      <c r="C51" s="160"/>
      <c r="D51" s="160"/>
      <c r="E51" s="160"/>
      <c r="F51" s="160"/>
      <c r="G51" s="161"/>
      <c r="H51" s="162" t="e">
        <f>SUM(#REF!)</f>
        <v>#REF!</v>
      </c>
      <c r="I51" s="162" t="e">
        <f>SUM(#REF!)</f>
        <v>#REF!</v>
      </c>
      <c r="J51" s="162" t="e">
        <f>SUM(#REF!)</f>
        <v>#REF!</v>
      </c>
      <c r="K51" s="162" t="e">
        <f>SUM(#REF!)</f>
        <v>#REF!</v>
      </c>
      <c r="N51" s="161"/>
      <c r="O51" s="162" t="e">
        <f>SUM(#REF!)</f>
        <v>#REF!</v>
      </c>
      <c r="P51" s="162" t="e">
        <f>SUM(#REF!)</f>
        <v>#REF!</v>
      </c>
      <c r="Q51" s="162" t="e">
        <f>SUM(#REF!)</f>
        <v>#REF!</v>
      </c>
      <c r="R51" s="162" t="e">
        <f>SUM(#REF!)</f>
        <v>#REF!</v>
      </c>
      <c r="U51" s="161"/>
      <c r="V51" s="162" t="e">
        <f>SUM(#REF!)</f>
        <v>#REF!</v>
      </c>
      <c r="W51" s="162" t="e">
        <f>SUM(#REF!)</f>
        <v>#REF!</v>
      </c>
      <c r="X51" s="162" t="e">
        <f>SUM(#REF!)</f>
        <v>#REF!</v>
      </c>
      <c r="Y51" s="162" t="e">
        <f>SUM(#REF!)</f>
        <v>#REF!</v>
      </c>
      <c r="AB51" s="161"/>
      <c r="AC51" s="162" t="e">
        <f>SUM(#REF!)</f>
        <v>#REF!</v>
      </c>
      <c r="AD51" s="162" t="e">
        <f>SUM(#REF!)</f>
        <v>#REF!</v>
      </c>
      <c r="AE51" s="162" t="e">
        <f>SUM(#REF!)</f>
        <v>#REF!</v>
      </c>
      <c r="AF51" s="162" t="e">
        <f>SUM(#REF!)</f>
        <v>#REF!</v>
      </c>
      <c r="AI51" s="161"/>
      <c r="AJ51" s="162" t="e">
        <f>SUM(#REF!)</f>
        <v>#REF!</v>
      </c>
      <c r="AK51" s="162" t="e">
        <f>SUM(#REF!)</f>
        <v>#REF!</v>
      </c>
      <c r="AL51" s="162" t="e">
        <f>SUM(#REF!)</f>
        <v>#REF!</v>
      </c>
      <c r="AM51" s="162" t="e">
        <f>SUM(#REF!)</f>
        <v>#REF!</v>
      </c>
      <c r="AP51" s="161"/>
      <c r="AQ51" s="162" t="e">
        <f>SUM(#REF!)</f>
        <v>#REF!</v>
      </c>
      <c r="AR51" s="162" t="e">
        <f>SUM(#REF!)</f>
        <v>#REF!</v>
      </c>
      <c r="AS51" s="162" t="e">
        <f>SUM(#REF!)</f>
        <v>#REF!</v>
      </c>
      <c r="AT51" s="162" t="e">
        <f>SUM(#REF!)</f>
        <v>#REF!</v>
      </c>
      <c r="AW51" s="161"/>
      <c r="AX51" s="162" t="e">
        <f>SUM(#REF!)</f>
        <v>#REF!</v>
      </c>
      <c r="AY51" s="162" t="e">
        <f>SUM(#REF!)</f>
        <v>#REF!</v>
      </c>
      <c r="AZ51" s="162" t="e">
        <f>SUM(#REF!)</f>
        <v>#REF!</v>
      </c>
      <c r="BA51" s="162" t="e">
        <f>SUM(#REF!)</f>
        <v>#REF!</v>
      </c>
    </row>
    <row r="52" spans="1:53" x14ac:dyDescent="0.25">
      <c r="A52" s="138" t="s">
        <v>74</v>
      </c>
      <c r="B52" s="139"/>
      <c r="C52" s="139"/>
      <c r="D52" s="139"/>
      <c r="E52" s="139"/>
      <c r="F52" s="139"/>
      <c r="G52" s="144"/>
      <c r="H52" s="164" t="e">
        <f>SUM(H53:H55)</f>
        <v>#REF!</v>
      </c>
      <c r="I52" s="164" t="e">
        <f>SUM(I53:I55)</f>
        <v>#REF!</v>
      </c>
      <c r="J52" s="164" t="e">
        <f>SUM(J53:J55)</f>
        <v>#REF!</v>
      </c>
      <c r="K52" s="164" t="e">
        <f>SUM(K53:K55)</f>
        <v>#REF!</v>
      </c>
      <c r="N52" s="144"/>
      <c r="O52" s="164" t="e">
        <f>SUM(O53:O55)</f>
        <v>#REF!</v>
      </c>
      <c r="P52" s="164" t="e">
        <f>SUM(P53:P55)</f>
        <v>#REF!</v>
      </c>
      <c r="Q52" s="164" t="e">
        <f>SUM(Q53:Q55)</f>
        <v>#REF!</v>
      </c>
      <c r="R52" s="164" t="e">
        <f>SUM(R53:R55)</f>
        <v>#REF!</v>
      </c>
      <c r="U52" s="144"/>
      <c r="V52" s="164" t="e">
        <f>SUM(V53:V55)</f>
        <v>#REF!</v>
      </c>
      <c r="W52" s="164" t="e">
        <f>SUM(W53:W55)</f>
        <v>#REF!</v>
      </c>
      <c r="X52" s="164" t="e">
        <f>SUM(X53:X55)</f>
        <v>#REF!</v>
      </c>
      <c r="Y52" s="164" t="e">
        <f>SUM(Y53:Y55)</f>
        <v>#REF!</v>
      </c>
      <c r="AB52" s="144"/>
      <c r="AC52" s="164" t="e">
        <f>SUM(AC53:AC55)</f>
        <v>#REF!</v>
      </c>
      <c r="AD52" s="164" t="e">
        <f>SUM(AD53:AD55)</f>
        <v>#REF!</v>
      </c>
      <c r="AE52" s="164" t="e">
        <f>SUM(AE53:AE55)</f>
        <v>#REF!</v>
      </c>
      <c r="AF52" s="164" t="e">
        <f>SUM(AF53:AF55)</f>
        <v>#REF!</v>
      </c>
      <c r="AI52" s="144"/>
      <c r="AJ52" s="164" t="e">
        <f>SUM(AJ53:AJ55)</f>
        <v>#REF!</v>
      </c>
      <c r="AK52" s="164" t="e">
        <f>SUM(AK53:AK55)</f>
        <v>#REF!</v>
      </c>
      <c r="AL52" s="164" t="e">
        <f>SUM(AL53:AL55)</f>
        <v>#REF!</v>
      </c>
      <c r="AM52" s="164" t="e">
        <f>SUM(AM53:AM55)</f>
        <v>#REF!</v>
      </c>
      <c r="AP52" s="144"/>
      <c r="AQ52" s="164" t="e">
        <f>SUM(AQ53:AQ55)</f>
        <v>#REF!</v>
      </c>
      <c r="AR52" s="164" t="e">
        <f>SUM(AR53:AR55)</f>
        <v>#REF!</v>
      </c>
      <c r="AS52" s="164" t="e">
        <f>SUM(AS53:AS55)</f>
        <v>#REF!</v>
      </c>
      <c r="AT52" s="164" t="e">
        <f>SUM(AT53:AT55)</f>
        <v>#REF!</v>
      </c>
      <c r="AW52" s="144"/>
      <c r="AX52" s="164" t="e">
        <f>SUM(AX53:AX55)</f>
        <v>#REF!</v>
      </c>
      <c r="AY52" s="164" t="e">
        <f>SUM(AY53:AY55)</f>
        <v>#REF!</v>
      </c>
      <c r="AZ52" s="164" t="e">
        <f>SUM(AZ53:AZ55)</f>
        <v>#REF!</v>
      </c>
      <c r="BA52" s="164" t="e">
        <f>SUM(BA53:BA55)</f>
        <v>#REF!</v>
      </c>
    </row>
    <row r="53" spans="1:53" x14ac:dyDescent="0.25">
      <c r="A53" s="294" t="s">
        <v>142</v>
      </c>
      <c r="B53" s="294"/>
      <c r="C53" s="294"/>
      <c r="D53" s="294"/>
      <c r="E53" s="294"/>
      <c r="F53" s="294"/>
      <c r="G53" s="146">
        <v>1</v>
      </c>
      <c r="H53" s="147" t="e">
        <f>#REF!/РАСЧ!H$56*100</f>
        <v>#REF!</v>
      </c>
      <c r="I53" s="147" t="e">
        <f>#REF!/РАСЧ!I$56*100</f>
        <v>#REF!</v>
      </c>
      <c r="J53" s="147" t="e">
        <f>#REF!/РАСЧ!J$56*100</f>
        <v>#REF!</v>
      </c>
      <c r="K53" s="147" t="e">
        <f>#REF!/РАСЧ!K$56*100</f>
        <v>#REF!</v>
      </c>
      <c r="M53" t="s">
        <v>152</v>
      </c>
      <c r="N53" s="146">
        <v>1</v>
      </c>
      <c r="O53" s="147" t="e">
        <f>#REF!/РАСЧ!O$56*100</f>
        <v>#REF!</v>
      </c>
      <c r="P53" s="147" t="e">
        <f>#REF!/РАСЧ!P$56*100</f>
        <v>#REF!</v>
      </c>
      <c r="Q53" s="147" t="e">
        <f>#REF!/РАСЧ!Q$56*100</f>
        <v>#REF!</v>
      </c>
      <c r="R53" s="147" t="e">
        <f>#REF!/РАСЧ!R$56*100</f>
        <v>#REF!</v>
      </c>
      <c r="T53" t="s">
        <v>156</v>
      </c>
      <c r="U53" s="146">
        <v>1</v>
      </c>
      <c r="V53" s="147" t="e">
        <f>#REF!/РАСЧ!V$56*100</f>
        <v>#REF!</v>
      </c>
      <c r="W53" s="147" t="e">
        <f>#REF!/РАСЧ!W$56*100</f>
        <v>#REF!</v>
      </c>
      <c r="X53" s="147" t="e">
        <f>#REF!/РАСЧ!X$56*100</f>
        <v>#REF!</v>
      </c>
      <c r="Y53" s="147" t="e">
        <f>#REF!/РАСЧ!Y$56*100</f>
        <v>#REF!</v>
      </c>
      <c r="AA53" t="s">
        <v>165</v>
      </c>
      <c r="AB53" s="146">
        <v>1</v>
      </c>
      <c r="AC53" s="147" t="e">
        <f>#REF!/РАСЧ!AC$56*100</f>
        <v>#REF!</v>
      </c>
      <c r="AD53" s="147" t="e">
        <f>#REF!/РАСЧ!AD$56*100</f>
        <v>#REF!</v>
      </c>
      <c r="AE53" s="147" t="e">
        <f>#REF!/РАСЧ!AE$56*100</f>
        <v>#REF!</v>
      </c>
      <c r="AF53" s="147" t="e">
        <f>#REF!/РАСЧ!AF$56*100</f>
        <v>#REF!</v>
      </c>
      <c r="AH53" t="s">
        <v>168</v>
      </c>
      <c r="AI53" s="146">
        <v>1</v>
      </c>
      <c r="AJ53" s="147" t="e">
        <f>#REF!/РАСЧ!AJ$56*100</f>
        <v>#REF!</v>
      </c>
      <c r="AK53" s="147" t="e">
        <f>#REF!/РАСЧ!AK$56*100</f>
        <v>#REF!</v>
      </c>
      <c r="AL53" s="147" t="e">
        <f>#REF!/РАСЧ!AL$56*100</f>
        <v>#REF!</v>
      </c>
      <c r="AM53" s="147" t="e">
        <f>#REF!/РАСЧ!AM$56*100</f>
        <v>#REF!</v>
      </c>
      <c r="AO53" t="s">
        <v>174</v>
      </c>
      <c r="AP53" s="146">
        <v>1</v>
      </c>
      <c r="AQ53" s="147" t="e">
        <f>#REF!/РАСЧ!AQ$56*100</f>
        <v>#REF!</v>
      </c>
      <c r="AR53" s="147" t="e">
        <f>#REF!/РАСЧ!AR$56*100</f>
        <v>#REF!</v>
      </c>
      <c r="AS53" s="147" t="e">
        <f>#REF!/РАСЧ!AS$56*100</f>
        <v>#REF!</v>
      </c>
      <c r="AT53" s="147" t="e">
        <f>#REF!/РАСЧ!AT$56*100</f>
        <v>#REF!</v>
      </c>
      <c r="AV53" t="s">
        <v>168</v>
      </c>
      <c r="AW53" s="146">
        <v>1</v>
      </c>
      <c r="AX53" s="147" t="e">
        <f>#REF!/РАСЧ!AX$56*100</f>
        <v>#REF!</v>
      </c>
      <c r="AY53" s="147" t="e">
        <f>#REF!/РАСЧ!AY$56*100</f>
        <v>#REF!</v>
      </c>
      <c r="AZ53" s="147" t="e">
        <f>#REF!/РАСЧ!AZ$56*100</f>
        <v>#REF!</v>
      </c>
      <c r="BA53" s="147" t="e">
        <f>#REF!/РАСЧ!BA$56*100</f>
        <v>#REF!</v>
      </c>
    </row>
    <row r="54" spans="1:53" x14ac:dyDescent="0.25">
      <c r="A54" s="294" t="s">
        <v>143</v>
      </c>
      <c r="B54" s="294"/>
      <c r="C54" s="294"/>
      <c r="D54" s="294"/>
      <c r="E54" s="294"/>
      <c r="F54" s="294"/>
      <c r="G54" s="146">
        <v>2</v>
      </c>
      <c r="H54" s="147" t="e">
        <f>#REF!/РАСЧ!H$56*100</f>
        <v>#REF!</v>
      </c>
      <c r="I54" s="147" t="e">
        <f>#REF!/РАСЧ!I$56*100</f>
        <v>#REF!</v>
      </c>
      <c r="J54" s="147" t="e">
        <f>#REF!/РАСЧ!J$56*100</f>
        <v>#REF!</v>
      </c>
      <c r="K54" s="147" t="e">
        <f>#REF!/РАСЧ!K$56*100</f>
        <v>#REF!</v>
      </c>
      <c r="M54" t="s">
        <v>153</v>
      </c>
      <c r="N54" s="146">
        <v>2</v>
      </c>
      <c r="O54" s="147" t="e">
        <f>#REF!/РАСЧ!O$56*100</f>
        <v>#REF!</v>
      </c>
      <c r="P54" s="147" t="e">
        <f>#REF!/РАСЧ!P$56*100</f>
        <v>#REF!</v>
      </c>
      <c r="Q54" s="147" t="e">
        <f>#REF!/РАСЧ!Q$56*100</f>
        <v>#REF!</v>
      </c>
      <c r="R54" s="147" t="e">
        <f>#REF!/РАСЧ!R$56*100</f>
        <v>#REF!</v>
      </c>
      <c r="T54" t="s">
        <v>155</v>
      </c>
      <c r="U54" s="146">
        <v>2</v>
      </c>
      <c r="V54" s="147" t="e">
        <f>#REF!/РАСЧ!V$56*100</f>
        <v>#REF!</v>
      </c>
      <c r="W54" s="147" t="e">
        <f>#REF!/РАСЧ!W$56*100</f>
        <v>#REF!</v>
      </c>
      <c r="X54" s="147" t="e">
        <f>#REF!/РАСЧ!X$56*100</f>
        <v>#REF!</v>
      </c>
      <c r="Y54" s="147" t="e">
        <f>#REF!/РАСЧ!Y$56*100</f>
        <v>#REF!</v>
      </c>
      <c r="AA54" t="s">
        <v>166</v>
      </c>
      <c r="AB54" s="146">
        <v>2</v>
      </c>
      <c r="AC54" s="147" t="e">
        <f>#REF!/РАСЧ!AC$56*100</f>
        <v>#REF!</v>
      </c>
      <c r="AD54" s="147" t="e">
        <f>#REF!/РАСЧ!AD$56*100</f>
        <v>#REF!</v>
      </c>
      <c r="AE54" s="147" t="e">
        <f>#REF!/РАСЧ!AE$56*100</f>
        <v>#REF!</v>
      </c>
      <c r="AF54" s="147" t="e">
        <f>#REF!/РАСЧ!AF$56*100</f>
        <v>#REF!</v>
      </c>
      <c r="AH54" t="s">
        <v>169</v>
      </c>
      <c r="AI54" s="146">
        <v>2</v>
      </c>
      <c r="AJ54" s="147" t="e">
        <f>#REF!/РАСЧ!AJ$56*100</f>
        <v>#REF!</v>
      </c>
      <c r="AK54" s="147" t="e">
        <f>#REF!/РАСЧ!AK$56*100</f>
        <v>#REF!</v>
      </c>
      <c r="AL54" s="147" t="e">
        <f>#REF!/РАСЧ!AL$56*100</f>
        <v>#REF!</v>
      </c>
      <c r="AM54" s="147" t="e">
        <f>#REF!/РАСЧ!AM$56*100</f>
        <v>#REF!</v>
      </c>
      <c r="AO54" t="s">
        <v>175</v>
      </c>
      <c r="AP54" s="146">
        <v>2</v>
      </c>
      <c r="AQ54" s="147" t="e">
        <f>#REF!/РАСЧ!AQ$56*100</f>
        <v>#REF!</v>
      </c>
      <c r="AR54" s="147" t="e">
        <f>#REF!/РАСЧ!AR$56*100</f>
        <v>#REF!</v>
      </c>
      <c r="AS54" s="147" t="e">
        <f>#REF!/РАСЧ!AS$56*100</f>
        <v>#REF!</v>
      </c>
      <c r="AT54" s="147" t="e">
        <f>#REF!/РАСЧ!AT$56*100</f>
        <v>#REF!</v>
      </c>
      <c r="AV54" t="s">
        <v>169</v>
      </c>
      <c r="AW54" s="146">
        <v>2</v>
      </c>
      <c r="AX54" s="147" t="e">
        <f>#REF!/РАСЧ!AX$56*100</f>
        <v>#REF!</v>
      </c>
      <c r="AY54" s="147" t="e">
        <f>#REF!/РАСЧ!AY$56*100</f>
        <v>#REF!</v>
      </c>
      <c r="AZ54" s="147" t="e">
        <f>#REF!/РАСЧ!AZ$56*100</f>
        <v>#REF!</v>
      </c>
      <c r="BA54" s="147" t="e">
        <f>#REF!/РАСЧ!BA$56*100</f>
        <v>#REF!</v>
      </c>
    </row>
    <row r="55" spans="1:53" x14ac:dyDescent="0.25">
      <c r="A55" s="294" t="s">
        <v>144</v>
      </c>
      <c r="B55" s="294"/>
      <c r="C55" s="294"/>
      <c r="D55" s="294"/>
      <c r="E55" s="294"/>
      <c r="F55" s="294"/>
      <c r="G55" s="146">
        <v>3</v>
      </c>
      <c r="H55" s="147" t="e">
        <f>#REF!/РАСЧ!H$56*100</f>
        <v>#REF!</v>
      </c>
      <c r="I55" s="147" t="e">
        <f>#REF!/РАСЧ!I$56*100</f>
        <v>#REF!</v>
      </c>
      <c r="J55" s="147" t="e">
        <f>#REF!/РАСЧ!J$56*100</f>
        <v>#REF!</v>
      </c>
      <c r="K55" s="147" t="e">
        <f>#REF!/РАСЧ!K$56*100</f>
        <v>#REF!</v>
      </c>
      <c r="M55" t="s">
        <v>154</v>
      </c>
      <c r="N55" s="146">
        <v>3</v>
      </c>
      <c r="O55" s="147" t="e">
        <f>#REF!/РАСЧ!O$56*100</f>
        <v>#REF!</v>
      </c>
      <c r="P55" s="147" t="e">
        <f>#REF!/РАСЧ!P$56*100</f>
        <v>#REF!</v>
      </c>
      <c r="Q55" s="147" t="e">
        <f>#REF!/РАСЧ!Q$56*100</f>
        <v>#REF!</v>
      </c>
      <c r="R55" s="147" t="e">
        <f>#REF!/РАСЧ!R$56*100</f>
        <v>#REF!</v>
      </c>
      <c r="T55" t="s">
        <v>157</v>
      </c>
      <c r="U55" s="146">
        <v>3</v>
      </c>
      <c r="V55" s="147" t="e">
        <f>#REF!/РАСЧ!V$56*100</f>
        <v>#REF!</v>
      </c>
      <c r="W55" s="147" t="e">
        <f>#REF!/РАСЧ!W$56*100</f>
        <v>#REF!</v>
      </c>
      <c r="X55" s="147" t="e">
        <f>#REF!/РАСЧ!X$56*100</f>
        <v>#REF!</v>
      </c>
      <c r="Y55" s="147" t="e">
        <f>#REF!/РАСЧ!Y$56*100</f>
        <v>#REF!</v>
      </c>
      <c r="AA55" t="s">
        <v>167</v>
      </c>
      <c r="AB55" s="146">
        <v>3</v>
      </c>
      <c r="AC55" s="147" t="e">
        <f>#REF!/РАСЧ!AC$56*100</f>
        <v>#REF!</v>
      </c>
      <c r="AD55" s="147" t="e">
        <f>#REF!/РАСЧ!AD$56*100</f>
        <v>#REF!</v>
      </c>
      <c r="AE55" s="147" t="e">
        <f>#REF!/РАСЧ!AE$56*100</f>
        <v>#REF!</v>
      </c>
      <c r="AF55" s="147" t="e">
        <f>#REF!/РАСЧ!AF$56*100</f>
        <v>#REF!</v>
      </c>
      <c r="AH55" t="s">
        <v>170</v>
      </c>
      <c r="AI55" s="146">
        <v>3</v>
      </c>
      <c r="AJ55" s="147" t="e">
        <f>#REF!/РАСЧ!AJ$56*100</f>
        <v>#REF!</v>
      </c>
      <c r="AK55" s="147" t="e">
        <f>#REF!/РАСЧ!AK$56*100</f>
        <v>#REF!</v>
      </c>
      <c r="AL55" s="147" t="e">
        <f>#REF!/РАСЧ!AL$56*100</f>
        <v>#REF!</v>
      </c>
      <c r="AM55" s="147" t="e">
        <f>#REF!/РАСЧ!AM$56*100</f>
        <v>#REF!</v>
      </c>
      <c r="AO55" t="s">
        <v>176</v>
      </c>
      <c r="AP55" s="146">
        <v>3</v>
      </c>
      <c r="AQ55" s="147" t="e">
        <f>#REF!/РАСЧ!AQ$56*100</f>
        <v>#REF!</v>
      </c>
      <c r="AR55" s="147" t="e">
        <f>#REF!/РАСЧ!AR$56*100</f>
        <v>#REF!</v>
      </c>
      <c r="AS55" s="147" t="e">
        <f>#REF!/РАСЧ!AS$56*100</f>
        <v>#REF!</v>
      </c>
      <c r="AT55" s="147" t="e">
        <f>#REF!/РАСЧ!AT$56*100</f>
        <v>#REF!</v>
      </c>
      <c r="AV55" t="s">
        <v>170</v>
      </c>
      <c r="AW55" s="146">
        <v>3</v>
      </c>
      <c r="AX55" s="147" t="e">
        <f>#REF!/РАСЧ!AX$56*100</f>
        <v>#REF!</v>
      </c>
      <c r="AY55" s="147" t="e">
        <f>#REF!/РАСЧ!AY$56*100</f>
        <v>#REF!</v>
      </c>
      <c r="AZ55" s="147" t="e">
        <f>#REF!/РАСЧ!AZ$56*100</f>
        <v>#REF!</v>
      </c>
      <c r="BA55" s="147" t="e">
        <f>#REF!/РАСЧ!BA$56*100</f>
        <v>#REF!</v>
      </c>
    </row>
    <row r="56" spans="1:53" x14ac:dyDescent="0.25">
      <c r="A56" s="159" t="s">
        <v>151</v>
      </c>
      <c r="B56" s="160"/>
      <c r="C56" s="160"/>
      <c r="D56" s="160"/>
      <c r="E56" s="160"/>
      <c r="F56" s="160"/>
      <c r="G56" s="161"/>
      <c r="H56" s="162" t="e">
        <f>SUM(#REF!)</f>
        <v>#REF!</v>
      </c>
      <c r="I56" s="162" t="e">
        <f>SUM(#REF!)</f>
        <v>#REF!</v>
      </c>
      <c r="J56" s="162" t="e">
        <f>SUM(#REF!)</f>
        <v>#REF!</v>
      </c>
      <c r="K56" s="162" t="e">
        <f>SUM(#REF!)</f>
        <v>#REF!</v>
      </c>
      <c r="N56" s="161"/>
      <c r="O56" s="162" t="e">
        <f>SUM(#REF!)</f>
        <v>#REF!</v>
      </c>
      <c r="P56" s="162" t="e">
        <f>SUM(#REF!)</f>
        <v>#REF!</v>
      </c>
      <c r="Q56" s="162" t="e">
        <f>SUM(#REF!)</f>
        <v>#REF!</v>
      </c>
      <c r="R56" s="162" t="e">
        <f>SUM(#REF!)</f>
        <v>#REF!</v>
      </c>
      <c r="U56" s="161"/>
      <c r="V56" s="162" t="e">
        <f>SUM(#REF!)</f>
        <v>#REF!</v>
      </c>
      <c r="W56" s="162" t="e">
        <f>SUM(#REF!)</f>
        <v>#REF!</v>
      </c>
      <c r="X56" s="162" t="e">
        <f>SUM(#REF!)</f>
        <v>#REF!</v>
      </c>
      <c r="Y56" s="162" t="e">
        <f>SUM(#REF!)</f>
        <v>#REF!</v>
      </c>
      <c r="AB56" s="161"/>
      <c r="AC56" s="162" t="e">
        <f>SUM(#REF!)</f>
        <v>#REF!</v>
      </c>
      <c r="AD56" s="162" t="e">
        <f>SUM(#REF!)</f>
        <v>#REF!</v>
      </c>
      <c r="AE56" s="162" t="e">
        <f>SUM(#REF!)</f>
        <v>#REF!</v>
      </c>
      <c r="AF56" s="162" t="e">
        <f>SUM(#REF!)</f>
        <v>#REF!</v>
      </c>
      <c r="AI56" s="161"/>
      <c r="AJ56" s="162" t="e">
        <f>SUM(#REF!)</f>
        <v>#REF!</v>
      </c>
      <c r="AK56" s="162" t="e">
        <f>SUM(#REF!)</f>
        <v>#REF!</v>
      </c>
      <c r="AL56" s="162" t="e">
        <f>SUM(#REF!)</f>
        <v>#REF!</v>
      </c>
      <c r="AM56" s="162" t="e">
        <f>SUM(#REF!)</f>
        <v>#REF!</v>
      </c>
      <c r="AP56" s="161"/>
      <c r="AQ56" s="162" t="e">
        <f>SUM(#REF!)</f>
        <v>#REF!</v>
      </c>
      <c r="AR56" s="162" t="e">
        <f>SUM(#REF!)</f>
        <v>#REF!</v>
      </c>
      <c r="AS56" s="162" t="e">
        <f>SUM(#REF!)</f>
        <v>#REF!</v>
      </c>
      <c r="AT56" s="162" t="e">
        <f>SUM(#REF!)</f>
        <v>#REF!</v>
      </c>
      <c r="AW56" s="161"/>
      <c r="AX56" s="162" t="e">
        <f>SUM(#REF!)</f>
        <v>#REF!</v>
      </c>
      <c r="AY56" s="162" t="e">
        <f>SUM(#REF!)</f>
        <v>#REF!</v>
      </c>
      <c r="AZ56" s="162" t="e">
        <f>SUM(#REF!)</f>
        <v>#REF!</v>
      </c>
      <c r="BA56" s="162" t="e">
        <f>SUM(#REF!)</f>
        <v>#REF!</v>
      </c>
    </row>
    <row r="57" spans="1:53" x14ac:dyDescent="0.25">
      <c r="A57" s="138" t="s">
        <v>75</v>
      </c>
      <c r="B57" s="139"/>
      <c r="C57" s="139"/>
      <c r="D57" s="139"/>
      <c r="E57" s="139"/>
      <c r="F57" s="139"/>
      <c r="G57" s="144"/>
      <c r="H57" s="164" t="e">
        <f>SUM(H58:H60)</f>
        <v>#REF!</v>
      </c>
      <c r="I57" s="164" t="e">
        <f>SUM(I58:I60)</f>
        <v>#REF!</v>
      </c>
      <c r="J57" s="164" t="e">
        <f>SUM(J58:J60)</f>
        <v>#REF!</v>
      </c>
      <c r="K57" s="164" t="e">
        <f>SUM(K58:K60)</f>
        <v>#REF!</v>
      </c>
      <c r="N57" s="144"/>
      <c r="O57" s="164" t="e">
        <f>SUM(O58:O60)</f>
        <v>#REF!</v>
      </c>
      <c r="P57" s="164" t="e">
        <f>SUM(P58:P60)</f>
        <v>#REF!</v>
      </c>
      <c r="Q57" s="164" t="e">
        <f>SUM(Q58:Q60)</f>
        <v>#REF!</v>
      </c>
      <c r="R57" s="164" t="e">
        <f>SUM(R58:R60)</f>
        <v>#REF!</v>
      </c>
      <c r="U57" s="144"/>
      <c r="V57" s="164" t="e">
        <f>SUM(V58:V60)</f>
        <v>#REF!</v>
      </c>
      <c r="W57" s="164" t="e">
        <f>SUM(W58:W60)</f>
        <v>#REF!</v>
      </c>
      <c r="X57" s="164" t="e">
        <f>SUM(X58:X60)</f>
        <v>#REF!</v>
      </c>
      <c r="Y57" s="164" t="e">
        <f>SUM(Y58:Y60)</f>
        <v>#REF!</v>
      </c>
      <c r="AB57" s="144"/>
      <c r="AC57" s="164" t="e">
        <f>SUM(AC58:AC60)</f>
        <v>#REF!</v>
      </c>
      <c r="AD57" s="164" t="e">
        <f>SUM(AD58:AD60)</f>
        <v>#REF!</v>
      </c>
      <c r="AE57" s="164" t="e">
        <f>SUM(AE58:AE60)</f>
        <v>#REF!</v>
      </c>
      <c r="AF57" s="164" t="e">
        <f>SUM(AF58:AF60)</f>
        <v>#REF!</v>
      </c>
      <c r="AI57" s="144"/>
      <c r="AJ57" s="164" t="e">
        <f>SUM(AJ58:AJ60)</f>
        <v>#REF!</v>
      </c>
      <c r="AK57" s="164" t="e">
        <f>SUM(AK58:AK60)</f>
        <v>#REF!</v>
      </c>
      <c r="AL57" s="164" t="e">
        <f>SUM(AL58:AL60)</f>
        <v>#REF!</v>
      </c>
      <c r="AM57" s="164" t="e">
        <f>SUM(AM58:AM60)</f>
        <v>#REF!</v>
      </c>
      <c r="AP57" s="144"/>
      <c r="AQ57" s="164" t="e">
        <f>SUM(AQ58:AQ60)</f>
        <v>#REF!</v>
      </c>
      <c r="AR57" s="164" t="e">
        <f>SUM(AR58:AR60)</f>
        <v>#REF!</v>
      </c>
      <c r="AS57" s="164" t="e">
        <f>SUM(AS58:AS60)</f>
        <v>#REF!</v>
      </c>
      <c r="AT57" s="164" t="e">
        <f>SUM(AT58:AT60)</f>
        <v>#REF!</v>
      </c>
      <c r="AW57" s="144"/>
      <c r="AX57" s="164" t="e">
        <f>SUM(AX58:AX60)</f>
        <v>#REF!</v>
      </c>
      <c r="AY57" s="164" t="e">
        <f>SUM(AY58:AY60)</f>
        <v>#REF!</v>
      </c>
      <c r="AZ57" s="164" t="e">
        <f>SUM(AZ58:AZ60)</f>
        <v>#REF!</v>
      </c>
      <c r="BA57" s="164" t="e">
        <f>SUM(BA58:BA60)</f>
        <v>#REF!</v>
      </c>
    </row>
    <row r="58" spans="1:53" x14ac:dyDescent="0.25">
      <c r="A58" s="294" t="s">
        <v>142</v>
      </c>
      <c r="B58" s="294"/>
      <c r="C58" s="294"/>
      <c r="D58" s="294"/>
      <c r="E58" s="294"/>
      <c r="F58" s="294"/>
      <c r="G58" s="146">
        <v>1</v>
      </c>
      <c r="H58" s="147" t="e">
        <f>#REF!/РАСЧ!H$61*100</f>
        <v>#REF!</v>
      </c>
      <c r="I58" s="147" t="e">
        <f>#REF!/РАСЧ!I$61*100</f>
        <v>#REF!</v>
      </c>
      <c r="J58" s="147" t="e">
        <f>#REF!/РАСЧ!J$61*100</f>
        <v>#REF!</v>
      </c>
      <c r="K58" s="147" t="e">
        <f>#REF!/РАСЧ!K$61*100</f>
        <v>#REF!</v>
      </c>
      <c r="M58" t="s">
        <v>152</v>
      </c>
      <c r="N58" s="146">
        <v>1</v>
      </c>
      <c r="O58" s="147" t="e">
        <f>#REF!/РАСЧ!O$61*100</f>
        <v>#REF!</v>
      </c>
      <c r="P58" s="147" t="e">
        <f>#REF!/РАСЧ!P$61*100</f>
        <v>#REF!</v>
      </c>
      <c r="Q58" s="147" t="e">
        <f>#REF!/РАСЧ!Q$61*100</f>
        <v>#REF!</v>
      </c>
      <c r="R58" s="147" t="e">
        <f>#REF!/РАСЧ!R$61*100</f>
        <v>#REF!</v>
      </c>
      <c r="T58" t="s">
        <v>156</v>
      </c>
      <c r="U58" s="146">
        <v>1</v>
      </c>
      <c r="V58" s="147" t="e">
        <f>#REF!/РАСЧ!V$61*100</f>
        <v>#REF!</v>
      </c>
      <c r="W58" s="147" t="e">
        <f>#REF!/РАСЧ!W$61*100</f>
        <v>#REF!</v>
      </c>
      <c r="X58" s="147" t="e">
        <f>#REF!/РАСЧ!X$61*100</f>
        <v>#REF!</v>
      </c>
      <c r="Y58" s="147" t="e">
        <f>#REF!/РАСЧ!Y$61*100</f>
        <v>#REF!</v>
      </c>
      <c r="AA58" t="s">
        <v>165</v>
      </c>
      <c r="AB58" s="146">
        <v>1</v>
      </c>
      <c r="AC58" s="147" t="e">
        <f>#REF!/РАСЧ!AC$61*100</f>
        <v>#REF!</v>
      </c>
      <c r="AD58" s="147" t="e">
        <f>#REF!/РАСЧ!AD$61*100</f>
        <v>#REF!</v>
      </c>
      <c r="AE58" s="147" t="e">
        <f>#REF!/РАСЧ!AE$61*100</f>
        <v>#REF!</v>
      </c>
      <c r="AF58" s="147" t="e">
        <f>#REF!/РАСЧ!AF$61*100</f>
        <v>#REF!</v>
      </c>
      <c r="AH58" t="s">
        <v>168</v>
      </c>
      <c r="AI58" s="146">
        <v>1</v>
      </c>
      <c r="AJ58" s="147" t="e">
        <f>#REF!/РАСЧ!AJ$61*100</f>
        <v>#REF!</v>
      </c>
      <c r="AK58" s="147" t="e">
        <f>#REF!/РАСЧ!AK$61*100</f>
        <v>#REF!</v>
      </c>
      <c r="AL58" s="147" t="e">
        <f>#REF!/РАСЧ!AL$61*100</f>
        <v>#REF!</v>
      </c>
      <c r="AM58" s="147" t="e">
        <f>#REF!/РАСЧ!AM$61*100</f>
        <v>#REF!</v>
      </c>
      <c r="AO58" t="s">
        <v>174</v>
      </c>
      <c r="AP58" s="146">
        <v>1</v>
      </c>
      <c r="AQ58" s="147" t="e">
        <f>#REF!/РАСЧ!AQ$61*100</f>
        <v>#REF!</v>
      </c>
      <c r="AR58" s="147" t="e">
        <f>#REF!/РАСЧ!AR$61*100</f>
        <v>#REF!</v>
      </c>
      <c r="AS58" s="147" t="e">
        <f>#REF!/РАСЧ!AS$61*100</f>
        <v>#REF!</v>
      </c>
      <c r="AT58" s="147" t="e">
        <f>#REF!/РАСЧ!AT$61*100</f>
        <v>#REF!</v>
      </c>
      <c r="AV58" t="s">
        <v>168</v>
      </c>
      <c r="AW58" s="146">
        <v>1</v>
      </c>
      <c r="AX58" s="147" t="e">
        <f>#REF!/РАСЧ!AX$61*100</f>
        <v>#REF!</v>
      </c>
      <c r="AY58" s="147" t="e">
        <f>#REF!/РАСЧ!AY$61*100</f>
        <v>#REF!</v>
      </c>
      <c r="AZ58" s="147" t="e">
        <f>#REF!/РАСЧ!AZ$61*100</f>
        <v>#REF!</v>
      </c>
      <c r="BA58" s="147" t="e">
        <f>#REF!/РАСЧ!BA$61*100</f>
        <v>#REF!</v>
      </c>
    </row>
    <row r="59" spans="1:53" x14ac:dyDescent="0.25">
      <c r="A59" s="294" t="s">
        <v>143</v>
      </c>
      <c r="B59" s="294"/>
      <c r="C59" s="294"/>
      <c r="D59" s="294"/>
      <c r="E59" s="294"/>
      <c r="F59" s="294"/>
      <c r="G59" s="146">
        <v>2</v>
      </c>
      <c r="H59" s="147" t="e">
        <f>#REF!/РАСЧ!H$61*100</f>
        <v>#REF!</v>
      </c>
      <c r="I59" s="147" t="e">
        <f>#REF!/РАСЧ!I$61*100</f>
        <v>#REF!</v>
      </c>
      <c r="J59" s="147" t="e">
        <f>#REF!/РАСЧ!J$61*100</f>
        <v>#REF!</v>
      </c>
      <c r="K59" s="147" t="e">
        <f>#REF!/РАСЧ!K$61*100</f>
        <v>#REF!</v>
      </c>
      <c r="M59" t="s">
        <v>153</v>
      </c>
      <c r="N59" s="146">
        <v>2</v>
      </c>
      <c r="O59" s="147" t="e">
        <f>#REF!/РАСЧ!O$61*100</f>
        <v>#REF!</v>
      </c>
      <c r="P59" s="147" t="e">
        <f>#REF!/РАСЧ!P$61*100</f>
        <v>#REF!</v>
      </c>
      <c r="Q59" s="147" t="e">
        <f>#REF!/РАСЧ!Q$61*100</f>
        <v>#REF!</v>
      </c>
      <c r="R59" s="147" t="e">
        <f>#REF!/РАСЧ!R$61*100</f>
        <v>#REF!</v>
      </c>
      <c r="T59" t="s">
        <v>155</v>
      </c>
      <c r="U59" s="146">
        <v>2</v>
      </c>
      <c r="V59" s="147" t="e">
        <f>#REF!/РАСЧ!V$61*100</f>
        <v>#REF!</v>
      </c>
      <c r="W59" s="147" t="e">
        <f>#REF!/РАСЧ!W$61*100</f>
        <v>#REF!</v>
      </c>
      <c r="X59" s="147" t="e">
        <f>#REF!/РАСЧ!X$61*100</f>
        <v>#REF!</v>
      </c>
      <c r="Y59" s="147" t="e">
        <f>#REF!/РАСЧ!Y$61*100</f>
        <v>#REF!</v>
      </c>
      <c r="AA59" t="s">
        <v>166</v>
      </c>
      <c r="AB59" s="146">
        <v>2</v>
      </c>
      <c r="AC59" s="147" t="e">
        <f>#REF!/РАСЧ!AC$61*100</f>
        <v>#REF!</v>
      </c>
      <c r="AD59" s="147" t="e">
        <f>#REF!/РАСЧ!AD$61*100</f>
        <v>#REF!</v>
      </c>
      <c r="AE59" s="147" t="e">
        <f>#REF!/РАСЧ!AE$61*100</f>
        <v>#REF!</v>
      </c>
      <c r="AF59" s="147" t="e">
        <f>#REF!/РАСЧ!AF$61*100</f>
        <v>#REF!</v>
      </c>
      <c r="AH59" t="s">
        <v>169</v>
      </c>
      <c r="AI59" s="146">
        <v>2</v>
      </c>
      <c r="AJ59" s="147" t="e">
        <f>#REF!/РАСЧ!AJ$61*100</f>
        <v>#REF!</v>
      </c>
      <c r="AK59" s="147" t="e">
        <f>#REF!/РАСЧ!AK$61*100</f>
        <v>#REF!</v>
      </c>
      <c r="AL59" s="147" t="e">
        <f>#REF!/РАСЧ!AL$61*100</f>
        <v>#REF!</v>
      </c>
      <c r="AM59" s="147" t="e">
        <f>#REF!/РАСЧ!AM$61*100</f>
        <v>#REF!</v>
      </c>
      <c r="AO59" t="s">
        <v>175</v>
      </c>
      <c r="AP59" s="146">
        <v>2</v>
      </c>
      <c r="AQ59" s="147" t="e">
        <f>#REF!/РАСЧ!AQ$61*100</f>
        <v>#REF!</v>
      </c>
      <c r="AR59" s="147" t="e">
        <f>#REF!/РАСЧ!AR$61*100</f>
        <v>#REF!</v>
      </c>
      <c r="AS59" s="147" t="e">
        <f>#REF!/РАСЧ!AS$61*100</f>
        <v>#REF!</v>
      </c>
      <c r="AT59" s="147" t="e">
        <f>#REF!/РАСЧ!AT$61*100</f>
        <v>#REF!</v>
      </c>
      <c r="AV59" t="s">
        <v>169</v>
      </c>
      <c r="AW59" s="146">
        <v>2</v>
      </c>
      <c r="AX59" s="147" t="e">
        <f>#REF!/РАСЧ!AX$61*100</f>
        <v>#REF!</v>
      </c>
      <c r="AY59" s="147" t="e">
        <f>#REF!/РАСЧ!AY$61*100</f>
        <v>#REF!</v>
      </c>
      <c r="AZ59" s="147" t="e">
        <f>#REF!/РАСЧ!AZ$61*100</f>
        <v>#REF!</v>
      </c>
      <c r="BA59" s="147" t="e">
        <f>#REF!/РАСЧ!BA$61*100</f>
        <v>#REF!</v>
      </c>
    </row>
    <row r="60" spans="1:53" x14ac:dyDescent="0.25">
      <c r="A60" s="294" t="s">
        <v>144</v>
      </c>
      <c r="B60" s="294"/>
      <c r="C60" s="294"/>
      <c r="D60" s="294"/>
      <c r="E60" s="294"/>
      <c r="F60" s="294"/>
      <c r="G60" s="146">
        <v>3</v>
      </c>
      <c r="H60" s="147" t="e">
        <f>#REF!/РАСЧ!H$61*100</f>
        <v>#REF!</v>
      </c>
      <c r="I60" s="147" t="e">
        <f>#REF!/РАСЧ!I$61*100</f>
        <v>#REF!</v>
      </c>
      <c r="J60" s="147" t="e">
        <f>#REF!/РАСЧ!J$61*100</f>
        <v>#REF!</v>
      </c>
      <c r="K60" s="147" t="e">
        <f>#REF!/РАСЧ!K$61*100</f>
        <v>#REF!</v>
      </c>
      <c r="M60" t="s">
        <v>154</v>
      </c>
      <c r="N60" s="146">
        <v>3</v>
      </c>
      <c r="O60" s="147" t="e">
        <f>#REF!/РАСЧ!O$61*100</f>
        <v>#REF!</v>
      </c>
      <c r="P60" s="147" t="e">
        <f>#REF!/РАСЧ!P$61*100</f>
        <v>#REF!</v>
      </c>
      <c r="Q60" s="147" t="e">
        <f>#REF!/РАСЧ!Q$61*100</f>
        <v>#REF!</v>
      </c>
      <c r="R60" s="147" t="e">
        <f>#REF!/РАСЧ!R$61*100</f>
        <v>#REF!</v>
      </c>
      <c r="T60" t="s">
        <v>157</v>
      </c>
      <c r="U60" s="146">
        <v>3</v>
      </c>
      <c r="V60" s="147" t="e">
        <f>#REF!/РАСЧ!V$61*100</f>
        <v>#REF!</v>
      </c>
      <c r="W60" s="147" t="e">
        <f>#REF!/РАСЧ!W$61*100</f>
        <v>#REF!</v>
      </c>
      <c r="X60" s="147" t="e">
        <f>#REF!/РАСЧ!X$61*100</f>
        <v>#REF!</v>
      </c>
      <c r="Y60" s="147" t="e">
        <f>#REF!/РАСЧ!Y$61*100</f>
        <v>#REF!</v>
      </c>
      <c r="AA60" t="s">
        <v>167</v>
      </c>
      <c r="AB60" s="146">
        <v>3</v>
      </c>
      <c r="AC60" s="147" t="e">
        <f>#REF!/РАСЧ!AC$61*100</f>
        <v>#REF!</v>
      </c>
      <c r="AD60" s="147" t="e">
        <f>#REF!/РАСЧ!AD$61*100</f>
        <v>#REF!</v>
      </c>
      <c r="AE60" s="147" t="e">
        <f>#REF!/РАСЧ!AE$61*100</f>
        <v>#REF!</v>
      </c>
      <c r="AF60" s="147" t="e">
        <f>#REF!/РАСЧ!AF$61*100</f>
        <v>#REF!</v>
      </c>
      <c r="AH60" t="s">
        <v>170</v>
      </c>
      <c r="AI60" s="146">
        <v>3</v>
      </c>
      <c r="AJ60" s="147" t="e">
        <f>#REF!/РАСЧ!AJ$61*100</f>
        <v>#REF!</v>
      </c>
      <c r="AK60" s="147" t="e">
        <f>#REF!/РАСЧ!AK$61*100</f>
        <v>#REF!</v>
      </c>
      <c r="AL60" s="147" t="e">
        <f>#REF!/РАСЧ!AL$61*100</f>
        <v>#REF!</v>
      </c>
      <c r="AM60" s="147" t="e">
        <f>#REF!/РАСЧ!AM$61*100</f>
        <v>#REF!</v>
      </c>
      <c r="AO60" t="s">
        <v>176</v>
      </c>
      <c r="AP60" s="146">
        <v>3</v>
      </c>
      <c r="AQ60" s="147" t="e">
        <f>#REF!/РАСЧ!AQ$61*100</f>
        <v>#REF!</v>
      </c>
      <c r="AR60" s="147" t="e">
        <f>#REF!/РАСЧ!AR$61*100</f>
        <v>#REF!</v>
      </c>
      <c r="AS60" s="147" t="e">
        <f>#REF!/РАСЧ!AS$61*100</f>
        <v>#REF!</v>
      </c>
      <c r="AT60" s="147" t="e">
        <f>#REF!/РАСЧ!AT$61*100</f>
        <v>#REF!</v>
      </c>
      <c r="AV60" t="s">
        <v>170</v>
      </c>
      <c r="AW60" s="146">
        <v>3</v>
      </c>
      <c r="AX60" s="147" t="e">
        <f>#REF!/РАСЧ!AX$61*100</f>
        <v>#REF!</v>
      </c>
      <c r="AY60" s="147" t="e">
        <f>#REF!/РАСЧ!AY$61*100</f>
        <v>#REF!</v>
      </c>
      <c r="AZ60" s="147" t="e">
        <f>#REF!/РАСЧ!AZ$61*100</f>
        <v>#REF!</v>
      </c>
      <c r="BA60" s="147" t="e">
        <f>#REF!/РАСЧ!BA$61*100</f>
        <v>#REF!</v>
      </c>
    </row>
    <row r="61" spans="1:53" x14ac:dyDescent="0.25">
      <c r="A61" s="159" t="s">
        <v>151</v>
      </c>
      <c r="B61" s="160"/>
      <c r="C61" s="160"/>
      <c r="D61" s="160"/>
      <c r="E61" s="160"/>
      <c r="F61" s="160"/>
      <c r="G61" s="161"/>
      <c r="H61" s="162" t="e">
        <f>SUM(#REF!)</f>
        <v>#REF!</v>
      </c>
      <c r="I61" s="162" t="e">
        <f>SUM(#REF!)</f>
        <v>#REF!</v>
      </c>
      <c r="J61" s="162" t="e">
        <f>SUM(#REF!)</f>
        <v>#REF!</v>
      </c>
      <c r="K61" s="162" t="e">
        <f>SUM(#REF!)</f>
        <v>#REF!</v>
      </c>
      <c r="N61" s="161"/>
      <c r="O61" s="162" t="e">
        <f>SUM(#REF!)</f>
        <v>#REF!</v>
      </c>
      <c r="P61" s="162" t="e">
        <f>SUM(#REF!)</f>
        <v>#REF!</v>
      </c>
      <c r="Q61" s="162" t="e">
        <f>SUM(#REF!)</f>
        <v>#REF!</v>
      </c>
      <c r="R61" s="162" t="e">
        <f>SUM(#REF!)</f>
        <v>#REF!</v>
      </c>
      <c r="U61" s="161"/>
      <c r="V61" s="162" t="e">
        <f>SUM(#REF!)</f>
        <v>#REF!</v>
      </c>
      <c r="W61" s="162" t="e">
        <f>SUM(#REF!)</f>
        <v>#REF!</v>
      </c>
      <c r="X61" s="162" t="e">
        <f>SUM(#REF!)</f>
        <v>#REF!</v>
      </c>
      <c r="Y61" s="162" t="e">
        <f>SUM(#REF!)</f>
        <v>#REF!</v>
      </c>
      <c r="AB61" s="161"/>
      <c r="AC61" s="162" t="e">
        <f>SUM(#REF!)</f>
        <v>#REF!</v>
      </c>
      <c r="AD61" s="162" t="e">
        <f>SUM(#REF!)</f>
        <v>#REF!</v>
      </c>
      <c r="AE61" s="162" t="e">
        <f>SUM(#REF!)</f>
        <v>#REF!</v>
      </c>
      <c r="AF61" s="162" t="e">
        <f>SUM(#REF!)</f>
        <v>#REF!</v>
      </c>
      <c r="AI61" s="161"/>
      <c r="AJ61" s="162" t="e">
        <f>SUM(#REF!)</f>
        <v>#REF!</v>
      </c>
      <c r="AK61" s="162" t="e">
        <f>SUM(#REF!)</f>
        <v>#REF!</v>
      </c>
      <c r="AL61" s="162" t="e">
        <f>SUM(#REF!)</f>
        <v>#REF!</v>
      </c>
      <c r="AM61" s="162" t="e">
        <f>SUM(#REF!)</f>
        <v>#REF!</v>
      </c>
      <c r="AP61" s="161"/>
      <c r="AQ61" s="162" t="e">
        <f>SUM(#REF!)</f>
        <v>#REF!</v>
      </c>
      <c r="AR61" s="162" t="e">
        <f>SUM(#REF!)</f>
        <v>#REF!</v>
      </c>
      <c r="AS61" s="162" t="e">
        <f>SUM(#REF!)</f>
        <v>#REF!</v>
      </c>
      <c r="AT61" s="162" t="e">
        <f>SUM(#REF!)</f>
        <v>#REF!</v>
      </c>
      <c r="AW61" s="161"/>
      <c r="AX61" s="162" t="e">
        <f>SUM(#REF!)</f>
        <v>#REF!</v>
      </c>
      <c r="AY61" s="162" t="e">
        <f>SUM(#REF!)</f>
        <v>#REF!</v>
      </c>
      <c r="AZ61" s="162" t="e">
        <f>SUM(#REF!)</f>
        <v>#REF!</v>
      </c>
      <c r="BA61" s="162" t="e">
        <f>SUM(#REF!)</f>
        <v>#REF!</v>
      </c>
    </row>
    <row r="62" spans="1:53" x14ac:dyDescent="0.25">
      <c r="A62" s="138" t="s">
        <v>76</v>
      </c>
      <c r="B62" s="139"/>
      <c r="C62" s="139"/>
      <c r="D62" s="139"/>
      <c r="E62" s="139"/>
      <c r="F62" s="139"/>
      <c r="G62" s="144"/>
      <c r="H62" s="164" t="e">
        <f>SUM(H63:H65)</f>
        <v>#REF!</v>
      </c>
      <c r="I62" s="164" t="e">
        <f>SUM(I63:I65)</f>
        <v>#REF!</v>
      </c>
      <c r="J62" s="164" t="e">
        <f>SUM(J63:J65)</f>
        <v>#REF!</v>
      </c>
      <c r="K62" s="164" t="e">
        <f>SUM(K63:K65)</f>
        <v>#REF!</v>
      </c>
      <c r="N62" s="144"/>
      <c r="O62" s="164" t="e">
        <f>SUM(O63:O65)</f>
        <v>#REF!</v>
      </c>
      <c r="P62" s="164" t="e">
        <f>SUM(P63:P65)</f>
        <v>#REF!</v>
      </c>
      <c r="Q62" s="164" t="e">
        <f>SUM(Q63:Q65)</f>
        <v>#REF!</v>
      </c>
      <c r="R62" s="164" t="e">
        <f>SUM(R63:R65)</f>
        <v>#REF!</v>
      </c>
      <c r="U62" s="144"/>
      <c r="V62" s="164" t="e">
        <f>SUM(V63:V65)</f>
        <v>#REF!</v>
      </c>
      <c r="W62" s="164" t="e">
        <f>SUM(W63:W65)</f>
        <v>#REF!</v>
      </c>
      <c r="X62" s="164" t="e">
        <f>SUM(X63:X65)</f>
        <v>#REF!</v>
      </c>
      <c r="Y62" s="164" t="e">
        <f>SUM(Y63:Y65)</f>
        <v>#REF!</v>
      </c>
      <c r="AB62" s="144"/>
      <c r="AC62" s="164" t="e">
        <f>SUM(AC63:AC65)</f>
        <v>#REF!</v>
      </c>
      <c r="AD62" s="164" t="e">
        <f>SUM(AD63:AD65)</f>
        <v>#REF!</v>
      </c>
      <c r="AE62" s="164" t="e">
        <f>SUM(AE63:AE65)</f>
        <v>#REF!</v>
      </c>
      <c r="AF62" s="164" t="e">
        <f>SUM(AF63:AF65)</f>
        <v>#REF!</v>
      </c>
      <c r="AI62" s="144"/>
      <c r="AJ62" s="164" t="e">
        <f>SUM(AJ63:AJ65)</f>
        <v>#REF!</v>
      </c>
      <c r="AK62" s="164" t="e">
        <f>SUM(AK63:AK65)</f>
        <v>#REF!</v>
      </c>
      <c r="AL62" s="164" t="e">
        <f>SUM(AL63:AL65)</f>
        <v>#REF!</v>
      </c>
      <c r="AM62" s="164" t="e">
        <f>SUM(AM63:AM65)</f>
        <v>#REF!</v>
      </c>
      <c r="AP62" s="144"/>
      <c r="AQ62" s="164" t="e">
        <f>SUM(AQ63:AQ65)</f>
        <v>#REF!</v>
      </c>
      <c r="AR62" s="164" t="e">
        <f>SUM(AR63:AR65)</f>
        <v>#REF!</v>
      </c>
      <c r="AS62" s="164" t="e">
        <f>SUM(AS63:AS65)</f>
        <v>#REF!</v>
      </c>
      <c r="AT62" s="164" t="e">
        <f>SUM(AT63:AT65)</f>
        <v>#REF!</v>
      </c>
      <c r="AW62" s="144"/>
      <c r="AX62" s="164" t="e">
        <f>SUM(AX63:AX65)</f>
        <v>#REF!</v>
      </c>
      <c r="AY62" s="164" t="e">
        <f>SUM(AY63:AY65)</f>
        <v>#REF!</v>
      </c>
      <c r="AZ62" s="164" t="e">
        <f>SUM(AZ63:AZ65)</f>
        <v>#REF!</v>
      </c>
      <c r="BA62" s="164" t="e">
        <f>SUM(BA63:BA65)</f>
        <v>#REF!</v>
      </c>
    </row>
    <row r="63" spans="1:53" x14ac:dyDescent="0.25">
      <c r="A63" s="294" t="s">
        <v>142</v>
      </c>
      <c r="B63" s="294"/>
      <c r="C63" s="294"/>
      <c r="D63" s="294"/>
      <c r="E63" s="294"/>
      <c r="F63" s="294"/>
      <c r="G63" s="146">
        <v>1</v>
      </c>
      <c r="H63" s="147" t="e">
        <f>#REF!/РАСЧ!H$66*100</f>
        <v>#REF!</v>
      </c>
      <c r="I63" s="147" t="e">
        <f>#REF!/РАСЧ!I$66*100</f>
        <v>#REF!</v>
      </c>
      <c r="J63" s="147" t="e">
        <f>#REF!/РАСЧ!J$66*100</f>
        <v>#REF!</v>
      </c>
      <c r="K63" s="147" t="e">
        <f>#REF!/РАСЧ!K$66*100</f>
        <v>#REF!</v>
      </c>
      <c r="M63" t="s">
        <v>152</v>
      </c>
      <c r="N63" s="146">
        <v>1</v>
      </c>
      <c r="O63" s="147" t="e">
        <f>#REF!/РАСЧ!O$66*100</f>
        <v>#REF!</v>
      </c>
      <c r="P63" s="147" t="e">
        <f>#REF!/РАСЧ!P$66*100</f>
        <v>#REF!</v>
      </c>
      <c r="Q63" s="147" t="e">
        <f>#REF!/РАСЧ!Q$66*100</f>
        <v>#REF!</v>
      </c>
      <c r="R63" s="147" t="e">
        <f>#REF!/РАСЧ!R$66*100</f>
        <v>#REF!</v>
      </c>
      <c r="T63" t="s">
        <v>156</v>
      </c>
      <c r="U63" s="146">
        <v>1</v>
      </c>
      <c r="V63" s="147" t="e">
        <f>#REF!/РАСЧ!V$66*100</f>
        <v>#REF!</v>
      </c>
      <c r="W63" s="147" t="e">
        <f>#REF!/РАСЧ!W$66*100</f>
        <v>#REF!</v>
      </c>
      <c r="X63" s="147" t="e">
        <f>#REF!/РАСЧ!X$66*100</f>
        <v>#REF!</v>
      </c>
      <c r="Y63" s="147" t="e">
        <f>#REF!/РАСЧ!Y$66*100</f>
        <v>#REF!</v>
      </c>
      <c r="AA63" t="s">
        <v>165</v>
      </c>
      <c r="AB63" s="146">
        <v>1</v>
      </c>
      <c r="AC63" s="147" t="e">
        <f>#REF!/РАСЧ!AC$66*100</f>
        <v>#REF!</v>
      </c>
      <c r="AD63" s="147" t="e">
        <f>#REF!/РАСЧ!AD$66*100</f>
        <v>#REF!</v>
      </c>
      <c r="AE63" s="147" t="e">
        <f>#REF!/РАСЧ!AE$66*100</f>
        <v>#REF!</v>
      </c>
      <c r="AF63" s="147" t="e">
        <f>#REF!/РАСЧ!AF$66*100</f>
        <v>#REF!</v>
      </c>
      <c r="AH63" t="s">
        <v>168</v>
      </c>
      <c r="AI63" s="146">
        <v>1</v>
      </c>
      <c r="AJ63" s="147" t="e">
        <f>#REF!/РАСЧ!AJ$66*100</f>
        <v>#REF!</v>
      </c>
      <c r="AK63" s="147" t="e">
        <f>#REF!/РАСЧ!AK$66*100</f>
        <v>#REF!</v>
      </c>
      <c r="AL63" s="147" t="e">
        <f>#REF!/РАСЧ!AL$66*100</f>
        <v>#REF!</v>
      </c>
      <c r="AM63" s="147" t="e">
        <f>#REF!/РАСЧ!AM$66*100</f>
        <v>#REF!</v>
      </c>
      <c r="AO63" t="s">
        <v>174</v>
      </c>
      <c r="AP63" s="146">
        <v>1</v>
      </c>
      <c r="AQ63" s="147" t="e">
        <f>#REF!/РАСЧ!AQ$66*100</f>
        <v>#REF!</v>
      </c>
      <c r="AR63" s="147" t="e">
        <f>#REF!/РАСЧ!AR$66*100</f>
        <v>#REF!</v>
      </c>
      <c r="AS63" s="147" t="e">
        <f>#REF!/РАСЧ!AS$66*100</f>
        <v>#REF!</v>
      </c>
      <c r="AT63" s="147" t="e">
        <f>#REF!/РАСЧ!AT$66*100</f>
        <v>#REF!</v>
      </c>
      <c r="AV63" t="s">
        <v>168</v>
      </c>
      <c r="AW63" s="146">
        <v>1</v>
      </c>
      <c r="AX63" s="147" t="e">
        <f>#REF!/РАСЧ!AX$66*100</f>
        <v>#REF!</v>
      </c>
      <c r="AY63" s="147" t="e">
        <f>#REF!/РАСЧ!AY$66*100</f>
        <v>#REF!</v>
      </c>
      <c r="AZ63" s="147" t="e">
        <f>#REF!/РАСЧ!AZ$66*100</f>
        <v>#REF!</v>
      </c>
      <c r="BA63" s="147" t="e">
        <f>#REF!/РАСЧ!BA$66*100</f>
        <v>#REF!</v>
      </c>
    </row>
    <row r="64" spans="1:53" x14ac:dyDescent="0.25">
      <c r="A64" s="294" t="s">
        <v>143</v>
      </c>
      <c r="B64" s="294"/>
      <c r="C64" s="294"/>
      <c r="D64" s="294"/>
      <c r="E64" s="294"/>
      <c r="F64" s="294"/>
      <c r="G64" s="146">
        <v>2</v>
      </c>
      <c r="H64" s="147" t="e">
        <f>#REF!/РАСЧ!H$66*100</f>
        <v>#REF!</v>
      </c>
      <c r="I64" s="147" t="e">
        <f>#REF!/РАСЧ!I$66*100</f>
        <v>#REF!</v>
      </c>
      <c r="J64" s="147" t="e">
        <f>#REF!/РАСЧ!J$66*100</f>
        <v>#REF!</v>
      </c>
      <c r="K64" s="147" t="e">
        <f>#REF!/РАСЧ!K$66*100</f>
        <v>#REF!</v>
      </c>
      <c r="M64" t="s">
        <v>153</v>
      </c>
      <c r="N64" s="146">
        <v>2</v>
      </c>
      <c r="O64" s="147" t="e">
        <f>#REF!/РАСЧ!O$66*100</f>
        <v>#REF!</v>
      </c>
      <c r="P64" s="147" t="e">
        <f>#REF!/РАСЧ!P$66*100</f>
        <v>#REF!</v>
      </c>
      <c r="Q64" s="147" t="e">
        <f>#REF!/РАСЧ!Q$66*100</f>
        <v>#REF!</v>
      </c>
      <c r="R64" s="147" t="e">
        <f>#REF!/РАСЧ!R$66*100</f>
        <v>#REF!</v>
      </c>
      <c r="T64" t="s">
        <v>155</v>
      </c>
      <c r="U64" s="146">
        <v>2</v>
      </c>
      <c r="V64" s="147" t="e">
        <f>#REF!/РАСЧ!V$66*100</f>
        <v>#REF!</v>
      </c>
      <c r="W64" s="147" t="e">
        <f>#REF!/РАСЧ!W$66*100</f>
        <v>#REF!</v>
      </c>
      <c r="X64" s="147" t="e">
        <f>#REF!/РАСЧ!X$66*100</f>
        <v>#REF!</v>
      </c>
      <c r="Y64" s="147" t="e">
        <f>#REF!/РАСЧ!Y$66*100</f>
        <v>#REF!</v>
      </c>
      <c r="AA64" t="s">
        <v>166</v>
      </c>
      <c r="AB64" s="146">
        <v>2</v>
      </c>
      <c r="AC64" s="147" t="e">
        <f>#REF!/РАСЧ!AC$66*100</f>
        <v>#REF!</v>
      </c>
      <c r="AD64" s="147" t="e">
        <f>#REF!/РАСЧ!AD$66*100</f>
        <v>#REF!</v>
      </c>
      <c r="AE64" s="147" t="e">
        <f>#REF!/РАСЧ!AE$66*100</f>
        <v>#REF!</v>
      </c>
      <c r="AF64" s="147" t="e">
        <f>#REF!/РАСЧ!AF$66*100</f>
        <v>#REF!</v>
      </c>
      <c r="AH64" t="s">
        <v>169</v>
      </c>
      <c r="AI64" s="146">
        <v>2</v>
      </c>
      <c r="AJ64" s="147" t="e">
        <f>#REF!/РАСЧ!AJ$66*100</f>
        <v>#REF!</v>
      </c>
      <c r="AK64" s="147" t="e">
        <f>#REF!/РАСЧ!AK$66*100</f>
        <v>#REF!</v>
      </c>
      <c r="AL64" s="147" t="e">
        <f>#REF!/РАСЧ!AL$66*100</f>
        <v>#REF!</v>
      </c>
      <c r="AM64" s="147" t="e">
        <f>#REF!/РАСЧ!AM$66*100</f>
        <v>#REF!</v>
      </c>
      <c r="AO64" t="s">
        <v>175</v>
      </c>
      <c r="AP64" s="146">
        <v>2</v>
      </c>
      <c r="AQ64" s="147" t="e">
        <f>#REF!/РАСЧ!AQ$66*100</f>
        <v>#REF!</v>
      </c>
      <c r="AR64" s="147" t="e">
        <f>#REF!/РАСЧ!AR$66*100</f>
        <v>#REF!</v>
      </c>
      <c r="AS64" s="147" t="e">
        <f>#REF!/РАСЧ!AS$66*100</f>
        <v>#REF!</v>
      </c>
      <c r="AT64" s="147" t="e">
        <f>#REF!/РАСЧ!AT$66*100</f>
        <v>#REF!</v>
      </c>
      <c r="AV64" t="s">
        <v>169</v>
      </c>
      <c r="AW64" s="146">
        <v>2</v>
      </c>
      <c r="AX64" s="147" t="e">
        <f>#REF!/РАСЧ!AX$66*100</f>
        <v>#REF!</v>
      </c>
      <c r="AY64" s="147" t="e">
        <f>#REF!/РАСЧ!AY$66*100</f>
        <v>#REF!</v>
      </c>
      <c r="AZ64" s="147" t="e">
        <f>#REF!/РАСЧ!AZ$66*100</f>
        <v>#REF!</v>
      </c>
      <c r="BA64" s="147" t="e">
        <f>#REF!/РАСЧ!BA$66*100</f>
        <v>#REF!</v>
      </c>
    </row>
    <row r="65" spans="1:53" x14ac:dyDescent="0.25">
      <c r="A65" s="294" t="s">
        <v>144</v>
      </c>
      <c r="B65" s="294"/>
      <c r="C65" s="294"/>
      <c r="D65" s="294"/>
      <c r="E65" s="294"/>
      <c r="F65" s="294"/>
      <c r="G65" s="146">
        <v>3</v>
      </c>
      <c r="H65" s="147" t="e">
        <f>#REF!/РАСЧ!H$66*100</f>
        <v>#REF!</v>
      </c>
      <c r="I65" s="147" t="e">
        <f>#REF!/РАСЧ!I$66*100</f>
        <v>#REF!</v>
      </c>
      <c r="J65" s="147" t="e">
        <f>#REF!/РАСЧ!J$66*100</f>
        <v>#REF!</v>
      </c>
      <c r="K65" s="147" t="e">
        <f>#REF!/РАСЧ!K$66*100</f>
        <v>#REF!</v>
      </c>
      <c r="M65" t="s">
        <v>154</v>
      </c>
      <c r="N65" s="146">
        <v>3</v>
      </c>
      <c r="O65" s="147" t="e">
        <f>#REF!/РАСЧ!O$66*100</f>
        <v>#REF!</v>
      </c>
      <c r="P65" s="147" t="e">
        <f>#REF!/РАСЧ!P$66*100</f>
        <v>#REF!</v>
      </c>
      <c r="Q65" s="147" t="e">
        <f>#REF!/РАСЧ!Q$66*100</f>
        <v>#REF!</v>
      </c>
      <c r="R65" s="147" t="e">
        <f>#REF!/РАСЧ!R$66*100</f>
        <v>#REF!</v>
      </c>
      <c r="T65" t="s">
        <v>157</v>
      </c>
      <c r="U65" s="146">
        <v>3</v>
      </c>
      <c r="V65" s="147" t="e">
        <f>#REF!/РАСЧ!V$66*100</f>
        <v>#REF!</v>
      </c>
      <c r="W65" s="147" t="e">
        <f>#REF!/РАСЧ!W$66*100</f>
        <v>#REF!</v>
      </c>
      <c r="X65" s="147" t="e">
        <f>#REF!/РАСЧ!X$66*100</f>
        <v>#REF!</v>
      </c>
      <c r="Y65" s="147" t="e">
        <f>#REF!/РАСЧ!Y$66*100</f>
        <v>#REF!</v>
      </c>
      <c r="AA65" t="s">
        <v>167</v>
      </c>
      <c r="AB65" s="146">
        <v>3</v>
      </c>
      <c r="AC65" s="147" t="e">
        <f>#REF!/РАСЧ!AC$66*100</f>
        <v>#REF!</v>
      </c>
      <c r="AD65" s="147" t="e">
        <f>#REF!/РАСЧ!AD$66*100</f>
        <v>#REF!</v>
      </c>
      <c r="AE65" s="147" t="e">
        <f>#REF!/РАСЧ!AE$66*100</f>
        <v>#REF!</v>
      </c>
      <c r="AF65" s="147" t="e">
        <f>#REF!/РАСЧ!AF$66*100</f>
        <v>#REF!</v>
      </c>
      <c r="AH65" t="s">
        <v>170</v>
      </c>
      <c r="AI65" s="146">
        <v>3</v>
      </c>
      <c r="AJ65" s="147" t="e">
        <f>#REF!/РАСЧ!AJ$66*100</f>
        <v>#REF!</v>
      </c>
      <c r="AK65" s="147" t="e">
        <f>#REF!/РАСЧ!AK$66*100</f>
        <v>#REF!</v>
      </c>
      <c r="AL65" s="147" t="e">
        <f>#REF!/РАСЧ!AL$66*100</f>
        <v>#REF!</v>
      </c>
      <c r="AM65" s="147" t="e">
        <f>#REF!/РАСЧ!AM$66*100</f>
        <v>#REF!</v>
      </c>
      <c r="AO65" t="s">
        <v>176</v>
      </c>
      <c r="AP65" s="146">
        <v>3</v>
      </c>
      <c r="AQ65" s="147" t="e">
        <f>#REF!/РАСЧ!AQ$66*100</f>
        <v>#REF!</v>
      </c>
      <c r="AR65" s="147" t="e">
        <f>#REF!/РАСЧ!AR$66*100</f>
        <v>#REF!</v>
      </c>
      <c r="AS65" s="147" t="e">
        <f>#REF!/РАСЧ!AS$66*100</f>
        <v>#REF!</v>
      </c>
      <c r="AT65" s="147" t="e">
        <f>#REF!/РАСЧ!AT$66*100</f>
        <v>#REF!</v>
      </c>
      <c r="AV65" t="s">
        <v>170</v>
      </c>
      <c r="AW65" s="146">
        <v>3</v>
      </c>
      <c r="AX65" s="147" t="e">
        <f>#REF!/РАСЧ!AX$66*100</f>
        <v>#REF!</v>
      </c>
      <c r="AY65" s="147" t="e">
        <f>#REF!/РАСЧ!AY$66*100</f>
        <v>#REF!</v>
      </c>
      <c r="AZ65" s="147" t="e">
        <f>#REF!/РАСЧ!AZ$66*100</f>
        <v>#REF!</v>
      </c>
      <c r="BA65" s="147" t="e">
        <f>#REF!/РАСЧ!BA$66*100</f>
        <v>#REF!</v>
      </c>
    </row>
    <row r="66" spans="1:53" x14ac:dyDescent="0.25">
      <c r="A66" s="159" t="s">
        <v>151</v>
      </c>
      <c r="B66" s="160"/>
      <c r="C66" s="160"/>
      <c r="D66" s="160"/>
      <c r="E66" s="160"/>
      <c r="F66" s="160"/>
      <c r="G66" s="161"/>
      <c r="H66" s="162" t="e">
        <f>SUM(#REF!)</f>
        <v>#REF!</v>
      </c>
      <c r="I66" s="162" t="e">
        <f>SUM(#REF!)</f>
        <v>#REF!</v>
      </c>
      <c r="J66" s="162" t="e">
        <f>SUM(#REF!)</f>
        <v>#REF!</v>
      </c>
      <c r="K66" s="162" t="e">
        <f>SUM(#REF!)</f>
        <v>#REF!</v>
      </c>
      <c r="N66" s="161"/>
      <c r="O66" s="162" t="e">
        <f>SUM(#REF!)</f>
        <v>#REF!</v>
      </c>
      <c r="P66" s="162" t="e">
        <f>SUM(#REF!)</f>
        <v>#REF!</v>
      </c>
      <c r="Q66" s="162" t="e">
        <f>SUM(#REF!)</f>
        <v>#REF!</v>
      </c>
      <c r="R66" s="162" t="e">
        <f>SUM(#REF!)</f>
        <v>#REF!</v>
      </c>
      <c r="U66" s="161"/>
      <c r="V66" s="162" t="e">
        <f>SUM(#REF!)</f>
        <v>#REF!</v>
      </c>
      <c r="W66" s="162" t="e">
        <f>SUM(#REF!)</f>
        <v>#REF!</v>
      </c>
      <c r="X66" s="162" t="e">
        <f>SUM(#REF!)</f>
        <v>#REF!</v>
      </c>
      <c r="Y66" s="162" t="e">
        <f>SUM(#REF!)</f>
        <v>#REF!</v>
      </c>
      <c r="AB66" s="161"/>
      <c r="AC66" s="162" t="e">
        <f>SUM(#REF!)</f>
        <v>#REF!</v>
      </c>
      <c r="AD66" s="162" t="e">
        <f>SUM(#REF!)</f>
        <v>#REF!</v>
      </c>
      <c r="AE66" s="162" t="e">
        <f>SUM(#REF!)</f>
        <v>#REF!</v>
      </c>
      <c r="AF66" s="162" t="e">
        <f>SUM(#REF!)</f>
        <v>#REF!</v>
      </c>
      <c r="AI66" s="161"/>
      <c r="AJ66" s="162" t="e">
        <f>SUM(#REF!)</f>
        <v>#REF!</v>
      </c>
      <c r="AK66" s="162" t="e">
        <f>SUM(#REF!)</f>
        <v>#REF!</v>
      </c>
      <c r="AL66" s="162" t="e">
        <f>SUM(#REF!)</f>
        <v>#REF!</v>
      </c>
      <c r="AM66" s="162" t="e">
        <f>SUM(#REF!)</f>
        <v>#REF!</v>
      </c>
      <c r="AP66" s="161"/>
      <c r="AQ66" s="162" t="e">
        <f>SUM(#REF!)</f>
        <v>#REF!</v>
      </c>
      <c r="AR66" s="162" t="e">
        <f>SUM(#REF!)</f>
        <v>#REF!</v>
      </c>
      <c r="AS66" s="162" t="e">
        <f>SUM(#REF!)</f>
        <v>#REF!</v>
      </c>
      <c r="AT66" s="162" t="e">
        <f>SUM(#REF!)</f>
        <v>#REF!</v>
      </c>
      <c r="AW66" s="161"/>
      <c r="AX66" s="162" t="e">
        <f>SUM(#REF!)</f>
        <v>#REF!</v>
      </c>
      <c r="AY66" s="162" t="e">
        <f>SUM(#REF!)</f>
        <v>#REF!</v>
      </c>
      <c r="AZ66" s="162" t="e">
        <f>SUM(#REF!)</f>
        <v>#REF!</v>
      </c>
      <c r="BA66" s="162" t="e">
        <f>SUM(#REF!)</f>
        <v>#REF!</v>
      </c>
    </row>
    <row r="67" spans="1:53" x14ac:dyDescent="0.25">
      <c r="A67" s="138" t="s">
        <v>71</v>
      </c>
      <c r="B67" s="139"/>
      <c r="C67" s="139"/>
      <c r="D67" s="139"/>
      <c r="E67" s="139"/>
      <c r="F67" s="139"/>
      <c r="G67" s="144"/>
      <c r="H67" s="164" t="e">
        <f>SUM(H68:H70)</f>
        <v>#REF!</v>
      </c>
      <c r="I67" s="164" t="e">
        <f>SUM(I68:I70)</f>
        <v>#REF!</v>
      </c>
      <c r="J67" s="164" t="e">
        <f>SUM(J68:J70)</f>
        <v>#REF!</v>
      </c>
      <c r="K67" s="164" t="e">
        <f>SUM(K68:K70)</f>
        <v>#REF!</v>
      </c>
      <c r="N67" s="144"/>
      <c r="O67" s="164" t="e">
        <f>SUM(O68:O70)</f>
        <v>#REF!</v>
      </c>
      <c r="P67" s="164" t="e">
        <f>SUM(P68:P70)</f>
        <v>#REF!</v>
      </c>
      <c r="Q67" s="164" t="e">
        <f>SUM(Q68:Q70)</f>
        <v>#REF!</v>
      </c>
      <c r="R67" s="164" t="e">
        <f>SUM(R68:R70)</f>
        <v>#REF!</v>
      </c>
      <c r="U67" s="144"/>
      <c r="V67" s="164" t="e">
        <f>SUM(V68:V70)</f>
        <v>#REF!</v>
      </c>
      <c r="W67" s="164" t="e">
        <f>SUM(W68:W70)</f>
        <v>#REF!</v>
      </c>
      <c r="X67" s="164" t="e">
        <f>SUM(X68:X70)</f>
        <v>#REF!</v>
      </c>
      <c r="Y67" s="164" t="e">
        <f>SUM(Y68:Y70)</f>
        <v>#REF!</v>
      </c>
      <c r="AB67" s="144"/>
      <c r="AC67" s="164" t="e">
        <f>SUM(AC68:AC70)</f>
        <v>#REF!</v>
      </c>
      <c r="AD67" s="164" t="e">
        <f>SUM(AD68:AD70)</f>
        <v>#REF!</v>
      </c>
      <c r="AE67" s="164" t="e">
        <f>SUM(AE68:AE70)</f>
        <v>#REF!</v>
      </c>
      <c r="AF67" s="164" t="e">
        <f>SUM(AF68:AF70)</f>
        <v>#REF!</v>
      </c>
      <c r="AI67" s="144"/>
      <c r="AJ67" s="164" t="e">
        <f>SUM(AJ68:AJ70)</f>
        <v>#REF!</v>
      </c>
      <c r="AK67" s="164" t="e">
        <f>SUM(AK68:AK70)</f>
        <v>#REF!</v>
      </c>
      <c r="AL67" s="164" t="e">
        <f>SUM(AL68:AL70)</f>
        <v>#REF!</v>
      </c>
      <c r="AM67" s="164" t="e">
        <f>SUM(AM68:AM70)</f>
        <v>#REF!</v>
      </c>
      <c r="AP67" s="144"/>
      <c r="AQ67" s="164" t="e">
        <f>SUM(AQ68:AQ70)</f>
        <v>#REF!</v>
      </c>
      <c r="AR67" s="164" t="e">
        <f>SUM(AR68:AR70)</f>
        <v>#REF!</v>
      </c>
      <c r="AS67" s="164" t="e">
        <f>SUM(AS68:AS70)</f>
        <v>#REF!</v>
      </c>
      <c r="AT67" s="164" t="e">
        <f>SUM(AT68:AT70)</f>
        <v>#REF!</v>
      </c>
      <c r="AW67" s="144"/>
      <c r="AX67" s="164" t="e">
        <f>SUM(AX68:AX70)</f>
        <v>#REF!</v>
      </c>
      <c r="AY67" s="164" t="e">
        <f>SUM(AY68:AY70)</f>
        <v>#REF!</v>
      </c>
      <c r="AZ67" s="164" t="e">
        <f>SUM(AZ68:AZ70)</f>
        <v>#REF!</v>
      </c>
      <c r="BA67" s="164" t="e">
        <f>SUM(BA68:BA70)</f>
        <v>#REF!</v>
      </c>
    </row>
    <row r="68" spans="1:53" x14ac:dyDescent="0.25">
      <c r="A68" s="294" t="s">
        <v>142</v>
      </c>
      <c r="B68" s="294"/>
      <c r="C68" s="294"/>
      <c r="D68" s="294"/>
      <c r="E68" s="294"/>
      <c r="F68" s="294"/>
      <c r="G68" s="146">
        <v>1</v>
      </c>
      <c r="H68" s="147" t="e">
        <f>#REF!/РАСЧ!H$71*100</f>
        <v>#REF!</v>
      </c>
      <c r="I68" s="147" t="e">
        <f>#REF!/РАСЧ!I$71*100</f>
        <v>#REF!</v>
      </c>
      <c r="J68" s="147" t="e">
        <f>#REF!/РАСЧ!J$71*100</f>
        <v>#REF!</v>
      </c>
      <c r="K68" s="147" t="e">
        <f>#REF!/РАСЧ!K$71*100</f>
        <v>#REF!</v>
      </c>
      <c r="M68" t="s">
        <v>152</v>
      </c>
      <c r="N68" s="146">
        <v>1</v>
      </c>
      <c r="O68" s="147" t="e">
        <f>#REF!/РАСЧ!O$71*100</f>
        <v>#REF!</v>
      </c>
      <c r="P68" s="147" t="e">
        <f>#REF!/РАСЧ!P$71*100</f>
        <v>#REF!</v>
      </c>
      <c r="Q68" s="147" t="e">
        <f>#REF!/РАСЧ!Q$71*100</f>
        <v>#REF!</v>
      </c>
      <c r="R68" s="147" t="e">
        <f>#REF!/РАСЧ!R$71*100</f>
        <v>#REF!</v>
      </c>
      <c r="T68" t="s">
        <v>156</v>
      </c>
      <c r="U68" s="146">
        <v>1</v>
      </c>
      <c r="V68" s="147" t="e">
        <f>#REF!/РАСЧ!V$71*100</f>
        <v>#REF!</v>
      </c>
      <c r="W68" s="147" t="e">
        <f>#REF!/РАСЧ!W$71*100</f>
        <v>#REF!</v>
      </c>
      <c r="X68" s="147" t="e">
        <f>#REF!/РАСЧ!X$71*100</f>
        <v>#REF!</v>
      </c>
      <c r="Y68" s="147" t="e">
        <f>#REF!/РАСЧ!Y$71*100</f>
        <v>#REF!</v>
      </c>
      <c r="AA68" t="s">
        <v>165</v>
      </c>
      <c r="AB68" s="146">
        <v>1</v>
      </c>
      <c r="AC68" s="147" t="e">
        <f>#REF!/РАСЧ!AC$71*100</f>
        <v>#REF!</v>
      </c>
      <c r="AD68" s="147" t="e">
        <f>#REF!/РАСЧ!AD$71*100</f>
        <v>#REF!</v>
      </c>
      <c r="AE68" s="147" t="e">
        <f>#REF!/РАСЧ!AE$71*100</f>
        <v>#REF!</v>
      </c>
      <c r="AF68" s="147" t="e">
        <f>#REF!/РАСЧ!AF$71*100</f>
        <v>#REF!</v>
      </c>
      <c r="AH68" t="s">
        <v>168</v>
      </c>
      <c r="AI68" s="146">
        <v>1</v>
      </c>
      <c r="AJ68" s="147" t="e">
        <f>#REF!/РАСЧ!AJ$71*100</f>
        <v>#REF!</v>
      </c>
      <c r="AK68" s="147" t="e">
        <f>#REF!/РАСЧ!AK$71*100</f>
        <v>#REF!</v>
      </c>
      <c r="AL68" s="147" t="e">
        <f>#REF!/РАСЧ!AL$71*100</f>
        <v>#REF!</v>
      </c>
      <c r="AM68" s="147" t="e">
        <f>#REF!/РАСЧ!AM$71*100</f>
        <v>#REF!</v>
      </c>
      <c r="AO68" t="s">
        <v>174</v>
      </c>
      <c r="AP68" s="146">
        <v>1</v>
      </c>
      <c r="AQ68" s="147" t="e">
        <f>#REF!/РАСЧ!AQ$71*100</f>
        <v>#REF!</v>
      </c>
      <c r="AR68" s="147" t="e">
        <f>#REF!/РАСЧ!AR$71*100</f>
        <v>#REF!</v>
      </c>
      <c r="AS68" s="147" t="e">
        <f>#REF!/РАСЧ!AS$71*100</f>
        <v>#REF!</v>
      </c>
      <c r="AT68" s="147" t="e">
        <f>#REF!/РАСЧ!AT$71*100</f>
        <v>#REF!</v>
      </c>
      <c r="AV68" t="s">
        <v>168</v>
      </c>
      <c r="AW68" s="146">
        <v>1</v>
      </c>
      <c r="AX68" s="147" t="e">
        <f>#REF!/РАСЧ!AX$71*100</f>
        <v>#REF!</v>
      </c>
      <c r="AY68" s="147" t="e">
        <f>#REF!/РАСЧ!AY$71*100</f>
        <v>#REF!</v>
      </c>
      <c r="AZ68" s="147" t="e">
        <f>#REF!/РАСЧ!AZ$71*100</f>
        <v>#REF!</v>
      </c>
      <c r="BA68" s="147" t="e">
        <f>#REF!/РАСЧ!BA$71*100</f>
        <v>#REF!</v>
      </c>
    </row>
    <row r="69" spans="1:53" x14ac:dyDescent="0.25">
      <c r="A69" s="294" t="s">
        <v>143</v>
      </c>
      <c r="B69" s="294"/>
      <c r="C69" s="294"/>
      <c r="D69" s="294"/>
      <c r="E69" s="294"/>
      <c r="F69" s="294"/>
      <c r="G69" s="146">
        <v>2</v>
      </c>
      <c r="H69" s="147" t="e">
        <f>#REF!/РАСЧ!H$71*100</f>
        <v>#REF!</v>
      </c>
      <c r="I69" s="147" t="e">
        <f>#REF!/РАСЧ!I$71*100</f>
        <v>#REF!</v>
      </c>
      <c r="J69" s="147" t="e">
        <f>#REF!/РАСЧ!J$71*100</f>
        <v>#REF!</v>
      </c>
      <c r="K69" s="147" t="e">
        <f>#REF!/РАСЧ!K$71*100</f>
        <v>#REF!</v>
      </c>
      <c r="M69" t="s">
        <v>153</v>
      </c>
      <c r="N69" s="146">
        <v>2</v>
      </c>
      <c r="O69" s="147" t="e">
        <f>#REF!/РАСЧ!O$71*100</f>
        <v>#REF!</v>
      </c>
      <c r="P69" s="147" t="e">
        <f>#REF!/РАСЧ!P$71*100</f>
        <v>#REF!</v>
      </c>
      <c r="Q69" s="147" t="e">
        <f>#REF!/РАСЧ!Q$71*100</f>
        <v>#REF!</v>
      </c>
      <c r="R69" s="147" t="e">
        <f>#REF!/РАСЧ!R$71*100</f>
        <v>#REF!</v>
      </c>
      <c r="T69" t="s">
        <v>155</v>
      </c>
      <c r="U69" s="146">
        <v>2</v>
      </c>
      <c r="V69" s="147" t="e">
        <f>#REF!/РАСЧ!V$71*100</f>
        <v>#REF!</v>
      </c>
      <c r="W69" s="147" t="e">
        <f>#REF!/РАСЧ!W$71*100</f>
        <v>#REF!</v>
      </c>
      <c r="X69" s="147" t="e">
        <f>#REF!/РАСЧ!X$71*100</f>
        <v>#REF!</v>
      </c>
      <c r="Y69" s="147" t="e">
        <f>#REF!/РАСЧ!Y$71*100</f>
        <v>#REF!</v>
      </c>
      <c r="AA69" t="s">
        <v>166</v>
      </c>
      <c r="AB69" s="146">
        <v>2</v>
      </c>
      <c r="AC69" s="147" t="e">
        <f>#REF!/РАСЧ!AC$71*100</f>
        <v>#REF!</v>
      </c>
      <c r="AD69" s="147" t="e">
        <f>#REF!/РАСЧ!AD$71*100</f>
        <v>#REF!</v>
      </c>
      <c r="AE69" s="147" t="e">
        <f>#REF!/РАСЧ!AE$71*100</f>
        <v>#REF!</v>
      </c>
      <c r="AF69" s="147" t="e">
        <f>#REF!/РАСЧ!AF$71*100</f>
        <v>#REF!</v>
      </c>
      <c r="AH69" t="s">
        <v>169</v>
      </c>
      <c r="AI69" s="146">
        <v>2</v>
      </c>
      <c r="AJ69" s="147" t="e">
        <f>#REF!/РАСЧ!AJ$71*100</f>
        <v>#REF!</v>
      </c>
      <c r="AK69" s="147" t="e">
        <f>#REF!/РАСЧ!AK$71*100</f>
        <v>#REF!</v>
      </c>
      <c r="AL69" s="147" t="e">
        <f>#REF!/РАСЧ!AL$71*100</f>
        <v>#REF!</v>
      </c>
      <c r="AM69" s="147" t="e">
        <f>#REF!/РАСЧ!AM$71*100</f>
        <v>#REF!</v>
      </c>
      <c r="AO69" t="s">
        <v>175</v>
      </c>
      <c r="AP69" s="146">
        <v>2</v>
      </c>
      <c r="AQ69" s="147" t="e">
        <f>#REF!/РАСЧ!AQ$71*100</f>
        <v>#REF!</v>
      </c>
      <c r="AR69" s="147" t="e">
        <f>#REF!/РАСЧ!AR$71*100</f>
        <v>#REF!</v>
      </c>
      <c r="AS69" s="147" t="e">
        <f>#REF!/РАСЧ!AS$71*100</f>
        <v>#REF!</v>
      </c>
      <c r="AT69" s="147" t="e">
        <f>#REF!/РАСЧ!AT$71*100</f>
        <v>#REF!</v>
      </c>
      <c r="AV69" t="s">
        <v>169</v>
      </c>
      <c r="AW69" s="146">
        <v>2</v>
      </c>
      <c r="AX69" s="147" t="e">
        <f>#REF!/РАСЧ!AX$71*100</f>
        <v>#REF!</v>
      </c>
      <c r="AY69" s="147" t="e">
        <f>#REF!/РАСЧ!AY$71*100</f>
        <v>#REF!</v>
      </c>
      <c r="AZ69" s="147" t="e">
        <f>#REF!/РАСЧ!AZ$71*100</f>
        <v>#REF!</v>
      </c>
      <c r="BA69" s="147" t="e">
        <f>#REF!/РАСЧ!BA$71*100</f>
        <v>#REF!</v>
      </c>
    </row>
    <row r="70" spans="1:53" x14ac:dyDescent="0.25">
      <c r="A70" s="294" t="s">
        <v>144</v>
      </c>
      <c r="B70" s="294"/>
      <c r="C70" s="294"/>
      <c r="D70" s="294"/>
      <c r="E70" s="294"/>
      <c r="F70" s="294"/>
      <c r="G70" s="146">
        <v>3</v>
      </c>
      <c r="H70" s="147" t="e">
        <f>#REF!/РАСЧ!H$71*100</f>
        <v>#REF!</v>
      </c>
      <c r="I70" s="147" t="e">
        <f>#REF!/РАСЧ!I$71*100</f>
        <v>#REF!</v>
      </c>
      <c r="J70" s="147" t="e">
        <f>#REF!/РАСЧ!J$71*100</f>
        <v>#REF!</v>
      </c>
      <c r="K70" s="147" t="e">
        <f>#REF!/РАСЧ!K$71*100</f>
        <v>#REF!</v>
      </c>
      <c r="M70" t="s">
        <v>154</v>
      </c>
      <c r="N70" s="146">
        <v>3</v>
      </c>
      <c r="O70" s="147" t="e">
        <f>#REF!/РАСЧ!O$71*100</f>
        <v>#REF!</v>
      </c>
      <c r="P70" s="147" t="e">
        <f>#REF!/РАСЧ!P$71*100</f>
        <v>#REF!</v>
      </c>
      <c r="Q70" s="147" t="e">
        <f>#REF!/РАСЧ!Q$71*100</f>
        <v>#REF!</v>
      </c>
      <c r="R70" s="147" t="e">
        <f>#REF!/РАСЧ!R$71*100</f>
        <v>#REF!</v>
      </c>
      <c r="T70" t="s">
        <v>157</v>
      </c>
      <c r="U70" s="146">
        <v>3</v>
      </c>
      <c r="V70" s="147" t="e">
        <f>#REF!/РАСЧ!V$71*100</f>
        <v>#REF!</v>
      </c>
      <c r="W70" s="147" t="e">
        <f>#REF!/РАСЧ!W$71*100</f>
        <v>#REF!</v>
      </c>
      <c r="X70" s="147" t="e">
        <f>#REF!/РАСЧ!X$71*100</f>
        <v>#REF!</v>
      </c>
      <c r="Y70" s="147" t="e">
        <f>#REF!/РАСЧ!Y$71*100</f>
        <v>#REF!</v>
      </c>
      <c r="AA70" t="s">
        <v>167</v>
      </c>
      <c r="AB70" s="146">
        <v>3</v>
      </c>
      <c r="AC70" s="147" t="e">
        <f>#REF!/РАСЧ!AC$71*100</f>
        <v>#REF!</v>
      </c>
      <c r="AD70" s="147" t="e">
        <f>#REF!/РАСЧ!AD$71*100</f>
        <v>#REF!</v>
      </c>
      <c r="AE70" s="147" t="e">
        <f>#REF!/РАСЧ!AE$71*100</f>
        <v>#REF!</v>
      </c>
      <c r="AF70" s="147" t="e">
        <f>#REF!/РАСЧ!AF$71*100</f>
        <v>#REF!</v>
      </c>
      <c r="AH70" t="s">
        <v>170</v>
      </c>
      <c r="AI70" s="146">
        <v>3</v>
      </c>
      <c r="AJ70" s="147" t="e">
        <f>#REF!/РАСЧ!AJ$71*100</f>
        <v>#REF!</v>
      </c>
      <c r="AK70" s="147" t="e">
        <f>#REF!/РАСЧ!AK$71*100</f>
        <v>#REF!</v>
      </c>
      <c r="AL70" s="147" t="e">
        <f>#REF!/РАСЧ!AL$71*100</f>
        <v>#REF!</v>
      </c>
      <c r="AM70" s="147" t="e">
        <f>#REF!/РАСЧ!AM$71*100</f>
        <v>#REF!</v>
      </c>
      <c r="AO70" t="s">
        <v>176</v>
      </c>
      <c r="AP70" s="146">
        <v>3</v>
      </c>
      <c r="AQ70" s="147" t="e">
        <f>#REF!/РАСЧ!AQ$71*100</f>
        <v>#REF!</v>
      </c>
      <c r="AR70" s="147" t="e">
        <f>#REF!/РАСЧ!AR$71*100</f>
        <v>#REF!</v>
      </c>
      <c r="AS70" s="147" t="e">
        <f>#REF!/РАСЧ!AS$71*100</f>
        <v>#REF!</v>
      </c>
      <c r="AT70" s="147" t="e">
        <f>#REF!/РАСЧ!AT$71*100</f>
        <v>#REF!</v>
      </c>
      <c r="AV70" t="s">
        <v>170</v>
      </c>
      <c r="AW70" s="146">
        <v>3</v>
      </c>
      <c r="AX70" s="147" t="e">
        <f>#REF!/РАСЧ!AX$71*100</f>
        <v>#REF!</v>
      </c>
      <c r="AY70" s="147" t="e">
        <f>#REF!/РАСЧ!AY$71*100</f>
        <v>#REF!</v>
      </c>
      <c r="AZ70" s="147" t="e">
        <f>#REF!/РАСЧ!AZ$71*100</f>
        <v>#REF!</v>
      </c>
      <c r="BA70" s="147" t="e">
        <f>#REF!/РАСЧ!BA$71*100</f>
        <v>#REF!</v>
      </c>
    </row>
    <row r="71" spans="1:53" x14ac:dyDescent="0.25">
      <c r="A71" s="159" t="s">
        <v>151</v>
      </c>
      <c r="B71" s="160"/>
      <c r="C71" s="160"/>
      <c r="D71" s="160"/>
      <c r="E71" s="160"/>
      <c r="F71" s="160"/>
      <c r="G71" s="161"/>
      <c r="H71" s="162" t="e">
        <f>SUM(#REF!)</f>
        <v>#REF!</v>
      </c>
      <c r="I71" s="162" t="e">
        <f>SUM(#REF!)</f>
        <v>#REF!</v>
      </c>
      <c r="J71" s="162" t="e">
        <f>SUM(#REF!)</f>
        <v>#REF!</v>
      </c>
      <c r="K71" s="162" t="e">
        <f>SUM(#REF!)</f>
        <v>#REF!</v>
      </c>
      <c r="N71" s="161"/>
      <c r="O71" s="162" t="e">
        <f>SUM(#REF!)</f>
        <v>#REF!</v>
      </c>
      <c r="P71" s="162" t="e">
        <f>SUM(#REF!)</f>
        <v>#REF!</v>
      </c>
      <c r="Q71" s="162" t="e">
        <f>SUM(#REF!)</f>
        <v>#REF!</v>
      </c>
      <c r="R71" s="162" t="e">
        <f>SUM(#REF!)</f>
        <v>#REF!</v>
      </c>
      <c r="U71" s="161"/>
      <c r="V71" s="162" t="e">
        <f>SUM(#REF!)</f>
        <v>#REF!</v>
      </c>
      <c r="W71" s="162" t="e">
        <f>SUM(#REF!)</f>
        <v>#REF!</v>
      </c>
      <c r="X71" s="162" t="e">
        <f>SUM(#REF!)</f>
        <v>#REF!</v>
      </c>
      <c r="Y71" s="162" t="e">
        <f>SUM(#REF!)</f>
        <v>#REF!</v>
      </c>
      <c r="AB71" s="161"/>
      <c r="AC71" s="162" t="e">
        <f>SUM(#REF!)</f>
        <v>#REF!</v>
      </c>
      <c r="AD71" s="162" t="e">
        <f>SUM(#REF!)</f>
        <v>#REF!</v>
      </c>
      <c r="AE71" s="162" t="e">
        <f>SUM(#REF!)</f>
        <v>#REF!</v>
      </c>
      <c r="AF71" s="162" t="e">
        <f>SUM(#REF!)</f>
        <v>#REF!</v>
      </c>
      <c r="AI71" s="161"/>
      <c r="AJ71" s="162" t="e">
        <f>SUM(#REF!)</f>
        <v>#REF!</v>
      </c>
      <c r="AK71" s="162" t="e">
        <f>SUM(#REF!)</f>
        <v>#REF!</v>
      </c>
      <c r="AL71" s="162" t="e">
        <f>SUM(#REF!)</f>
        <v>#REF!</v>
      </c>
      <c r="AM71" s="162" t="e">
        <f>SUM(#REF!)</f>
        <v>#REF!</v>
      </c>
      <c r="AP71" s="161"/>
      <c r="AQ71" s="162" t="e">
        <f>SUM(#REF!)</f>
        <v>#REF!</v>
      </c>
      <c r="AR71" s="162" t="e">
        <f>SUM(#REF!)</f>
        <v>#REF!</v>
      </c>
      <c r="AS71" s="162" t="e">
        <f>SUM(#REF!)</f>
        <v>#REF!</v>
      </c>
      <c r="AT71" s="162" t="e">
        <f>SUM(#REF!)</f>
        <v>#REF!</v>
      </c>
      <c r="AW71" s="161"/>
      <c r="AX71" s="162" t="e">
        <f>SUM(#REF!)</f>
        <v>#REF!</v>
      </c>
      <c r="AY71" s="162" t="e">
        <f>SUM(#REF!)</f>
        <v>#REF!</v>
      </c>
      <c r="AZ71" s="162" t="e">
        <f>SUM(#REF!)</f>
        <v>#REF!</v>
      </c>
      <c r="BA71" s="162" t="e">
        <f>SUM(#REF!)</f>
        <v>#REF!</v>
      </c>
    </row>
    <row r="72" spans="1:53" ht="13.8" x14ac:dyDescent="0.3">
      <c r="A72" s="295" t="s">
        <v>139</v>
      </c>
      <c r="B72" s="296"/>
      <c r="C72" s="296"/>
      <c r="D72" s="296"/>
      <c r="E72" s="296"/>
      <c r="F72" s="297"/>
      <c r="G72" s="148"/>
      <c r="H72" s="149"/>
      <c r="I72" s="149"/>
      <c r="J72" s="149"/>
      <c r="K72" s="149"/>
      <c r="N72" s="148"/>
      <c r="O72" s="149"/>
      <c r="P72" s="149"/>
      <c r="Q72" s="149"/>
      <c r="R72" s="149"/>
      <c r="U72" s="148"/>
      <c r="V72" s="149"/>
      <c r="W72" s="149"/>
      <c r="X72" s="149"/>
      <c r="Y72" s="149"/>
      <c r="AB72" s="148"/>
      <c r="AC72" s="149"/>
      <c r="AD72" s="149"/>
      <c r="AE72" s="149"/>
      <c r="AF72" s="149"/>
      <c r="AI72" s="148"/>
      <c r="AJ72" s="149"/>
      <c r="AK72" s="149"/>
      <c r="AL72" s="149"/>
      <c r="AM72" s="149"/>
      <c r="AP72" s="148"/>
      <c r="AQ72" s="149"/>
      <c r="AR72" s="149"/>
      <c r="AS72" s="149"/>
      <c r="AT72" s="149"/>
      <c r="AW72" s="148"/>
      <c r="AX72" s="149"/>
      <c r="AY72" s="149"/>
      <c r="AZ72" s="149"/>
      <c r="BA72" s="149"/>
    </row>
    <row r="73" spans="1:53" x14ac:dyDescent="0.25">
      <c r="A73" s="292" t="s">
        <v>142</v>
      </c>
      <c r="B73" s="292"/>
      <c r="C73" s="292"/>
      <c r="D73" s="292"/>
      <c r="E73" s="292"/>
      <c r="F73" s="292"/>
      <c r="G73" s="150">
        <v>1</v>
      </c>
      <c r="H73" s="151">
        <v>61.427780852241284</v>
      </c>
      <c r="I73" s="151">
        <v>61.945031712473572</v>
      </c>
      <c r="J73" s="151">
        <v>61.630321910695741</v>
      </c>
      <c r="K73" s="151">
        <v>61.066398390342052</v>
      </c>
      <c r="N73" s="150">
        <v>1</v>
      </c>
      <c r="O73" s="151">
        <v>61.427780852241284</v>
      </c>
      <c r="P73" s="151">
        <v>61.945031712473572</v>
      </c>
      <c r="Q73" s="151">
        <v>61.630321910695741</v>
      </c>
      <c r="R73" s="151">
        <v>61.066398390342052</v>
      </c>
      <c r="U73" s="150">
        <v>1</v>
      </c>
      <c r="V73" s="151">
        <v>61.427780852241284</v>
      </c>
      <c r="W73" s="151">
        <v>61.945031712473572</v>
      </c>
      <c r="X73" s="151">
        <v>61.630321910695741</v>
      </c>
      <c r="Y73" s="151">
        <v>61.066398390342052</v>
      </c>
      <c r="AB73" s="150">
        <v>1</v>
      </c>
      <c r="AC73" s="151">
        <v>61.427780852241284</v>
      </c>
      <c r="AD73" s="151">
        <v>61.945031712473572</v>
      </c>
      <c r="AE73" s="151">
        <v>61.630321910695741</v>
      </c>
      <c r="AF73" s="151">
        <v>61.066398390342052</v>
      </c>
      <c r="AI73" s="150">
        <v>1</v>
      </c>
      <c r="AJ73" s="151">
        <v>61.427780852241284</v>
      </c>
      <c r="AK73" s="151">
        <v>61.945031712473572</v>
      </c>
      <c r="AL73" s="151">
        <v>61.630321910695741</v>
      </c>
      <c r="AM73" s="151">
        <v>61.066398390342052</v>
      </c>
      <c r="AP73" s="150">
        <v>1</v>
      </c>
      <c r="AQ73" s="151">
        <v>61.427780852241284</v>
      </c>
      <c r="AR73" s="151">
        <v>61.945031712473572</v>
      </c>
      <c r="AS73" s="151">
        <v>61.630321910695741</v>
      </c>
      <c r="AT73" s="151">
        <v>61.066398390342052</v>
      </c>
      <c r="AW73" s="150">
        <v>1</v>
      </c>
      <c r="AX73" s="151">
        <v>61.427780852241284</v>
      </c>
      <c r="AY73" s="151">
        <v>61.945031712473572</v>
      </c>
      <c r="AZ73" s="151">
        <v>61.630321910695741</v>
      </c>
      <c r="BA73" s="151">
        <v>61.066398390342052</v>
      </c>
    </row>
    <row r="74" spans="1:53" x14ac:dyDescent="0.25">
      <c r="A74" s="292" t="s">
        <v>143</v>
      </c>
      <c r="B74" s="292"/>
      <c r="C74" s="292"/>
      <c r="D74" s="292"/>
      <c r="E74" s="292"/>
      <c r="F74" s="292"/>
      <c r="G74" s="150">
        <v>2</v>
      </c>
      <c r="H74" s="151">
        <v>37.299391256225789</v>
      </c>
      <c r="I74" s="151">
        <v>36.839323467230443</v>
      </c>
      <c r="J74" s="151">
        <v>37.590861889927311</v>
      </c>
      <c r="K74" s="151">
        <v>37.676056338028168</v>
      </c>
      <c r="N74" s="150">
        <v>2</v>
      </c>
      <c r="O74" s="151">
        <v>37.299391256225789</v>
      </c>
      <c r="P74" s="151">
        <v>36.839323467230443</v>
      </c>
      <c r="Q74" s="151">
        <v>37.590861889927311</v>
      </c>
      <c r="R74" s="151">
        <v>37.676056338028168</v>
      </c>
      <c r="U74" s="150">
        <v>2</v>
      </c>
      <c r="V74" s="151">
        <v>37.299391256225789</v>
      </c>
      <c r="W74" s="151">
        <v>36.839323467230443</v>
      </c>
      <c r="X74" s="151">
        <v>37.590861889927311</v>
      </c>
      <c r="Y74" s="151">
        <v>37.676056338028168</v>
      </c>
      <c r="AB74" s="150">
        <v>2</v>
      </c>
      <c r="AC74" s="151">
        <v>37.299391256225789</v>
      </c>
      <c r="AD74" s="151">
        <v>36.839323467230443</v>
      </c>
      <c r="AE74" s="151">
        <v>37.590861889927311</v>
      </c>
      <c r="AF74" s="151">
        <v>37.676056338028168</v>
      </c>
      <c r="AI74" s="150">
        <v>2</v>
      </c>
      <c r="AJ74" s="151">
        <v>37.299391256225789</v>
      </c>
      <c r="AK74" s="151">
        <v>36.839323467230443</v>
      </c>
      <c r="AL74" s="151">
        <v>37.590861889927311</v>
      </c>
      <c r="AM74" s="151">
        <v>37.676056338028168</v>
      </c>
      <c r="AP74" s="150">
        <v>2</v>
      </c>
      <c r="AQ74" s="151">
        <v>37.299391256225789</v>
      </c>
      <c r="AR74" s="151">
        <v>36.839323467230443</v>
      </c>
      <c r="AS74" s="151">
        <v>37.590861889927311</v>
      </c>
      <c r="AT74" s="151">
        <v>37.676056338028168</v>
      </c>
      <c r="AW74" s="150">
        <v>2</v>
      </c>
      <c r="AX74" s="151">
        <v>37.299391256225789</v>
      </c>
      <c r="AY74" s="151">
        <v>36.839323467230443</v>
      </c>
      <c r="AZ74" s="151">
        <v>37.590861889927311</v>
      </c>
      <c r="BA74" s="151">
        <v>37.676056338028168</v>
      </c>
    </row>
    <row r="75" spans="1:53" x14ac:dyDescent="0.25">
      <c r="A75" s="292" t="s">
        <v>144</v>
      </c>
      <c r="B75" s="292"/>
      <c r="C75" s="292"/>
      <c r="D75" s="292"/>
      <c r="E75" s="292"/>
      <c r="F75" s="292"/>
      <c r="G75" s="150">
        <v>3</v>
      </c>
      <c r="H75" s="151">
        <v>1.2174875484228003</v>
      </c>
      <c r="I75" s="151">
        <v>1.2156448202959831</v>
      </c>
      <c r="J75" s="151">
        <v>0.77881619937694702</v>
      </c>
      <c r="K75" s="151">
        <v>1.2575452716297786</v>
      </c>
      <c r="N75" s="150">
        <v>3</v>
      </c>
      <c r="O75" s="151">
        <v>1.2174875484228003</v>
      </c>
      <c r="P75" s="151">
        <v>1.2156448202959831</v>
      </c>
      <c r="Q75" s="151">
        <v>0.77881619937694702</v>
      </c>
      <c r="R75" s="151">
        <v>1.2575452716297786</v>
      </c>
      <c r="U75" s="150">
        <v>3</v>
      </c>
      <c r="V75" s="151">
        <v>1.2174875484228003</v>
      </c>
      <c r="W75" s="151">
        <v>1.2156448202959831</v>
      </c>
      <c r="X75" s="151">
        <v>0.77881619937694702</v>
      </c>
      <c r="Y75" s="151">
        <v>1.2575452716297786</v>
      </c>
      <c r="AB75" s="150">
        <v>3</v>
      </c>
      <c r="AC75" s="151">
        <v>1.2174875484228003</v>
      </c>
      <c r="AD75" s="151">
        <v>1.2156448202959831</v>
      </c>
      <c r="AE75" s="151">
        <v>0.77881619937694702</v>
      </c>
      <c r="AF75" s="151">
        <v>1.2575452716297786</v>
      </c>
      <c r="AI75" s="150">
        <v>3</v>
      </c>
      <c r="AJ75" s="151">
        <v>1.2174875484228003</v>
      </c>
      <c r="AK75" s="151">
        <v>1.2156448202959831</v>
      </c>
      <c r="AL75" s="151">
        <v>0.77881619937694702</v>
      </c>
      <c r="AM75" s="151">
        <v>1.2575452716297786</v>
      </c>
      <c r="AP75" s="150">
        <v>3</v>
      </c>
      <c r="AQ75" s="151">
        <v>1.2174875484228003</v>
      </c>
      <c r="AR75" s="151">
        <v>1.2156448202959831</v>
      </c>
      <c r="AS75" s="151">
        <v>0.77881619937694702</v>
      </c>
      <c r="AT75" s="151">
        <v>1.2575452716297786</v>
      </c>
      <c r="AW75" s="150">
        <v>3</v>
      </c>
      <c r="AX75" s="151">
        <v>1.2174875484228003</v>
      </c>
      <c r="AY75" s="151">
        <v>1.2156448202959831</v>
      </c>
      <c r="AZ75" s="151">
        <v>0.77881619937694702</v>
      </c>
      <c r="BA75" s="151">
        <v>1.2575452716297786</v>
      </c>
    </row>
    <row r="76" spans="1:53" ht="13.8" x14ac:dyDescent="0.3">
      <c r="A76" s="293" t="s">
        <v>140</v>
      </c>
      <c r="B76" s="293"/>
      <c r="C76" s="293"/>
      <c r="D76" s="293"/>
      <c r="E76" s="293"/>
      <c r="F76" s="293"/>
      <c r="G76" s="150"/>
      <c r="H76" s="163" t="e">
        <f>H21+H26+H31+H36+H41+H46+H51+H56+H61+H66+H71</f>
        <v>#REF!</v>
      </c>
      <c r="I76" s="163" t="e">
        <f>I21+I26+I31+I36+I41+I46+I51+I56+I61+I66+I71</f>
        <v>#REF!</v>
      </c>
      <c r="J76" s="163" t="e">
        <f>J21+J26+J31+J36+J41+J46+J51+J56+J61+J66+J71</f>
        <v>#REF!</v>
      </c>
      <c r="K76" s="163" t="e">
        <f>K21+K26+K31+K36+K41+K46+K51+K56+K61+K66+K71</f>
        <v>#REF!</v>
      </c>
      <c r="N76" s="150"/>
      <c r="O76" s="163" t="e">
        <f>O21+O26+O31+O36+O41+O46+O51+O56+O61+O66+O71</f>
        <v>#REF!</v>
      </c>
      <c r="P76" s="163" t="e">
        <f>P21+P26+P31+P36+P41+P46+P51+P56+P61+P66+P71</f>
        <v>#REF!</v>
      </c>
      <c r="Q76" s="163" t="e">
        <f>Q21+Q26+Q31+Q36+Q41+Q46+Q51+Q56+Q61+Q66+Q71</f>
        <v>#REF!</v>
      </c>
      <c r="R76" s="163" t="e">
        <f>R21+R26+R31+R36+R41+R46+R51+R56+R61+R66+R71</f>
        <v>#REF!</v>
      </c>
      <c r="U76" s="150"/>
      <c r="V76" s="163" t="e">
        <f>V21+V26+V31+V36+V41+V46+V51+V56+V61+V66+V71</f>
        <v>#REF!</v>
      </c>
      <c r="W76" s="163" t="e">
        <f>W21+W26+W31+W36+W41+W46+W51+W56+W61+W66+W71</f>
        <v>#REF!</v>
      </c>
      <c r="X76" s="163" t="e">
        <f>X21+X26+X31+X36+X41+X46+X51+X56+X61+X66+X71</f>
        <v>#REF!</v>
      </c>
      <c r="Y76" s="163" t="e">
        <f>Y21+Y26+Y31+Y36+Y41+Y46+Y51+Y56+Y61+Y66+Y71</f>
        <v>#REF!</v>
      </c>
      <c r="AB76" s="150"/>
      <c r="AC76" s="163" t="e">
        <f>AC21+AC26+AC31+AC36+AC41+AC46+AC51+AC56+AC61+AC66+AC71</f>
        <v>#REF!</v>
      </c>
      <c r="AD76" s="163" t="e">
        <f>AD21+AD26+AD31+AD36+AD41+AD46+AD51+AD56+AD61+AD66+AD71</f>
        <v>#REF!</v>
      </c>
      <c r="AE76" s="163" t="e">
        <f>AE21+AE26+AE31+AE36+AE41+AE46+AE51+AE56+AE61+AE66+AE71</f>
        <v>#REF!</v>
      </c>
      <c r="AF76" s="163" t="e">
        <f>AF21+AF26+AF31+AF36+AF41+AF46+AF51+AF56+AF61+AF66+AF71</f>
        <v>#REF!</v>
      </c>
      <c r="AI76" s="150"/>
      <c r="AJ76" s="163" t="e">
        <f>AJ21+AJ26+AJ31+AJ36+AJ41+AJ46+AJ51+AJ56+AJ61+AJ66+AJ71</f>
        <v>#REF!</v>
      </c>
      <c r="AK76" s="163" t="e">
        <f>AK21+AK26+AK31+AK36+AK41+AK46+AK51+AK56+AK61+AK66+AK71</f>
        <v>#REF!</v>
      </c>
      <c r="AL76" s="163" t="e">
        <f>AL21+AL26+AL31+AL36+AL41+AL46+AL51+AL56+AL61+AL66+AL71</f>
        <v>#REF!</v>
      </c>
      <c r="AM76" s="163" t="e">
        <f>AM21+AM26+AM31+AM36+AM41+AM46+AM51+AM56+AM61+AM66+AM71</f>
        <v>#REF!</v>
      </c>
      <c r="AP76" s="150"/>
      <c r="AQ76" s="163" t="e">
        <f>AQ21+AQ26+AQ31+AQ36+AQ41+AQ46+AQ51+AQ56+AQ61+AQ66+AQ71</f>
        <v>#REF!</v>
      </c>
      <c r="AR76" s="163" t="e">
        <f>AR21+AR26+AR31+AR36+AR41+AR46+AR51+AR56+AR61+AR66+AR71</f>
        <v>#REF!</v>
      </c>
      <c r="AS76" s="163" t="e">
        <f>AS21+AS26+AS31+AS36+AS41+AS46+AS51+AS56+AS61+AS66+AS71</f>
        <v>#REF!</v>
      </c>
      <c r="AT76" s="163" t="e">
        <f>AT21+AT26+AT31+AT36+AT41+AT46+AT51+AT56+AT61+AT66+AT71</f>
        <v>#REF!</v>
      </c>
      <c r="AW76" s="150"/>
      <c r="AX76" s="163" t="e">
        <f>AX21+AX26+AX31+AX36+AX41+AX46+AX51+AX56+AX61+AX66+AX71</f>
        <v>#REF!</v>
      </c>
      <c r="AY76" s="163" t="e">
        <f>AY21+AY26+AY31+AY36+AY41+AY46+AY51+AY56+AY61+AY66+AY71</f>
        <v>#REF!</v>
      </c>
      <c r="AZ76" s="163" t="e">
        <f>AZ21+AZ26+AZ31+AZ36+AZ41+AZ46+AZ51+AZ56+AZ61+AZ66+AZ71</f>
        <v>#REF!</v>
      </c>
      <c r="BA76" s="163" t="e">
        <f>BA21+BA26+BA31+BA36+BA41+BA46+BA51+BA56+BA61+BA66+BA71</f>
        <v>#REF!</v>
      </c>
    </row>
    <row r="77" spans="1:53" ht="13.8" x14ac:dyDescent="0.3">
      <c r="A77" s="293"/>
      <c r="B77" s="293"/>
      <c r="C77" s="293"/>
      <c r="D77" s="293"/>
      <c r="E77" s="293"/>
      <c r="F77" s="293"/>
      <c r="G77" s="150"/>
      <c r="H77" s="152">
        <v>99.944659656889868</v>
      </c>
      <c r="I77" s="152">
        <v>100</v>
      </c>
      <c r="J77" s="152">
        <v>100</v>
      </c>
      <c r="K77" s="152">
        <v>100</v>
      </c>
      <c r="N77" s="150"/>
      <c r="O77" s="152">
        <v>99.944659656889868</v>
      </c>
      <c r="P77" s="152">
        <v>100</v>
      </c>
      <c r="Q77" s="152">
        <v>100</v>
      </c>
      <c r="R77" s="152">
        <v>100</v>
      </c>
      <c r="U77" s="150"/>
      <c r="V77" s="152">
        <v>99.944659656889868</v>
      </c>
      <c r="W77" s="152">
        <v>100</v>
      </c>
      <c r="X77" s="152">
        <v>100</v>
      </c>
      <c r="Y77" s="152">
        <v>100</v>
      </c>
      <c r="AB77" s="150"/>
      <c r="AC77" s="152">
        <v>99.944659656889868</v>
      </c>
      <c r="AD77" s="152">
        <v>100</v>
      </c>
      <c r="AE77" s="152">
        <v>100</v>
      </c>
      <c r="AF77" s="152">
        <v>100</v>
      </c>
      <c r="AI77" s="150"/>
      <c r="AJ77" s="152">
        <v>99.944659656889868</v>
      </c>
      <c r="AK77" s="152">
        <v>100</v>
      </c>
      <c r="AL77" s="152">
        <v>100</v>
      </c>
      <c r="AM77" s="152">
        <v>100</v>
      </c>
      <c r="AP77" s="150"/>
      <c r="AQ77" s="152">
        <v>99.944659656889868</v>
      </c>
      <c r="AR77" s="152">
        <v>100</v>
      </c>
      <c r="AS77" s="152">
        <v>100</v>
      </c>
      <c r="AT77" s="152">
        <v>100</v>
      </c>
      <c r="AW77" s="150"/>
      <c r="AX77" s="152">
        <v>99.944659656889868</v>
      </c>
      <c r="AY77" s="152">
        <v>100</v>
      </c>
      <c r="AZ77" s="152">
        <v>100</v>
      </c>
      <c r="BA77" s="152">
        <v>100</v>
      </c>
    </row>
    <row r="79" spans="1:53" x14ac:dyDescent="0.25">
      <c r="AF79">
        <f>Z10</f>
        <v>0</v>
      </c>
    </row>
    <row r="80" spans="1:53" x14ac:dyDescent="0.25">
      <c r="AB80" s="168"/>
      <c r="AC80" s="168"/>
      <c r="AD80" s="168"/>
      <c r="AE80" s="168"/>
    </row>
    <row r="81" spans="28:31" x14ac:dyDescent="0.25">
      <c r="AB81" s="168"/>
      <c r="AC81" s="168"/>
      <c r="AD81" s="168"/>
      <c r="AE81" s="168"/>
    </row>
    <row r="82" spans="28:31" x14ac:dyDescent="0.25">
      <c r="AB82" s="168"/>
      <c r="AC82" s="168"/>
      <c r="AD82" s="168"/>
      <c r="AE82" s="168"/>
    </row>
    <row r="83" spans="28:31" x14ac:dyDescent="0.25">
      <c r="AB83" s="168"/>
      <c r="AC83" s="168"/>
      <c r="AD83" s="168"/>
      <c r="AE83" s="168"/>
    </row>
    <row r="84" spans="28:31" x14ac:dyDescent="0.25">
      <c r="AB84" s="168"/>
      <c r="AC84" s="168"/>
      <c r="AD84" s="168"/>
      <c r="AE84" s="168"/>
    </row>
    <row r="85" spans="28:31" x14ac:dyDescent="0.25">
      <c r="AB85" s="168"/>
      <c r="AC85" s="168"/>
      <c r="AD85" s="168"/>
      <c r="AE85" s="168"/>
    </row>
  </sheetData>
  <mergeCells count="44">
    <mergeCell ref="A10:F10"/>
    <mergeCell ref="A11:F11"/>
    <mergeCell ref="A13:F13"/>
    <mergeCell ref="A14:F14"/>
    <mergeCell ref="A23:F23"/>
    <mergeCell ref="A24:F24"/>
    <mergeCell ref="A25:F25"/>
    <mergeCell ref="A28:F28"/>
    <mergeCell ref="A15:F15"/>
    <mergeCell ref="A18:F18"/>
    <mergeCell ref="A19:F19"/>
    <mergeCell ref="A20:F20"/>
    <mergeCell ref="A35:F35"/>
    <mergeCell ref="A38:F38"/>
    <mergeCell ref="A39:F39"/>
    <mergeCell ref="A40:F40"/>
    <mergeCell ref="A29:F29"/>
    <mergeCell ref="A30:F30"/>
    <mergeCell ref="A33:F33"/>
    <mergeCell ref="A34:F34"/>
    <mergeCell ref="A49:F49"/>
    <mergeCell ref="A50:F50"/>
    <mergeCell ref="A53:F53"/>
    <mergeCell ref="A54:F54"/>
    <mergeCell ref="A43:F43"/>
    <mergeCell ref="A44:F44"/>
    <mergeCell ref="A45:F45"/>
    <mergeCell ref="A48:F48"/>
    <mergeCell ref="A63:F63"/>
    <mergeCell ref="A64:F64"/>
    <mergeCell ref="A65:F65"/>
    <mergeCell ref="A68:F68"/>
    <mergeCell ref="A55:F55"/>
    <mergeCell ref="A58:F58"/>
    <mergeCell ref="A59:F59"/>
    <mergeCell ref="A60:F60"/>
    <mergeCell ref="A74:F74"/>
    <mergeCell ref="A75:F75"/>
    <mergeCell ref="A76:F76"/>
    <mergeCell ref="A77:F77"/>
    <mergeCell ref="A69:F69"/>
    <mergeCell ref="A70:F70"/>
    <mergeCell ref="A72:F72"/>
    <mergeCell ref="A73:F73"/>
  </mergeCells>
  <phoneticPr fontId="16"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29"/>
  </sheetPr>
  <dimension ref="A1:T44"/>
  <sheetViews>
    <sheetView tabSelected="1" view="pageBreakPreview" topLeftCell="B4" zoomScaleNormal="100" zoomScaleSheetLayoutView="100" workbookViewId="0">
      <selection activeCell="O19" sqref="O19"/>
    </sheetView>
  </sheetViews>
  <sheetFormatPr defaultColWidth="9.33203125" defaultRowHeight="13.2" x14ac:dyDescent="0.25"/>
  <cols>
    <col min="1" max="1" width="41.109375" style="5" customWidth="1"/>
    <col min="2" max="2" width="16.33203125" style="5" customWidth="1"/>
    <col min="3" max="3" width="10" style="5" customWidth="1"/>
    <col min="4" max="4" width="7.44140625" style="5" customWidth="1"/>
    <col min="5" max="5" width="17.109375" style="5" customWidth="1"/>
    <col min="6" max="6" width="11" style="5" customWidth="1"/>
    <col min="7" max="7" width="17" style="5" customWidth="1"/>
    <col min="8" max="8" width="12.109375" style="5" customWidth="1"/>
    <col min="9" max="9" width="17.109375" style="5" customWidth="1"/>
    <col min="10" max="10" width="11.109375" style="5" customWidth="1"/>
    <col min="11" max="12" width="21.6640625" style="5" customWidth="1"/>
    <col min="13" max="16384" width="9.33203125" style="5"/>
  </cols>
  <sheetData>
    <row r="1" spans="1:20" ht="22.5" customHeight="1" x14ac:dyDescent="0.25">
      <c r="A1" s="328" t="s">
        <v>211</v>
      </c>
      <c r="B1" s="328"/>
      <c r="C1" s="328"/>
      <c r="D1" s="328"/>
      <c r="E1" s="328"/>
      <c r="F1" s="328"/>
      <c r="G1" s="328"/>
      <c r="H1" s="328"/>
      <c r="I1" s="328"/>
      <c r="J1" s="328"/>
      <c r="K1" s="328"/>
      <c r="L1" s="328"/>
    </row>
    <row r="2" spans="1:20" ht="19.5" customHeight="1" x14ac:dyDescent="0.35">
      <c r="B2" s="194"/>
      <c r="C2" s="194"/>
      <c r="D2" s="194"/>
      <c r="E2" s="194"/>
      <c r="F2" s="194"/>
      <c r="H2" s="194"/>
      <c r="I2" s="222"/>
      <c r="J2" s="222"/>
      <c r="K2" s="222"/>
      <c r="L2" s="274"/>
    </row>
    <row r="3" spans="1:20" ht="3.75" customHeight="1" x14ac:dyDescent="0.25">
      <c r="B3" s="194"/>
      <c r="C3" s="194"/>
      <c r="D3" s="194"/>
      <c r="E3" s="194"/>
      <c r="F3" s="194"/>
      <c r="G3" s="195"/>
      <c r="H3" s="194"/>
      <c r="I3" s="194"/>
    </row>
    <row r="4" spans="1:20" s="2" customFormat="1" ht="17.399999999999999" x14ac:dyDescent="0.25">
      <c r="A4" s="332" t="s">
        <v>212</v>
      </c>
      <c r="B4" s="332"/>
      <c r="C4" s="332"/>
      <c r="D4" s="332"/>
      <c r="E4" s="332"/>
      <c r="F4" s="332"/>
      <c r="G4" s="332"/>
      <c r="H4" s="332"/>
      <c r="I4" s="332"/>
      <c r="J4" s="332"/>
      <c r="K4" s="332"/>
      <c r="L4" s="332"/>
      <c r="M4" s="5"/>
      <c r="N4" s="5"/>
      <c r="O4" s="5"/>
      <c r="P4" s="5"/>
      <c r="Q4" s="5"/>
    </row>
    <row r="5" spans="1:20" s="2" customFormat="1" ht="16.5" customHeight="1" x14ac:dyDescent="0.4">
      <c r="A5" s="333" t="s">
        <v>213</v>
      </c>
      <c r="B5" s="333"/>
      <c r="C5" s="333"/>
      <c r="D5" s="333"/>
      <c r="E5" s="333"/>
      <c r="F5" s="333"/>
      <c r="G5" s="333"/>
      <c r="H5" s="333"/>
      <c r="I5" s="333"/>
      <c r="J5" s="333"/>
      <c r="K5" s="333"/>
      <c r="L5" s="333"/>
      <c r="M5" s="4"/>
      <c r="N5" s="4"/>
      <c r="O5" s="4"/>
      <c r="P5" s="4"/>
      <c r="Q5" s="4"/>
    </row>
    <row r="6" spans="1:20" s="2" customFormat="1" ht="4.5" customHeight="1" x14ac:dyDescent="0.4">
      <c r="A6" s="12"/>
      <c r="B6" s="202"/>
      <c r="C6" s="202"/>
      <c r="D6" s="202"/>
      <c r="E6" s="202"/>
      <c r="F6" s="12"/>
      <c r="G6" s="12"/>
      <c r="H6" s="12"/>
      <c r="I6" s="12"/>
      <c r="J6" s="12"/>
      <c r="K6" s="4"/>
      <c r="L6" s="4"/>
      <c r="M6" s="4"/>
      <c r="N6" s="4"/>
      <c r="O6" s="4"/>
      <c r="P6" s="4"/>
      <c r="Q6" s="4"/>
    </row>
    <row r="7" spans="1:20" s="2" customFormat="1" ht="16.5" customHeight="1" x14ac:dyDescent="0.25">
      <c r="A7" s="334" t="s">
        <v>214</v>
      </c>
      <c r="B7" s="334"/>
      <c r="C7" s="334"/>
      <c r="D7" s="334"/>
      <c r="E7" s="334"/>
      <c r="F7" s="334"/>
      <c r="G7" s="334"/>
      <c r="H7" s="334"/>
      <c r="I7" s="334"/>
      <c r="J7" s="334"/>
      <c r="K7" s="334"/>
      <c r="L7" s="334"/>
      <c r="M7" s="4"/>
      <c r="N7" s="4"/>
      <c r="O7" s="4"/>
      <c r="P7" s="4"/>
      <c r="Q7" s="4"/>
    </row>
    <row r="8" spans="1:20" s="2" customFormat="1" ht="12.75" customHeight="1" x14ac:dyDescent="0.25">
      <c r="A8" s="334"/>
      <c r="B8" s="334"/>
      <c r="C8" s="334"/>
      <c r="D8" s="334"/>
      <c r="E8" s="334"/>
      <c r="F8" s="334"/>
      <c r="G8" s="334"/>
      <c r="H8" s="334"/>
      <c r="I8" s="334"/>
      <c r="J8" s="334"/>
      <c r="K8" s="334"/>
      <c r="L8" s="334"/>
      <c r="M8" s="4"/>
      <c r="N8" s="4"/>
      <c r="O8" s="4"/>
      <c r="P8" s="4"/>
      <c r="Q8" s="4"/>
    </row>
    <row r="9" spans="1:20" ht="12.75" customHeight="1" x14ac:dyDescent="0.25"/>
    <row r="10" spans="1:20" s="2" customFormat="1" ht="18" customHeight="1" x14ac:dyDescent="0.25">
      <c r="A10" s="335" t="s">
        <v>215</v>
      </c>
      <c r="B10" s="335"/>
      <c r="C10" s="335"/>
      <c r="D10" s="335"/>
      <c r="E10" s="335"/>
      <c r="F10" s="335"/>
      <c r="G10" s="335"/>
      <c r="H10" s="335"/>
      <c r="I10" s="335"/>
      <c r="J10" s="335"/>
      <c r="K10" s="335"/>
      <c r="L10" s="335"/>
    </row>
    <row r="11" spans="1:20" s="2" customFormat="1" ht="44.25" customHeight="1" x14ac:dyDescent="0.25">
      <c r="A11" s="335"/>
      <c r="B11" s="335"/>
      <c r="C11" s="335"/>
      <c r="D11" s="335"/>
      <c r="E11" s="335"/>
      <c r="F11" s="335"/>
      <c r="G11" s="335"/>
      <c r="H11" s="335"/>
      <c r="I11" s="335"/>
      <c r="J11" s="335"/>
      <c r="K11" s="335"/>
      <c r="L11" s="335"/>
    </row>
    <row r="12" spans="1:20" s="2" customFormat="1" ht="7.5" customHeight="1" x14ac:dyDescent="0.25"/>
    <row r="13" spans="1:20" s="2" customFormat="1" ht="17.399999999999999" x14ac:dyDescent="0.25">
      <c r="A13" s="329" t="s">
        <v>216</v>
      </c>
      <c r="B13" s="329"/>
      <c r="C13" s="329"/>
      <c r="D13" s="329"/>
      <c r="E13" s="329"/>
      <c r="F13" s="329"/>
      <c r="G13" s="329"/>
      <c r="H13" s="329"/>
      <c r="I13" s="329"/>
      <c r="J13" s="329"/>
      <c r="K13" s="329"/>
      <c r="L13" s="329"/>
    </row>
    <row r="14" spans="1:20" s="2" customFormat="1" ht="5.25" customHeight="1" thickBot="1" x14ac:dyDescent="0.3">
      <c r="A14" s="208"/>
      <c r="B14" s="208"/>
      <c r="C14" s="208"/>
      <c r="D14" s="208"/>
      <c r="E14" s="208"/>
      <c r="F14" s="208"/>
      <c r="G14" s="208"/>
      <c r="H14" s="208"/>
      <c r="I14" s="208"/>
      <c r="J14" s="208"/>
      <c r="K14" s="208"/>
      <c r="L14" s="208"/>
      <c r="Q14" s="3"/>
    </row>
    <row r="15" spans="1:20" s="2" customFormat="1" ht="18.75" customHeight="1" thickBot="1" x14ac:dyDescent="0.3">
      <c r="A15" s="317" t="s">
        <v>218</v>
      </c>
      <c r="B15" s="318"/>
      <c r="C15" s="318"/>
      <c r="D15" s="319"/>
      <c r="E15" s="314" t="s">
        <v>217</v>
      </c>
      <c r="F15" s="315"/>
      <c r="G15" s="315"/>
      <c r="H15" s="315"/>
      <c r="I15" s="315"/>
      <c r="J15" s="315"/>
      <c r="K15" s="315"/>
      <c r="L15" s="316"/>
      <c r="M15" s="213"/>
      <c r="N15" s="213"/>
      <c r="O15" s="213"/>
      <c r="P15" s="213"/>
      <c r="Q15" s="213"/>
      <c r="R15" s="213"/>
      <c r="S15" s="213"/>
      <c r="T15" s="213"/>
    </row>
    <row r="16" spans="1:20" s="2" customFormat="1" ht="16.2" thickBot="1" x14ac:dyDescent="0.3">
      <c r="A16" s="320"/>
      <c r="B16" s="321"/>
      <c r="C16" s="321"/>
      <c r="D16" s="322"/>
      <c r="E16" s="330" t="s">
        <v>232</v>
      </c>
      <c r="F16" s="331"/>
      <c r="G16" s="330" t="s">
        <v>231</v>
      </c>
      <c r="H16" s="331"/>
      <c r="I16" s="330" t="s">
        <v>233</v>
      </c>
      <c r="J16" s="331"/>
      <c r="K16" s="214" t="s">
        <v>234</v>
      </c>
      <c r="L16" s="215" t="s">
        <v>235</v>
      </c>
    </row>
    <row r="17" spans="1:12" s="2" customFormat="1" ht="39" customHeight="1" thickBot="1" x14ac:dyDescent="0.3">
      <c r="A17" s="323"/>
      <c r="B17" s="324"/>
      <c r="C17" s="324"/>
      <c r="D17" s="324"/>
      <c r="E17" s="216" t="s">
        <v>229</v>
      </c>
      <c r="F17" s="216" t="s">
        <v>230</v>
      </c>
      <c r="G17" s="216" t="s">
        <v>229</v>
      </c>
      <c r="H17" s="216" t="s">
        <v>230</v>
      </c>
      <c r="I17" s="216" t="s">
        <v>229</v>
      </c>
      <c r="J17" s="216" t="s">
        <v>230</v>
      </c>
      <c r="K17" s="216" t="s">
        <v>229</v>
      </c>
      <c r="L17" s="216" t="s">
        <v>229</v>
      </c>
    </row>
    <row r="18" spans="1:12" s="13" customFormat="1" ht="18.600000000000001" thickBot="1" x14ac:dyDescent="0.3">
      <c r="A18" s="325" t="s">
        <v>219</v>
      </c>
      <c r="B18" s="326"/>
      <c r="C18" s="326"/>
      <c r="D18" s="327"/>
      <c r="E18" s="270">
        <v>2079</v>
      </c>
      <c r="F18" s="271">
        <v>40.94</v>
      </c>
      <c r="G18" s="272">
        <v>2139</v>
      </c>
      <c r="H18" s="271">
        <v>40.69</v>
      </c>
      <c r="I18" s="272">
        <v>2171</v>
      </c>
      <c r="J18" s="271">
        <v>46.03</v>
      </c>
      <c r="K18" s="272">
        <v>2223</v>
      </c>
      <c r="L18" s="273">
        <v>2259</v>
      </c>
    </row>
    <row r="19" spans="1:12" s="2" customFormat="1" ht="18" x14ac:dyDescent="0.25">
      <c r="A19" s="312" t="s">
        <v>220</v>
      </c>
      <c r="B19" s="313"/>
      <c r="C19" s="313"/>
      <c r="D19" s="313"/>
      <c r="E19" s="209">
        <v>125</v>
      </c>
      <c r="F19" s="220">
        <v>37.4</v>
      </c>
      <c r="G19" s="209">
        <v>132</v>
      </c>
      <c r="H19" s="220">
        <v>19.600000000000001</v>
      </c>
      <c r="I19" s="209">
        <v>133</v>
      </c>
      <c r="J19" s="220">
        <v>29.83</v>
      </c>
      <c r="K19" s="209">
        <v>134</v>
      </c>
      <c r="L19" s="210">
        <v>138</v>
      </c>
    </row>
    <row r="20" spans="1:12" s="2" customFormat="1" ht="18" x14ac:dyDescent="0.25">
      <c r="A20" s="308" t="s">
        <v>221</v>
      </c>
      <c r="B20" s="309"/>
      <c r="C20" s="309"/>
      <c r="D20" s="309"/>
      <c r="E20" s="209">
        <v>120</v>
      </c>
      <c r="F20" s="220">
        <v>86.82</v>
      </c>
      <c r="G20" s="209">
        <v>122</v>
      </c>
      <c r="H20" s="220">
        <v>87.05</v>
      </c>
      <c r="I20" s="209">
        <v>122</v>
      </c>
      <c r="J20" s="220">
        <v>85.93</v>
      </c>
      <c r="K20" s="209">
        <v>130</v>
      </c>
      <c r="L20" s="210">
        <v>131</v>
      </c>
    </row>
    <row r="21" spans="1:12" s="2" customFormat="1" ht="18" x14ac:dyDescent="0.25">
      <c r="A21" s="308" t="s">
        <v>222</v>
      </c>
      <c r="B21" s="309"/>
      <c r="C21" s="309"/>
      <c r="D21" s="309"/>
      <c r="E21" s="209">
        <v>560</v>
      </c>
      <c r="F21" s="220">
        <v>59.76</v>
      </c>
      <c r="G21" s="209">
        <v>566</v>
      </c>
      <c r="H21" s="220">
        <v>59.85</v>
      </c>
      <c r="I21" s="209">
        <v>575</v>
      </c>
      <c r="J21" s="220">
        <v>67.209999999999994</v>
      </c>
      <c r="K21" s="209">
        <v>579</v>
      </c>
      <c r="L21" s="210">
        <v>594</v>
      </c>
    </row>
    <row r="22" spans="1:12" s="2" customFormat="1" ht="18" x14ac:dyDescent="0.25">
      <c r="A22" s="310" t="s">
        <v>223</v>
      </c>
      <c r="B22" s="311"/>
      <c r="C22" s="311"/>
      <c r="D22" s="311"/>
      <c r="E22" s="209">
        <v>85</v>
      </c>
      <c r="F22" s="220">
        <v>56.74</v>
      </c>
      <c r="G22" s="209">
        <v>86</v>
      </c>
      <c r="H22" s="220">
        <v>56.51</v>
      </c>
      <c r="I22" s="209">
        <v>88</v>
      </c>
      <c r="J22" s="220">
        <v>54.9</v>
      </c>
      <c r="K22" s="209">
        <v>94</v>
      </c>
      <c r="L22" s="210">
        <v>95</v>
      </c>
    </row>
    <row r="23" spans="1:12" s="2" customFormat="1" ht="18" x14ac:dyDescent="0.25">
      <c r="A23" s="308" t="s">
        <v>224</v>
      </c>
      <c r="B23" s="309"/>
      <c r="C23" s="309"/>
      <c r="D23" s="309"/>
      <c r="E23" s="209">
        <v>280</v>
      </c>
      <c r="F23" s="220">
        <v>15.12</v>
      </c>
      <c r="G23" s="209">
        <v>285</v>
      </c>
      <c r="H23" s="220">
        <v>16.36</v>
      </c>
      <c r="I23" s="209">
        <v>285</v>
      </c>
      <c r="J23" s="220">
        <v>24.48</v>
      </c>
      <c r="K23" s="209">
        <v>285</v>
      </c>
      <c r="L23" s="210">
        <v>286</v>
      </c>
    </row>
    <row r="24" spans="1:12" s="2" customFormat="1" ht="36.75" customHeight="1" x14ac:dyDescent="0.25">
      <c r="A24" s="308" t="s">
        <v>225</v>
      </c>
      <c r="B24" s="309"/>
      <c r="C24" s="309"/>
      <c r="D24" s="309"/>
      <c r="E24" s="209">
        <v>460</v>
      </c>
      <c r="F24" s="220">
        <v>10.76</v>
      </c>
      <c r="G24" s="209">
        <v>485</v>
      </c>
      <c r="H24" s="220">
        <v>11.03</v>
      </c>
      <c r="I24" s="209">
        <v>491</v>
      </c>
      <c r="J24" s="220">
        <v>8.51</v>
      </c>
      <c r="K24" s="209">
        <v>507</v>
      </c>
      <c r="L24" s="210">
        <v>514</v>
      </c>
    </row>
    <row r="25" spans="1:12" s="2" customFormat="1" ht="18" x14ac:dyDescent="0.25">
      <c r="A25" s="310" t="s">
        <v>226</v>
      </c>
      <c r="B25" s="311"/>
      <c r="C25" s="311"/>
      <c r="D25" s="311"/>
      <c r="E25" s="209">
        <v>49</v>
      </c>
      <c r="F25" s="220">
        <v>27.74</v>
      </c>
      <c r="G25" s="209">
        <v>54</v>
      </c>
      <c r="H25" s="220">
        <v>68.540000000000006</v>
      </c>
      <c r="I25" s="209">
        <v>56</v>
      </c>
      <c r="J25" s="220">
        <v>32.19</v>
      </c>
      <c r="K25" s="209">
        <v>57</v>
      </c>
      <c r="L25" s="210">
        <v>59</v>
      </c>
    </row>
    <row r="26" spans="1:12" s="2" customFormat="1" ht="18" x14ac:dyDescent="0.25">
      <c r="A26" s="308" t="s">
        <v>227</v>
      </c>
      <c r="B26" s="309"/>
      <c r="C26" s="309"/>
      <c r="D26" s="309"/>
      <c r="E26" s="209">
        <v>189</v>
      </c>
      <c r="F26" s="220">
        <v>66.59</v>
      </c>
      <c r="G26" s="209">
        <v>191</v>
      </c>
      <c r="H26" s="220">
        <v>62.59</v>
      </c>
      <c r="I26" s="209">
        <v>193</v>
      </c>
      <c r="J26" s="220">
        <v>64.959999999999994</v>
      </c>
      <c r="K26" s="209">
        <v>203</v>
      </c>
      <c r="L26" s="210">
        <v>206</v>
      </c>
    </row>
    <row r="27" spans="1:12" s="2" customFormat="1" ht="34.5" customHeight="1" thickBot="1" x14ac:dyDescent="0.3">
      <c r="A27" s="304" t="s">
        <v>228</v>
      </c>
      <c r="B27" s="305"/>
      <c r="C27" s="305"/>
      <c r="D27" s="305"/>
      <c r="E27" s="211">
        <v>186</v>
      </c>
      <c r="F27" s="221">
        <v>11.25</v>
      </c>
      <c r="G27" s="211">
        <v>194</v>
      </c>
      <c r="H27" s="221">
        <v>11.43</v>
      </c>
      <c r="I27" s="211">
        <v>203</v>
      </c>
      <c r="J27" s="221">
        <v>12.42</v>
      </c>
      <c r="K27" s="211">
        <v>207</v>
      </c>
      <c r="L27" s="212">
        <v>210</v>
      </c>
    </row>
    <row r="28" spans="1:12" s="2" customFormat="1" ht="4.5" customHeight="1" x14ac:dyDescent="0.25">
      <c r="A28"/>
      <c r="B28"/>
      <c r="C28"/>
      <c r="D28"/>
      <c r="E28"/>
      <c r="F28"/>
      <c r="G28"/>
      <c r="H28"/>
      <c r="I28"/>
      <c r="J28"/>
      <c r="K28"/>
    </row>
    <row r="29" spans="1:12" s="14" customFormat="1" ht="37.5" customHeight="1" x14ac:dyDescent="0.25">
      <c r="A29" s="306" t="s">
        <v>236</v>
      </c>
      <c r="B29" s="306"/>
      <c r="C29" s="306"/>
      <c r="D29" s="306"/>
      <c r="E29" s="306"/>
      <c r="F29" s="306"/>
      <c r="G29" s="306"/>
      <c r="H29" s="306"/>
      <c r="I29" s="306"/>
      <c r="J29" s="306"/>
      <c r="K29" s="306"/>
      <c r="L29" s="306"/>
    </row>
    <row r="30" spans="1:12" s="14" customFormat="1" ht="18" x14ac:dyDescent="0.25">
      <c r="A30" s="306" t="s">
        <v>237</v>
      </c>
      <c r="B30" s="306"/>
      <c r="C30" s="306"/>
      <c r="D30" s="306"/>
      <c r="E30" s="306"/>
      <c r="F30" s="306"/>
      <c r="G30" s="306"/>
      <c r="H30" s="306"/>
      <c r="I30" s="306"/>
      <c r="J30" s="306"/>
      <c r="K30" s="306"/>
      <c r="L30" s="306"/>
    </row>
    <row r="31" spans="1:12" s="14" customFormat="1" ht="3" customHeight="1" x14ac:dyDescent="0.35">
      <c r="A31" s="218"/>
      <c r="B31" s="218"/>
      <c r="C31" s="218"/>
      <c r="D31" s="218"/>
      <c r="E31" s="218"/>
      <c r="F31" s="218"/>
      <c r="G31" s="218"/>
      <c r="H31" s="218"/>
      <c r="I31" s="218"/>
      <c r="J31" s="219"/>
      <c r="K31" s="219"/>
      <c r="L31" s="219"/>
    </row>
    <row r="32" spans="1:12" s="2" customFormat="1" ht="29.25" customHeight="1" x14ac:dyDescent="0.25">
      <c r="A32" s="307" t="s">
        <v>238</v>
      </c>
      <c r="B32" s="307"/>
      <c r="C32" s="307"/>
      <c r="D32" s="307"/>
      <c r="E32" s="307"/>
      <c r="F32" s="307"/>
      <c r="G32" s="307"/>
      <c r="H32" s="307"/>
      <c r="I32" s="307"/>
      <c r="J32" s="307"/>
      <c r="K32" s="307"/>
      <c r="L32" s="307"/>
    </row>
    <row r="33" spans="1:12" s="2" customFormat="1" x14ac:dyDescent="0.25">
      <c r="A33" s="307"/>
      <c r="B33" s="307"/>
      <c r="C33" s="307"/>
      <c r="D33" s="307"/>
      <c r="E33" s="307"/>
      <c r="F33" s="307"/>
      <c r="G33" s="307"/>
      <c r="H33" s="307"/>
      <c r="I33" s="307"/>
      <c r="J33" s="307"/>
      <c r="K33" s="307"/>
      <c r="L33" s="307"/>
    </row>
    <row r="34" spans="1:12" s="2" customFormat="1" x14ac:dyDescent="0.25">
      <c r="A34" s="307"/>
      <c r="B34" s="307"/>
      <c r="C34" s="307"/>
      <c r="D34" s="307"/>
      <c r="E34" s="307"/>
      <c r="F34" s="307"/>
      <c r="G34" s="307"/>
      <c r="H34" s="307"/>
      <c r="I34" s="307"/>
      <c r="J34" s="307"/>
      <c r="K34" s="307"/>
      <c r="L34" s="307"/>
    </row>
    <row r="35" spans="1:12" s="2" customFormat="1" ht="9" customHeight="1" x14ac:dyDescent="0.25">
      <c r="A35" s="307"/>
      <c r="B35" s="307"/>
      <c r="C35" s="307"/>
      <c r="D35" s="307"/>
      <c r="E35" s="307"/>
      <c r="F35" s="307"/>
      <c r="G35" s="307"/>
      <c r="H35" s="307"/>
      <c r="I35" s="307"/>
      <c r="J35" s="307"/>
      <c r="K35" s="307"/>
      <c r="L35" s="307"/>
    </row>
    <row r="36" spans="1:12" s="2" customFormat="1" ht="6" customHeight="1" x14ac:dyDescent="0.25">
      <c r="A36" s="307"/>
      <c r="B36" s="307"/>
      <c r="C36" s="307"/>
      <c r="D36" s="307"/>
      <c r="E36" s="307"/>
      <c r="F36" s="307"/>
      <c r="G36" s="307"/>
      <c r="H36" s="307"/>
      <c r="I36" s="307"/>
      <c r="J36" s="307"/>
      <c r="K36" s="307"/>
      <c r="L36" s="307"/>
    </row>
    <row r="37" spans="1:12" s="2" customFormat="1" ht="67.5" customHeight="1" x14ac:dyDescent="0.25">
      <c r="A37" s="307" t="s">
        <v>239</v>
      </c>
      <c r="B37" s="307"/>
      <c r="C37" s="307"/>
      <c r="D37" s="307"/>
      <c r="E37" s="307"/>
      <c r="F37" s="307"/>
      <c r="G37" s="307"/>
      <c r="H37" s="307"/>
      <c r="I37" s="307"/>
      <c r="J37" s="307"/>
      <c r="K37" s="307"/>
      <c r="L37" s="307"/>
    </row>
    <row r="38" spans="1:12" ht="18.75" customHeight="1" x14ac:dyDescent="0.25">
      <c r="A38" s="203"/>
      <c r="B38" s="203"/>
      <c r="C38" s="203"/>
      <c r="D38" s="203"/>
      <c r="E38" s="203"/>
      <c r="F38" s="203"/>
      <c r="G38" s="203"/>
      <c r="H38" s="217"/>
      <c r="I38" s="275"/>
      <c r="J38" s="217"/>
      <c r="K38" s="217"/>
      <c r="L38" s="217"/>
    </row>
    <row r="39" spans="1:12" ht="3" hidden="1" customHeight="1" x14ac:dyDescent="0.25">
      <c r="A39" s="207"/>
      <c r="B39" s="207"/>
      <c r="C39" s="207"/>
      <c r="D39" s="207"/>
      <c r="E39" s="207"/>
      <c r="F39" s="207"/>
      <c r="G39" s="207"/>
      <c r="H39" s="207"/>
      <c r="I39" s="207"/>
    </row>
    <row r="40" spans="1:12" ht="12.75" hidden="1" customHeight="1" x14ac:dyDescent="0.25">
      <c r="A40" s="207"/>
      <c r="B40" s="207"/>
      <c r="C40" s="207"/>
      <c r="D40" s="207"/>
      <c r="E40" s="207"/>
      <c r="F40" s="207"/>
      <c r="G40" s="207"/>
      <c r="H40" s="207"/>
      <c r="I40" s="207"/>
    </row>
    <row r="41" spans="1:12" ht="12.75" hidden="1" customHeight="1" x14ac:dyDescent="0.25">
      <c r="A41" s="207"/>
      <c r="B41" s="207"/>
      <c r="C41" s="207"/>
      <c r="D41" s="207"/>
      <c r="E41" s="207"/>
      <c r="F41" s="207"/>
      <c r="G41" s="207"/>
      <c r="H41" s="207"/>
      <c r="I41" s="207"/>
    </row>
    <row r="42" spans="1:12" ht="12.75" hidden="1" customHeight="1" x14ac:dyDescent="0.25">
      <c r="A42" s="207"/>
      <c r="B42" s="207"/>
      <c r="C42" s="207"/>
      <c r="D42" s="207"/>
      <c r="E42" s="207"/>
      <c r="F42" s="207"/>
      <c r="G42" s="207"/>
      <c r="H42" s="207"/>
      <c r="I42" s="207"/>
    </row>
    <row r="43" spans="1:12" ht="12.75" hidden="1" customHeight="1" x14ac:dyDescent="0.25">
      <c r="A43" s="207"/>
      <c r="B43" s="207"/>
      <c r="C43" s="207"/>
      <c r="D43" s="207"/>
      <c r="E43" s="207"/>
      <c r="F43" s="207"/>
      <c r="G43" s="207"/>
      <c r="H43" s="207"/>
      <c r="I43" s="207"/>
    </row>
    <row r="44" spans="1:12" ht="6" customHeight="1" x14ac:dyDescent="0.25">
      <c r="A44" s="207"/>
      <c r="B44" s="207"/>
      <c r="C44" s="207"/>
      <c r="D44" s="207"/>
      <c r="E44" s="207"/>
      <c r="F44" s="207"/>
      <c r="G44" s="207"/>
      <c r="H44" s="207"/>
      <c r="I44" s="207"/>
    </row>
  </sheetData>
  <mergeCells count="26">
    <mergeCell ref="A1:L1"/>
    <mergeCell ref="A13:L13"/>
    <mergeCell ref="A37:L37"/>
    <mergeCell ref="E16:F16"/>
    <mergeCell ref="G16:H16"/>
    <mergeCell ref="I16:J16"/>
    <mergeCell ref="A4:L4"/>
    <mergeCell ref="A5:L5"/>
    <mergeCell ref="A7:L8"/>
    <mergeCell ref="A10:L11"/>
    <mergeCell ref="A19:D19"/>
    <mergeCell ref="A20:D20"/>
    <mergeCell ref="A21:D21"/>
    <mergeCell ref="A22:D22"/>
    <mergeCell ref="E15:L15"/>
    <mergeCell ref="A15:D16"/>
    <mergeCell ref="A17:D17"/>
    <mergeCell ref="A18:D18"/>
    <mergeCell ref="A27:D27"/>
    <mergeCell ref="A29:L29"/>
    <mergeCell ref="A30:L30"/>
    <mergeCell ref="A32:L36"/>
    <mergeCell ref="A23:D23"/>
    <mergeCell ref="A24:D24"/>
    <mergeCell ref="A25:D25"/>
    <mergeCell ref="A26:D26"/>
  </mergeCells>
  <phoneticPr fontId="0" type="noConversion"/>
  <pageMargins left="0.78740157480314965" right="0.39370078740157483" top="0.39370078740157483" bottom="0.39370078740157483" header="0.27559055118110237" footer="0.27559055118110237"/>
  <pageSetup paperSize="9" scale="73" orientation="landscape" r:id="rId1"/>
  <headerFooter alignWithMargins="0"/>
  <rowBreaks count="2" manualBreakCount="2">
    <brk id="38" max="11" man="1"/>
    <brk id="44"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FQ202"/>
  <sheetViews>
    <sheetView zoomScaleNormal="100" zoomScalePageLayoutView="75" workbookViewId="0">
      <selection activeCell="Y17" sqref="Y17"/>
    </sheetView>
  </sheetViews>
  <sheetFormatPr defaultColWidth="10.6640625" defaultRowHeight="13.2" x14ac:dyDescent="0.25"/>
  <cols>
    <col min="1" max="1" width="17.6640625" style="8" customWidth="1"/>
    <col min="2" max="2" width="10.6640625" style="8" customWidth="1"/>
    <col min="3" max="3" width="10.33203125" style="8" customWidth="1"/>
    <col min="4" max="4" width="11" style="8" customWidth="1"/>
    <col min="5" max="6" width="9.44140625" style="8" customWidth="1"/>
    <col min="7" max="7" width="2" style="8" customWidth="1"/>
    <col min="8" max="8" width="17.6640625" style="8" customWidth="1"/>
    <col min="9" max="10" width="10.33203125" style="8" customWidth="1"/>
    <col min="11" max="11" width="10.77734375" style="8" customWidth="1"/>
    <col min="12" max="12" width="10" style="8" customWidth="1"/>
    <col min="13" max="13" width="9.44140625" style="8" customWidth="1"/>
    <col min="14" max="14" width="1.33203125" style="8" customWidth="1"/>
    <col min="15" max="15" width="17.6640625" style="8" customWidth="1"/>
    <col min="16" max="16" width="10.33203125" style="8" customWidth="1"/>
    <col min="17" max="17" width="11" style="8" customWidth="1"/>
    <col min="18" max="18" width="9.6640625" style="8" customWidth="1"/>
    <col min="19" max="19" width="10.6640625" style="8" customWidth="1"/>
    <col min="20" max="20" width="10.109375" style="8" customWidth="1"/>
    <col min="21" max="21" width="7.6640625" style="8" customWidth="1"/>
    <col min="22" max="16384" width="10.6640625" style="8"/>
  </cols>
  <sheetData>
    <row r="1" spans="1:173" s="7" customFormat="1" ht="18" customHeight="1" x14ac:dyDescent="0.25">
      <c r="A1" s="336" t="s">
        <v>240</v>
      </c>
      <c r="B1" s="336"/>
      <c r="C1" s="336"/>
      <c r="D1" s="336"/>
      <c r="E1" s="336"/>
      <c r="F1" s="336"/>
      <c r="G1" s="336"/>
      <c r="H1" s="336"/>
      <c r="I1" s="336"/>
      <c r="J1" s="336"/>
      <c r="K1" s="336"/>
      <c r="L1" s="336"/>
      <c r="M1" s="336"/>
      <c r="N1" s="336"/>
      <c r="O1" s="336"/>
      <c r="P1" s="336"/>
      <c r="Q1" s="336"/>
      <c r="R1" s="336"/>
      <c r="S1" s="336"/>
      <c r="T1" s="33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row>
    <row r="2" spans="1:173" s="7" customFormat="1" ht="2.25" customHeight="1" x14ac:dyDescent="0.25">
      <c r="B2" s="204"/>
      <c r="C2" s="204"/>
      <c r="D2" s="204"/>
      <c r="E2" s="204"/>
      <c r="F2" s="204"/>
      <c r="G2" s="204"/>
      <c r="H2" s="204"/>
      <c r="I2" s="204"/>
      <c r="J2" s="204"/>
      <c r="K2" s="204"/>
      <c r="L2" s="204"/>
      <c r="M2" s="204"/>
      <c r="N2" s="204"/>
      <c r="O2" s="204"/>
      <c r="P2" s="204"/>
      <c r="Q2" s="204"/>
      <c r="R2" s="204"/>
      <c r="S2" s="204"/>
      <c r="T2" s="204"/>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row>
    <row r="3" spans="1:173" s="2" customFormat="1" ht="14.25" customHeight="1" x14ac:dyDescent="0.25">
      <c r="A3" s="353" t="s">
        <v>241</v>
      </c>
      <c r="B3" s="353"/>
      <c r="C3" s="353"/>
      <c r="D3" s="353"/>
      <c r="E3" s="353"/>
      <c r="F3" s="353"/>
      <c r="G3" s="353"/>
      <c r="H3" s="353"/>
      <c r="I3" s="353"/>
      <c r="J3" s="353"/>
      <c r="K3" s="353"/>
      <c r="L3" s="353"/>
      <c r="M3" s="353"/>
      <c r="N3" s="353"/>
      <c r="O3" s="353"/>
      <c r="P3" s="353"/>
      <c r="Q3" s="353"/>
      <c r="R3" s="353"/>
      <c r="S3" s="353"/>
      <c r="T3" s="353"/>
    </row>
    <row r="4" spans="1:173" s="2" customFormat="1" ht="4.5" customHeight="1" thickBot="1" x14ac:dyDescent="0.3">
      <c r="A4" s="223"/>
      <c r="B4" s="223"/>
      <c r="C4" s="223"/>
      <c r="D4" s="223"/>
      <c r="E4" s="223"/>
      <c r="F4" s="223"/>
      <c r="G4" s="223"/>
      <c r="H4" s="223"/>
      <c r="I4" s="223"/>
      <c r="J4" s="223"/>
      <c r="K4" s="223"/>
      <c r="L4" s="223"/>
      <c r="M4" s="223"/>
      <c r="N4" s="223"/>
      <c r="O4" s="223"/>
      <c r="P4" s="223"/>
      <c r="Q4" s="223"/>
      <c r="R4" s="223"/>
      <c r="S4" s="223"/>
      <c r="T4" s="223"/>
    </row>
    <row r="5" spans="1:173" s="5" customFormat="1" ht="42" customHeight="1" thickBot="1" x14ac:dyDescent="0.3">
      <c r="A5" s="338" t="s">
        <v>186</v>
      </c>
      <c r="B5" s="339"/>
      <c r="C5" s="339"/>
      <c r="D5" s="339"/>
      <c r="E5" s="339"/>
      <c r="F5" s="339"/>
      <c r="G5" s="339"/>
      <c r="H5" s="339"/>
      <c r="I5" s="339"/>
      <c r="J5" s="339"/>
      <c r="K5" s="339"/>
      <c r="L5" s="339"/>
      <c r="M5" s="339"/>
      <c r="N5" s="339"/>
      <c r="O5" s="339"/>
      <c r="P5" s="339"/>
      <c r="Q5" s="339"/>
      <c r="R5" s="339"/>
      <c r="S5" s="339"/>
      <c r="T5" s="340"/>
    </row>
    <row r="6" spans="1:173" s="5" customFormat="1" ht="17.399999999999999" thickBot="1" x14ac:dyDescent="0.35">
      <c r="A6" s="371" t="s">
        <v>242</v>
      </c>
      <c r="B6" s="372"/>
      <c r="C6" s="372"/>
      <c r="D6" s="372"/>
      <c r="E6" s="372"/>
      <c r="F6" s="373"/>
      <c r="G6" s="225"/>
      <c r="H6" s="341" t="s">
        <v>243</v>
      </c>
      <c r="I6" s="342"/>
      <c r="J6" s="342"/>
      <c r="K6" s="342"/>
      <c r="L6" s="342"/>
      <c r="M6" s="343"/>
      <c r="N6" s="225"/>
      <c r="O6" s="341" t="s">
        <v>244</v>
      </c>
      <c r="P6" s="342"/>
      <c r="Q6" s="342"/>
      <c r="R6" s="342"/>
      <c r="S6" s="342"/>
      <c r="T6" s="343"/>
    </row>
    <row r="7" spans="1:173" ht="31.2" x14ac:dyDescent="0.25">
      <c r="A7" s="277" t="s">
        <v>247</v>
      </c>
      <c r="B7" s="276" t="s">
        <v>178</v>
      </c>
      <c r="C7" s="276" t="s">
        <v>185</v>
      </c>
      <c r="D7" s="276" t="s">
        <v>184</v>
      </c>
      <c r="E7" s="276" t="s">
        <v>183</v>
      </c>
      <c r="F7" s="249" t="s">
        <v>251</v>
      </c>
      <c r="H7" s="277" t="s">
        <v>247</v>
      </c>
      <c r="I7" s="238" t="s">
        <v>178</v>
      </c>
      <c r="J7" s="238" t="s">
        <v>185</v>
      </c>
      <c r="K7" s="238" t="s">
        <v>184</v>
      </c>
      <c r="L7" s="238" t="s">
        <v>183</v>
      </c>
      <c r="M7" s="239" t="s">
        <v>251</v>
      </c>
      <c r="O7" s="277" t="s">
        <v>247</v>
      </c>
      <c r="P7" s="238" t="s">
        <v>178</v>
      </c>
      <c r="Q7" s="238" t="s">
        <v>185</v>
      </c>
      <c r="R7" s="238" t="s">
        <v>184</v>
      </c>
      <c r="S7" s="238" t="s">
        <v>183</v>
      </c>
      <c r="T7" s="239" t="s">
        <v>251</v>
      </c>
    </row>
    <row r="8" spans="1:173" ht="15.6" x14ac:dyDescent="0.25">
      <c r="A8" s="231" t="s">
        <v>248</v>
      </c>
      <c r="B8" s="226">
        <v>27.26</v>
      </c>
      <c r="C8" s="226">
        <v>23.72</v>
      </c>
      <c r="D8" s="226">
        <v>21.82</v>
      </c>
      <c r="E8" s="226">
        <v>29.13</v>
      </c>
      <c r="F8" s="227">
        <v>23.64</v>
      </c>
      <c r="H8" s="231" t="s">
        <v>248</v>
      </c>
      <c r="I8" s="226">
        <v>15.57</v>
      </c>
      <c r="J8" s="226">
        <v>18.850000000000001</v>
      </c>
      <c r="K8" s="226">
        <v>17.690000000000001</v>
      </c>
      <c r="L8" s="226">
        <v>24.43</v>
      </c>
      <c r="M8" s="227">
        <v>23.66</v>
      </c>
      <c r="O8" s="231" t="s">
        <v>248</v>
      </c>
      <c r="P8" s="232">
        <v>27.56</v>
      </c>
      <c r="Q8" s="232">
        <v>24.17</v>
      </c>
      <c r="R8" s="232">
        <v>22.8</v>
      </c>
      <c r="S8" s="232">
        <v>35.86</v>
      </c>
      <c r="T8" s="233">
        <v>28.28</v>
      </c>
    </row>
    <row r="9" spans="1:173" ht="16.5" customHeight="1" x14ac:dyDescent="0.25">
      <c r="A9" s="231" t="s">
        <v>249</v>
      </c>
      <c r="B9" s="226">
        <v>55.78</v>
      </c>
      <c r="C9" s="226">
        <v>54.31</v>
      </c>
      <c r="D9" s="226">
        <v>55.64</v>
      </c>
      <c r="E9" s="226">
        <v>55.2</v>
      </c>
      <c r="F9" s="227">
        <v>68.75</v>
      </c>
      <c r="H9" s="231" t="s">
        <v>249</v>
      </c>
      <c r="I9" s="226">
        <v>73.77</v>
      </c>
      <c r="J9" s="226">
        <v>68.849999999999994</v>
      </c>
      <c r="K9" s="226">
        <v>69.23</v>
      </c>
      <c r="L9" s="226">
        <v>65.650000000000006</v>
      </c>
      <c r="M9" s="227">
        <v>73.28</v>
      </c>
      <c r="O9" s="231" t="s">
        <v>249</v>
      </c>
      <c r="P9" s="232">
        <v>54.24</v>
      </c>
      <c r="Q9" s="232">
        <v>49.56</v>
      </c>
      <c r="R9" s="232">
        <v>49.91</v>
      </c>
      <c r="S9" s="232">
        <v>50.17</v>
      </c>
      <c r="T9" s="233">
        <v>64.650000000000006</v>
      </c>
    </row>
    <row r="10" spans="1:173" ht="14.25" customHeight="1" x14ac:dyDescent="0.25">
      <c r="A10" s="231" t="s">
        <v>250</v>
      </c>
      <c r="B10" s="226">
        <v>16.97</v>
      </c>
      <c r="C10" s="226">
        <v>21.97</v>
      </c>
      <c r="D10" s="226">
        <v>22.54</v>
      </c>
      <c r="E10" s="226">
        <v>15.67</v>
      </c>
      <c r="F10" s="227">
        <v>7.61</v>
      </c>
      <c r="H10" s="231" t="s">
        <v>250</v>
      </c>
      <c r="I10" s="226">
        <v>10.66</v>
      </c>
      <c r="J10" s="226">
        <v>12.3</v>
      </c>
      <c r="K10" s="226">
        <v>13.08</v>
      </c>
      <c r="L10" s="226">
        <v>9.92</v>
      </c>
      <c r="M10" s="227">
        <v>3.05</v>
      </c>
      <c r="O10" s="231" t="s">
        <v>250</v>
      </c>
      <c r="P10" s="226">
        <v>18.2</v>
      </c>
      <c r="Q10" s="226">
        <v>26.26</v>
      </c>
      <c r="R10" s="226">
        <v>27.29</v>
      </c>
      <c r="S10" s="226">
        <v>13.97</v>
      </c>
      <c r="T10" s="227">
        <v>7.07</v>
      </c>
    </row>
    <row r="11" spans="1:173" ht="15.75" customHeight="1" x14ac:dyDescent="0.3">
      <c r="A11" s="228" t="s">
        <v>179</v>
      </c>
      <c r="B11" s="229">
        <v>55.15</v>
      </c>
      <c r="C11" s="229">
        <v>50.875</v>
      </c>
      <c r="D11" s="229">
        <v>49.64</v>
      </c>
      <c r="E11" s="229">
        <v>56.73</v>
      </c>
      <c r="F11" s="230">
        <v>58.015000000000001</v>
      </c>
      <c r="H11" s="228" t="s">
        <v>179</v>
      </c>
      <c r="I11" s="229">
        <v>52.454999999999998</v>
      </c>
      <c r="J11" s="229">
        <v>53.274999999999999</v>
      </c>
      <c r="K11" s="229">
        <v>52.305</v>
      </c>
      <c r="L11" s="229">
        <v>57.255000000000003</v>
      </c>
      <c r="M11" s="230">
        <v>60.3</v>
      </c>
      <c r="O11" s="228" t="s">
        <v>179</v>
      </c>
      <c r="P11" s="229">
        <v>54.68</v>
      </c>
      <c r="Q11" s="229">
        <v>48.95</v>
      </c>
      <c r="R11" s="229">
        <v>47.755000000000003</v>
      </c>
      <c r="S11" s="229">
        <v>60.945</v>
      </c>
      <c r="T11" s="230">
        <v>60.604999999999997</v>
      </c>
    </row>
    <row r="12" spans="1:173" ht="9.9" customHeight="1" x14ac:dyDescent="0.25">
      <c r="A12" s="20"/>
      <c r="B12" s="17"/>
      <c r="C12" s="18"/>
      <c r="D12" s="19"/>
      <c r="E12" s="19"/>
      <c r="F12" s="21"/>
      <c r="H12" s="20"/>
      <c r="I12" s="17"/>
      <c r="J12" s="18"/>
      <c r="K12" s="19"/>
      <c r="L12" s="19"/>
      <c r="M12" s="21"/>
      <c r="O12" s="20"/>
      <c r="P12" s="17"/>
      <c r="Q12" s="18"/>
      <c r="R12" s="19"/>
      <c r="S12" s="19"/>
      <c r="T12" s="21"/>
    </row>
    <row r="13" spans="1:173" ht="9.9" customHeight="1" x14ac:dyDescent="0.25">
      <c r="A13" s="20"/>
      <c r="B13" s="17"/>
      <c r="C13" s="18"/>
      <c r="D13" s="19"/>
      <c r="E13" s="19"/>
      <c r="F13" s="21"/>
      <c r="H13" s="20"/>
      <c r="I13" s="17"/>
      <c r="J13" s="18"/>
      <c r="K13" s="19"/>
      <c r="L13" s="19"/>
      <c r="M13" s="21"/>
      <c r="O13" s="20"/>
      <c r="P13" s="17"/>
      <c r="Q13" s="18"/>
      <c r="R13" s="19"/>
      <c r="S13" s="19"/>
      <c r="T13" s="21"/>
    </row>
    <row r="14" spans="1:173" ht="9.9" customHeight="1" x14ac:dyDescent="0.25">
      <c r="A14" s="20"/>
      <c r="B14" s="17"/>
      <c r="C14" s="18"/>
      <c r="D14" s="19"/>
      <c r="E14" s="19"/>
      <c r="F14" s="21"/>
      <c r="H14" s="20"/>
      <c r="I14" s="17"/>
      <c r="J14" s="18"/>
      <c r="K14" s="19"/>
      <c r="L14" s="19"/>
      <c r="M14" s="21"/>
      <c r="O14" s="20"/>
      <c r="P14" s="17"/>
      <c r="Q14" s="18"/>
      <c r="R14" s="19"/>
      <c r="S14" s="19"/>
      <c r="T14" s="21"/>
    </row>
    <row r="15" spans="1:173" ht="9.9" customHeight="1" x14ac:dyDescent="0.25">
      <c r="A15" s="20"/>
      <c r="B15" s="17"/>
      <c r="C15" s="18"/>
      <c r="D15" s="19"/>
      <c r="E15" s="19"/>
      <c r="F15" s="21"/>
      <c r="H15" s="20"/>
      <c r="I15" s="17"/>
      <c r="J15" s="18"/>
      <c r="K15" s="19"/>
      <c r="L15" s="19"/>
      <c r="M15" s="21"/>
      <c r="O15" s="20"/>
      <c r="P15" s="17"/>
      <c r="Q15" s="18"/>
      <c r="R15" s="19"/>
      <c r="S15" s="19"/>
      <c r="T15" s="21"/>
    </row>
    <row r="16" spans="1:173" ht="9.9" customHeight="1" x14ac:dyDescent="0.25">
      <c r="A16" s="20"/>
      <c r="B16" s="17"/>
      <c r="C16" s="18"/>
      <c r="D16" s="19"/>
      <c r="E16" s="19"/>
      <c r="F16" s="21"/>
      <c r="H16" s="20"/>
      <c r="I16" s="17"/>
      <c r="J16" s="18"/>
      <c r="K16" s="19"/>
      <c r="L16" s="19"/>
      <c r="M16" s="21"/>
      <c r="O16" s="20"/>
      <c r="P16" s="17"/>
      <c r="Q16" s="18"/>
      <c r="R16" s="19"/>
      <c r="S16" s="19"/>
      <c r="T16" s="21"/>
    </row>
    <row r="17" spans="1:20" ht="9.9" customHeight="1" x14ac:dyDescent="0.25">
      <c r="A17" s="20"/>
      <c r="B17" s="17"/>
      <c r="C17" s="18"/>
      <c r="D17" s="19"/>
      <c r="E17" s="19"/>
      <c r="F17" s="21"/>
      <c r="H17" s="20"/>
      <c r="I17" s="17"/>
      <c r="J17" s="18"/>
      <c r="K17" s="19"/>
      <c r="L17" s="19"/>
      <c r="M17" s="21"/>
      <c r="O17" s="20"/>
      <c r="P17" s="17"/>
      <c r="Q17" s="18"/>
      <c r="R17" s="19"/>
      <c r="S17" s="19"/>
      <c r="T17" s="21"/>
    </row>
    <row r="18" spans="1:20" ht="9.9" customHeight="1" x14ac:dyDescent="0.25">
      <c r="A18" s="20"/>
      <c r="B18" s="17"/>
      <c r="C18" s="18"/>
      <c r="D18" s="19"/>
      <c r="E18" s="19"/>
      <c r="F18" s="21"/>
      <c r="H18" s="20"/>
      <c r="I18" s="17"/>
      <c r="J18" s="18"/>
      <c r="K18" s="19"/>
      <c r="L18" s="19"/>
      <c r="M18" s="21"/>
      <c r="O18" s="20"/>
      <c r="P18" s="17"/>
      <c r="Q18" s="18"/>
      <c r="R18" s="19"/>
      <c r="S18" s="19"/>
      <c r="T18" s="21"/>
    </row>
    <row r="19" spans="1:20" ht="9.9" customHeight="1" x14ac:dyDescent="0.25">
      <c r="A19" s="20"/>
      <c r="B19" s="17"/>
      <c r="C19" s="18"/>
      <c r="D19" s="19"/>
      <c r="E19" s="19"/>
      <c r="F19" s="21"/>
      <c r="H19" s="20"/>
      <c r="I19" s="17"/>
      <c r="J19" s="18"/>
      <c r="K19" s="19"/>
      <c r="L19" s="19"/>
      <c r="M19" s="21"/>
      <c r="O19" s="20"/>
      <c r="P19" s="17"/>
      <c r="Q19" s="18"/>
      <c r="R19" s="19"/>
      <c r="S19" s="19"/>
      <c r="T19" s="21"/>
    </row>
    <row r="20" spans="1:20" ht="9.9" customHeight="1" x14ac:dyDescent="0.25">
      <c r="A20" s="20"/>
      <c r="B20" s="17"/>
      <c r="C20" s="18"/>
      <c r="D20" s="19"/>
      <c r="E20" s="19"/>
      <c r="F20" s="21"/>
      <c r="H20" s="20"/>
      <c r="I20" s="17"/>
      <c r="J20" s="18"/>
      <c r="K20" s="19"/>
      <c r="L20" s="19"/>
      <c r="M20" s="21"/>
      <c r="O20" s="20"/>
      <c r="P20" s="17"/>
      <c r="Q20" s="18"/>
      <c r="R20" s="19"/>
      <c r="S20" s="19"/>
      <c r="T20" s="21"/>
    </row>
    <row r="21" spans="1:20" ht="9.9" customHeight="1" x14ac:dyDescent="0.25">
      <c r="A21" s="20"/>
      <c r="B21" s="17"/>
      <c r="C21" s="18"/>
      <c r="D21" s="19"/>
      <c r="E21" s="19"/>
      <c r="F21" s="21"/>
      <c r="H21" s="20"/>
      <c r="I21" s="17"/>
      <c r="J21" s="18"/>
      <c r="K21" s="19"/>
      <c r="L21" s="19"/>
      <c r="M21" s="21"/>
      <c r="O21" s="20"/>
      <c r="P21" s="17"/>
      <c r="Q21" s="18"/>
      <c r="R21" s="19"/>
      <c r="S21" s="19"/>
      <c r="T21" s="21"/>
    </row>
    <row r="22" spans="1:20" ht="9.9" customHeight="1" x14ac:dyDescent="0.25">
      <c r="A22" s="26"/>
      <c r="B22" s="22"/>
      <c r="C22" s="23"/>
      <c r="D22" s="24"/>
      <c r="E22" s="24"/>
      <c r="F22" s="27"/>
      <c r="G22" s="25"/>
      <c r="H22" s="26"/>
      <c r="I22" s="22"/>
      <c r="J22" s="23"/>
      <c r="K22" s="24"/>
      <c r="L22" s="24"/>
      <c r="M22" s="21"/>
      <c r="N22" s="25"/>
      <c r="O22" s="26"/>
      <c r="P22" s="22"/>
      <c r="Q22" s="23"/>
      <c r="R22" s="24"/>
      <c r="S22" s="24"/>
      <c r="T22" s="21"/>
    </row>
    <row r="23" spans="1:20" ht="9.9" customHeight="1" thickBot="1" x14ac:dyDescent="0.3">
      <c r="A23" s="26"/>
      <c r="B23" s="22"/>
      <c r="C23" s="23"/>
      <c r="D23" s="24"/>
      <c r="E23" s="24"/>
      <c r="F23" s="27"/>
      <c r="G23" s="25"/>
      <c r="H23" s="26"/>
      <c r="I23" s="22"/>
      <c r="J23" s="23"/>
      <c r="K23" s="24"/>
      <c r="L23" s="24"/>
      <c r="M23" s="27"/>
      <c r="N23" s="25"/>
      <c r="O23" s="26"/>
      <c r="P23" s="22"/>
      <c r="Q23" s="23"/>
      <c r="R23" s="24"/>
      <c r="S23" s="24"/>
      <c r="T23" s="27"/>
    </row>
    <row r="24" spans="1:20" ht="9.9" customHeight="1" x14ac:dyDescent="0.25">
      <c r="A24" s="344" t="s">
        <v>187</v>
      </c>
      <c r="B24" s="345"/>
      <c r="C24" s="345"/>
      <c r="D24" s="345"/>
      <c r="E24" s="345"/>
      <c r="F24" s="346"/>
      <c r="G24" s="25"/>
      <c r="H24" s="344" t="s">
        <v>188</v>
      </c>
      <c r="I24" s="345"/>
      <c r="J24" s="345"/>
      <c r="K24" s="345"/>
      <c r="L24" s="345"/>
      <c r="M24" s="346"/>
      <c r="N24" s="25"/>
      <c r="O24" s="344" t="s">
        <v>189</v>
      </c>
      <c r="P24" s="345"/>
      <c r="Q24" s="345"/>
      <c r="R24" s="345"/>
      <c r="S24" s="345"/>
      <c r="T24" s="346"/>
    </row>
    <row r="25" spans="1:20" ht="9.9" customHeight="1" x14ac:dyDescent="0.25">
      <c r="A25" s="347"/>
      <c r="B25" s="348"/>
      <c r="C25" s="348"/>
      <c r="D25" s="348"/>
      <c r="E25" s="348"/>
      <c r="F25" s="349"/>
      <c r="G25" s="25"/>
      <c r="H25" s="347"/>
      <c r="I25" s="348"/>
      <c r="J25" s="348"/>
      <c r="K25" s="348"/>
      <c r="L25" s="348"/>
      <c r="M25" s="349"/>
      <c r="N25" s="25"/>
      <c r="O25" s="347"/>
      <c r="P25" s="348"/>
      <c r="Q25" s="348"/>
      <c r="R25" s="348"/>
      <c r="S25" s="348"/>
      <c r="T25" s="349"/>
    </row>
    <row r="26" spans="1:20" ht="9.9" customHeight="1" x14ac:dyDescent="0.25">
      <c r="A26" s="347"/>
      <c r="B26" s="348"/>
      <c r="C26" s="348"/>
      <c r="D26" s="348"/>
      <c r="E26" s="348"/>
      <c r="F26" s="349"/>
      <c r="G26" s="25"/>
      <c r="H26" s="347"/>
      <c r="I26" s="348"/>
      <c r="J26" s="348"/>
      <c r="K26" s="348"/>
      <c r="L26" s="348"/>
      <c r="M26" s="349"/>
      <c r="N26" s="25"/>
      <c r="O26" s="347"/>
      <c r="P26" s="348"/>
      <c r="Q26" s="348"/>
      <c r="R26" s="348"/>
      <c r="S26" s="348"/>
      <c r="T26" s="349"/>
    </row>
    <row r="27" spans="1:20" ht="9.9" customHeight="1" x14ac:dyDescent="0.25">
      <c r="A27" s="347"/>
      <c r="B27" s="348"/>
      <c r="C27" s="348"/>
      <c r="D27" s="348"/>
      <c r="E27" s="348"/>
      <c r="F27" s="349"/>
      <c r="G27" s="25"/>
      <c r="H27" s="347"/>
      <c r="I27" s="348"/>
      <c r="J27" s="348"/>
      <c r="K27" s="348"/>
      <c r="L27" s="348"/>
      <c r="M27" s="349"/>
      <c r="N27" s="25"/>
      <c r="O27" s="347"/>
      <c r="P27" s="348"/>
      <c r="Q27" s="348"/>
      <c r="R27" s="348"/>
      <c r="S27" s="348"/>
      <c r="T27" s="349"/>
    </row>
    <row r="28" spans="1:20" ht="11.25" customHeight="1" thickBot="1" x14ac:dyDescent="0.3">
      <c r="A28" s="350"/>
      <c r="B28" s="351"/>
      <c r="C28" s="351"/>
      <c r="D28" s="351"/>
      <c r="E28" s="351"/>
      <c r="F28" s="352"/>
      <c r="G28" s="25"/>
      <c r="H28" s="350"/>
      <c r="I28" s="351"/>
      <c r="J28" s="351"/>
      <c r="K28" s="351"/>
      <c r="L28" s="351"/>
      <c r="M28" s="352"/>
      <c r="N28" s="25"/>
      <c r="O28" s="350"/>
      <c r="P28" s="351"/>
      <c r="Q28" s="351"/>
      <c r="R28" s="351"/>
      <c r="S28" s="351"/>
      <c r="T28" s="352"/>
    </row>
    <row r="29" spans="1:20" ht="3" customHeight="1" thickBot="1" x14ac:dyDescent="0.3">
      <c r="H29" s="25"/>
    </row>
    <row r="30" spans="1:20" ht="17.399999999999999" thickBot="1" x14ac:dyDescent="0.35">
      <c r="A30" s="341" t="s">
        <v>224</v>
      </c>
      <c r="B30" s="342"/>
      <c r="C30" s="342"/>
      <c r="D30" s="342"/>
      <c r="E30" s="342"/>
      <c r="F30" s="343"/>
      <c r="G30" s="225"/>
      <c r="H30" s="341" t="s">
        <v>245</v>
      </c>
      <c r="I30" s="342"/>
      <c r="J30" s="342"/>
      <c r="K30" s="342"/>
      <c r="L30" s="342"/>
      <c r="M30" s="343"/>
      <c r="N30" s="225"/>
      <c r="O30" s="341" t="s">
        <v>246</v>
      </c>
      <c r="P30" s="342"/>
      <c r="Q30" s="342"/>
      <c r="R30" s="342"/>
      <c r="S30" s="342"/>
      <c r="T30" s="343"/>
    </row>
    <row r="31" spans="1:20" ht="31.2" x14ac:dyDescent="0.25">
      <c r="A31" s="277" t="s">
        <v>247</v>
      </c>
      <c r="B31" s="236" t="s">
        <v>178</v>
      </c>
      <c r="C31" s="236" t="s">
        <v>185</v>
      </c>
      <c r="D31" s="236" t="s">
        <v>184</v>
      </c>
      <c r="E31" s="236" t="s">
        <v>183</v>
      </c>
      <c r="F31" s="237" t="s">
        <v>251</v>
      </c>
      <c r="H31" s="277" t="s">
        <v>247</v>
      </c>
      <c r="I31" s="236" t="s">
        <v>178</v>
      </c>
      <c r="J31" s="236" t="s">
        <v>185</v>
      </c>
      <c r="K31" s="236" t="s">
        <v>184</v>
      </c>
      <c r="L31" s="236" t="s">
        <v>183</v>
      </c>
      <c r="M31" s="237" t="s">
        <v>251</v>
      </c>
      <c r="O31" s="277" t="s">
        <v>247</v>
      </c>
      <c r="P31" s="236" t="s">
        <v>178</v>
      </c>
      <c r="Q31" s="236" t="s">
        <v>185</v>
      </c>
      <c r="R31" s="236" t="s">
        <v>184</v>
      </c>
      <c r="S31" s="236" t="s">
        <v>183</v>
      </c>
      <c r="T31" s="237" t="s">
        <v>251</v>
      </c>
    </row>
    <row r="32" spans="1:20" ht="15.6" x14ac:dyDescent="0.25">
      <c r="A32" s="231" t="s">
        <v>248</v>
      </c>
      <c r="B32" s="232">
        <v>24.91</v>
      </c>
      <c r="C32" s="232">
        <v>15.09</v>
      </c>
      <c r="D32" s="232">
        <v>18.600000000000001</v>
      </c>
      <c r="E32" s="232">
        <v>28.67</v>
      </c>
      <c r="F32" s="233">
        <v>22.03</v>
      </c>
      <c r="H32" s="231" t="s">
        <v>248</v>
      </c>
      <c r="I32" s="232">
        <v>26.19</v>
      </c>
      <c r="J32" s="232">
        <v>24.64</v>
      </c>
      <c r="K32" s="232">
        <v>21.5</v>
      </c>
      <c r="L32" s="232">
        <v>28.79</v>
      </c>
      <c r="M32" s="233">
        <v>23.74</v>
      </c>
      <c r="O32" s="231" t="s">
        <v>248</v>
      </c>
      <c r="P32" s="232">
        <v>30.37</v>
      </c>
      <c r="Q32" s="232">
        <v>27.46</v>
      </c>
      <c r="R32" s="232">
        <v>25.12</v>
      </c>
      <c r="S32" s="232">
        <v>32.520000000000003</v>
      </c>
      <c r="T32" s="233">
        <v>27.18</v>
      </c>
    </row>
    <row r="33" spans="1:20" ht="15.75" customHeight="1" x14ac:dyDescent="0.25">
      <c r="A33" s="231" t="s">
        <v>249</v>
      </c>
      <c r="B33" s="232">
        <v>57.2</v>
      </c>
      <c r="C33" s="232">
        <v>55.09</v>
      </c>
      <c r="D33" s="232">
        <v>54.03</v>
      </c>
      <c r="E33" s="232">
        <v>57.34</v>
      </c>
      <c r="F33" s="233">
        <v>70.98</v>
      </c>
      <c r="H33" s="231" t="s">
        <v>249</v>
      </c>
      <c r="I33" s="232">
        <v>52.99</v>
      </c>
      <c r="J33" s="232">
        <v>52.75</v>
      </c>
      <c r="K33" s="232">
        <v>54.24</v>
      </c>
      <c r="L33" s="232">
        <v>49.81</v>
      </c>
      <c r="M33" s="233">
        <v>66.73</v>
      </c>
      <c r="O33" s="231" t="s">
        <v>249</v>
      </c>
      <c r="P33" s="232">
        <v>54.45</v>
      </c>
      <c r="Q33" s="232">
        <v>53.89</v>
      </c>
      <c r="R33" s="232">
        <v>52.71</v>
      </c>
      <c r="S33" s="232">
        <v>53.88</v>
      </c>
      <c r="T33" s="233">
        <v>66.010000000000005</v>
      </c>
    </row>
    <row r="34" spans="1:20" ht="15.6" x14ac:dyDescent="0.25">
      <c r="A34" s="231" t="s">
        <v>250</v>
      </c>
      <c r="B34" s="232">
        <v>17.89</v>
      </c>
      <c r="C34" s="232">
        <v>29.82</v>
      </c>
      <c r="D34" s="232">
        <v>27.37</v>
      </c>
      <c r="E34" s="232">
        <v>13.99</v>
      </c>
      <c r="F34" s="233">
        <v>6.99</v>
      </c>
      <c r="H34" s="231" t="s">
        <v>250</v>
      </c>
      <c r="I34" s="232">
        <v>20.82</v>
      </c>
      <c r="J34" s="232">
        <v>22.61</v>
      </c>
      <c r="K34" s="232">
        <v>24.26</v>
      </c>
      <c r="L34" s="232">
        <v>21.4</v>
      </c>
      <c r="M34" s="233">
        <v>9.5299999999999994</v>
      </c>
      <c r="O34" s="231" t="s">
        <v>250</v>
      </c>
      <c r="P34" s="232">
        <v>15.18</v>
      </c>
      <c r="Q34" s="232">
        <v>18.649999999999999</v>
      </c>
      <c r="R34" s="232">
        <v>22.17</v>
      </c>
      <c r="S34" s="232">
        <v>13.59</v>
      </c>
      <c r="T34" s="233">
        <v>6.8</v>
      </c>
    </row>
    <row r="35" spans="1:20" ht="16.2" thickBot="1" x14ac:dyDescent="0.35">
      <c r="A35" s="228" t="s">
        <v>179</v>
      </c>
      <c r="B35" s="234">
        <v>53.51</v>
      </c>
      <c r="C35" s="234">
        <v>42.634999999999998</v>
      </c>
      <c r="D35" s="234">
        <v>45.615000000000002</v>
      </c>
      <c r="E35" s="234">
        <v>57.34</v>
      </c>
      <c r="F35" s="235">
        <v>57.52</v>
      </c>
      <c r="H35" s="228" t="s">
        <v>179</v>
      </c>
      <c r="I35" s="229">
        <v>52.685000000000002</v>
      </c>
      <c r="J35" s="229">
        <v>51.015000000000001</v>
      </c>
      <c r="K35" s="229">
        <v>48.62</v>
      </c>
      <c r="L35" s="229">
        <v>53.695</v>
      </c>
      <c r="M35" s="230">
        <v>57.104999999999997</v>
      </c>
      <c r="O35" s="228" t="s">
        <v>179</v>
      </c>
      <c r="P35" s="229">
        <v>57.594999999999999</v>
      </c>
      <c r="Q35" s="229">
        <v>54.405000000000001</v>
      </c>
      <c r="R35" s="229">
        <v>51.475000000000001</v>
      </c>
      <c r="S35" s="229">
        <v>59.46</v>
      </c>
      <c r="T35" s="230">
        <v>60.185000000000002</v>
      </c>
    </row>
    <row r="36" spans="1:20" ht="9.9" customHeight="1" x14ac:dyDescent="0.25">
      <c r="A36" s="20"/>
      <c r="B36" s="17"/>
      <c r="C36" s="18"/>
      <c r="D36" s="19"/>
      <c r="E36" s="19"/>
      <c r="F36" s="21"/>
      <c r="H36" s="20"/>
      <c r="I36" s="17"/>
      <c r="J36" s="18"/>
      <c r="K36" s="19"/>
      <c r="L36" s="19"/>
      <c r="M36" s="21"/>
      <c r="O36" s="20"/>
      <c r="P36" s="17"/>
      <c r="Q36" s="18"/>
      <c r="R36" s="19"/>
      <c r="S36" s="19"/>
      <c r="T36" s="21"/>
    </row>
    <row r="37" spans="1:20" ht="9.9" customHeight="1" x14ac:dyDescent="0.25">
      <c r="A37" s="20"/>
      <c r="B37" s="17"/>
      <c r="C37" s="18"/>
      <c r="D37" s="19"/>
      <c r="E37" s="19"/>
      <c r="F37" s="21"/>
      <c r="H37" s="20"/>
      <c r="I37" s="17"/>
      <c r="J37" s="18"/>
      <c r="K37" s="19"/>
      <c r="L37" s="19"/>
      <c r="M37" s="21"/>
      <c r="O37" s="20"/>
      <c r="P37" s="17"/>
      <c r="Q37" s="18"/>
      <c r="R37" s="19"/>
      <c r="S37" s="19"/>
      <c r="T37" s="21"/>
    </row>
    <row r="38" spans="1:20" ht="9.9" customHeight="1" x14ac:dyDescent="0.25">
      <c r="A38" s="20"/>
      <c r="B38" s="17"/>
      <c r="C38" s="18"/>
      <c r="D38" s="19"/>
      <c r="E38" s="19"/>
      <c r="F38" s="21"/>
      <c r="H38" s="20"/>
      <c r="I38" s="17"/>
      <c r="J38" s="18"/>
      <c r="K38" s="19"/>
      <c r="L38" s="19"/>
      <c r="M38" s="21"/>
      <c r="O38" s="20"/>
      <c r="P38" s="17"/>
      <c r="Q38" s="18"/>
      <c r="R38" s="19"/>
      <c r="S38" s="19"/>
      <c r="T38" s="21"/>
    </row>
    <row r="39" spans="1:20" ht="9.9" customHeight="1" x14ac:dyDescent="0.25">
      <c r="A39" s="20"/>
      <c r="B39" s="17"/>
      <c r="C39" s="18"/>
      <c r="D39" s="19"/>
      <c r="E39" s="19"/>
      <c r="F39" s="21"/>
      <c r="H39" s="20"/>
      <c r="I39" s="17"/>
      <c r="J39" s="18"/>
      <c r="K39" s="19"/>
      <c r="L39" s="19"/>
      <c r="M39" s="21"/>
      <c r="O39" s="20"/>
      <c r="P39" s="17"/>
      <c r="Q39" s="18"/>
      <c r="R39" s="19"/>
      <c r="S39" s="19"/>
      <c r="T39" s="21"/>
    </row>
    <row r="40" spans="1:20" ht="9.9" customHeight="1" x14ac:dyDescent="0.25">
      <c r="A40" s="20"/>
      <c r="B40" s="17"/>
      <c r="C40" s="18"/>
      <c r="D40" s="19"/>
      <c r="E40" s="19"/>
      <c r="F40" s="21"/>
      <c r="H40" s="20"/>
      <c r="I40" s="17"/>
      <c r="J40" s="18"/>
      <c r="K40" s="19"/>
      <c r="L40" s="19"/>
      <c r="M40" s="21"/>
      <c r="O40" s="20"/>
      <c r="P40" s="17"/>
      <c r="Q40" s="18"/>
      <c r="R40" s="19"/>
      <c r="S40" s="19"/>
      <c r="T40" s="21"/>
    </row>
    <row r="41" spans="1:20" ht="9.9" customHeight="1" x14ac:dyDescent="0.25">
      <c r="A41" s="20"/>
      <c r="B41" s="17"/>
      <c r="C41" s="18"/>
      <c r="D41" s="19"/>
      <c r="E41" s="19"/>
      <c r="F41" s="21"/>
      <c r="H41" s="20"/>
      <c r="I41" s="17"/>
      <c r="J41" s="18"/>
      <c r="K41" s="19"/>
      <c r="L41" s="19"/>
      <c r="M41" s="21"/>
      <c r="O41" s="20"/>
      <c r="P41" s="17"/>
      <c r="Q41" s="18"/>
      <c r="R41" s="19"/>
      <c r="S41" s="19"/>
      <c r="T41" s="21"/>
    </row>
    <row r="42" spans="1:20" ht="9.9" customHeight="1" x14ac:dyDescent="0.25">
      <c r="A42" s="20"/>
      <c r="B42" s="17"/>
      <c r="C42" s="18"/>
      <c r="D42" s="19"/>
      <c r="E42" s="19"/>
      <c r="F42" s="21"/>
      <c r="H42" s="20"/>
      <c r="I42" s="17"/>
      <c r="J42" s="18"/>
      <c r="K42" s="19"/>
      <c r="L42" s="19"/>
      <c r="M42" s="21"/>
      <c r="O42" s="20"/>
      <c r="P42" s="17"/>
      <c r="Q42" s="18"/>
      <c r="R42" s="19"/>
      <c r="S42" s="19"/>
      <c r="T42" s="21"/>
    </row>
    <row r="43" spans="1:20" ht="9.9" customHeight="1" x14ac:dyDescent="0.25">
      <c r="A43" s="20"/>
      <c r="B43" s="17"/>
      <c r="C43" s="18"/>
      <c r="D43" s="19"/>
      <c r="E43" s="19"/>
      <c r="F43" s="21"/>
      <c r="H43" s="20"/>
      <c r="I43" s="17"/>
      <c r="J43" s="18"/>
      <c r="K43" s="19"/>
      <c r="L43" s="19"/>
      <c r="M43" s="21"/>
      <c r="O43" s="20"/>
      <c r="P43" s="17"/>
      <c r="Q43" s="18"/>
      <c r="R43" s="19"/>
      <c r="S43" s="19"/>
      <c r="T43" s="21"/>
    </row>
    <row r="44" spans="1:20" ht="9.9" customHeight="1" x14ac:dyDescent="0.25">
      <c r="A44" s="20"/>
      <c r="B44" s="17"/>
      <c r="C44" s="18"/>
      <c r="D44" s="19"/>
      <c r="E44" s="19"/>
      <c r="F44" s="21"/>
      <c r="H44" s="20"/>
      <c r="I44" s="17"/>
      <c r="J44" s="18"/>
      <c r="K44" s="19"/>
      <c r="L44" s="19"/>
      <c r="M44" s="21"/>
      <c r="O44" s="20"/>
      <c r="P44" s="17"/>
      <c r="Q44" s="18"/>
      <c r="R44" s="19"/>
      <c r="S44" s="19"/>
      <c r="T44" s="21"/>
    </row>
    <row r="45" spans="1:20" ht="9.9" customHeight="1" x14ac:dyDescent="0.25">
      <c r="A45" s="20"/>
      <c r="B45" s="17"/>
      <c r="C45" s="18"/>
      <c r="D45" s="19"/>
      <c r="E45" s="19"/>
      <c r="F45" s="21"/>
      <c r="H45" s="20"/>
      <c r="I45" s="17"/>
      <c r="J45" s="18"/>
      <c r="K45" s="19"/>
      <c r="L45" s="19"/>
      <c r="M45" s="21"/>
      <c r="O45" s="20"/>
      <c r="P45" s="17"/>
      <c r="Q45" s="18"/>
      <c r="R45" s="19"/>
      <c r="S45" s="19"/>
      <c r="T45" s="21"/>
    </row>
    <row r="46" spans="1:20" ht="8.25" customHeight="1" x14ac:dyDescent="0.25">
      <c r="A46" s="26"/>
      <c r="B46" s="22"/>
      <c r="C46" s="23"/>
      <c r="D46" s="24"/>
      <c r="E46" s="24"/>
      <c r="F46" s="21"/>
      <c r="H46" s="26"/>
      <c r="I46" s="22"/>
      <c r="J46" s="23"/>
      <c r="K46" s="24"/>
      <c r="L46" s="24"/>
      <c r="M46" s="21"/>
      <c r="O46" s="26"/>
      <c r="P46" s="22"/>
      <c r="Q46" s="23"/>
      <c r="R46" s="24"/>
      <c r="S46" s="24"/>
      <c r="T46" s="21"/>
    </row>
    <row r="47" spans="1:20" ht="9.9" customHeight="1" thickBot="1" x14ac:dyDescent="0.3">
      <c r="A47" s="26"/>
      <c r="B47" s="22"/>
      <c r="C47" s="23"/>
      <c r="D47" s="24"/>
      <c r="E47" s="24"/>
      <c r="F47" s="27"/>
      <c r="H47" s="26"/>
      <c r="I47" s="22"/>
      <c r="J47" s="23"/>
      <c r="K47" s="24"/>
      <c r="L47" s="24"/>
      <c r="M47" s="27"/>
      <c r="O47" s="26"/>
      <c r="P47" s="22"/>
      <c r="Q47" s="23"/>
      <c r="R47" s="24"/>
      <c r="S47" s="24"/>
      <c r="T47" s="27"/>
    </row>
    <row r="48" spans="1:20" ht="9.9" customHeight="1" x14ac:dyDescent="0.25">
      <c r="A48" s="344" t="s">
        <v>192</v>
      </c>
      <c r="B48" s="363"/>
      <c r="C48" s="363"/>
      <c r="D48" s="363"/>
      <c r="E48" s="363"/>
      <c r="F48" s="364"/>
      <c r="H48" s="344" t="s">
        <v>191</v>
      </c>
      <c r="I48" s="345"/>
      <c r="J48" s="345"/>
      <c r="K48" s="345"/>
      <c r="L48" s="345"/>
      <c r="M48" s="346"/>
      <c r="O48" s="344" t="s">
        <v>190</v>
      </c>
      <c r="P48" s="345"/>
      <c r="Q48" s="345"/>
      <c r="R48" s="345"/>
      <c r="S48" s="345"/>
      <c r="T48" s="346"/>
    </row>
    <row r="49" spans="1:20" ht="12.75" customHeight="1" x14ac:dyDescent="0.25">
      <c r="A49" s="365"/>
      <c r="B49" s="366"/>
      <c r="C49" s="366"/>
      <c r="D49" s="366"/>
      <c r="E49" s="366"/>
      <c r="F49" s="367"/>
      <c r="H49" s="347"/>
      <c r="I49" s="348"/>
      <c r="J49" s="348"/>
      <c r="K49" s="348"/>
      <c r="L49" s="348"/>
      <c r="M49" s="349"/>
      <c r="O49" s="347"/>
      <c r="P49" s="348"/>
      <c r="Q49" s="348"/>
      <c r="R49" s="348"/>
      <c r="S49" s="348"/>
      <c r="T49" s="349"/>
    </row>
    <row r="50" spans="1:20" ht="12.75" customHeight="1" x14ac:dyDescent="0.25">
      <c r="A50" s="365"/>
      <c r="B50" s="366"/>
      <c r="C50" s="366"/>
      <c r="D50" s="366"/>
      <c r="E50" s="366"/>
      <c r="F50" s="367"/>
      <c r="H50" s="347"/>
      <c r="I50" s="348"/>
      <c r="J50" s="348"/>
      <c r="K50" s="348"/>
      <c r="L50" s="348"/>
      <c r="M50" s="349"/>
      <c r="O50" s="347"/>
      <c r="P50" s="348"/>
      <c r="Q50" s="348"/>
      <c r="R50" s="348"/>
      <c r="S50" s="348"/>
      <c r="T50" s="349"/>
    </row>
    <row r="51" spans="1:20" ht="12.75" customHeight="1" x14ac:dyDescent="0.25">
      <c r="A51" s="365"/>
      <c r="B51" s="366"/>
      <c r="C51" s="366"/>
      <c r="D51" s="366"/>
      <c r="E51" s="366"/>
      <c r="F51" s="367"/>
      <c r="H51" s="347"/>
      <c r="I51" s="348"/>
      <c r="J51" s="348"/>
      <c r="K51" s="348"/>
      <c r="L51" s="348"/>
      <c r="M51" s="349"/>
      <c r="O51" s="347"/>
      <c r="P51" s="348"/>
      <c r="Q51" s="348"/>
      <c r="R51" s="348"/>
      <c r="S51" s="348"/>
      <c r="T51" s="349"/>
    </row>
    <row r="52" spans="1:20" ht="13.5" customHeight="1" thickBot="1" x14ac:dyDescent="0.3">
      <c r="A52" s="368"/>
      <c r="B52" s="369"/>
      <c r="C52" s="369"/>
      <c r="D52" s="369"/>
      <c r="E52" s="369"/>
      <c r="F52" s="370"/>
      <c r="H52" s="350"/>
      <c r="I52" s="351"/>
      <c r="J52" s="351"/>
      <c r="K52" s="351"/>
      <c r="L52" s="351"/>
      <c r="M52" s="352"/>
      <c r="O52" s="350"/>
      <c r="P52" s="351"/>
      <c r="Q52" s="351"/>
      <c r="R52" s="351"/>
      <c r="S52" s="351"/>
      <c r="T52" s="352"/>
    </row>
    <row r="53" spans="1:20" ht="2.25" customHeight="1" x14ac:dyDescent="0.25"/>
    <row r="54" spans="1:20" ht="10.5" customHeight="1" x14ac:dyDescent="0.25">
      <c r="A54" s="241" t="s">
        <v>252</v>
      </c>
    </row>
    <row r="55" spans="1:20" ht="12.75" customHeight="1" x14ac:dyDescent="0.25">
      <c r="A55" s="337" t="s">
        <v>0</v>
      </c>
      <c r="B55" s="337"/>
      <c r="C55" s="337"/>
      <c r="D55" s="337"/>
      <c r="E55" s="337"/>
      <c r="F55" s="337"/>
      <c r="G55" s="337"/>
      <c r="H55" s="337"/>
      <c r="I55" s="337"/>
      <c r="J55" s="337"/>
      <c r="K55" s="337"/>
      <c r="L55" s="337"/>
      <c r="M55" s="337"/>
      <c r="N55" s="337"/>
      <c r="O55" s="337"/>
      <c r="P55" s="337"/>
      <c r="Q55" s="337"/>
      <c r="R55" s="337"/>
      <c r="S55" s="337"/>
      <c r="T55" s="337"/>
    </row>
    <row r="56" spans="1:20" ht="20.25" customHeight="1" x14ac:dyDescent="0.25">
      <c r="A56" s="337"/>
      <c r="B56" s="337"/>
      <c r="C56" s="337"/>
      <c r="D56" s="337"/>
      <c r="E56" s="337"/>
      <c r="F56" s="337"/>
      <c r="G56" s="337"/>
      <c r="H56" s="337"/>
      <c r="I56" s="337"/>
      <c r="J56" s="337"/>
      <c r="K56" s="337"/>
      <c r="L56" s="337"/>
      <c r="M56" s="337"/>
      <c r="N56" s="337"/>
      <c r="O56" s="337"/>
      <c r="P56" s="337"/>
      <c r="Q56" s="337"/>
      <c r="R56" s="337"/>
      <c r="S56" s="337"/>
      <c r="T56" s="337"/>
    </row>
    <row r="57" spans="1:20" x14ac:dyDescent="0.25">
      <c r="A57" s="337"/>
      <c r="B57" s="337"/>
      <c r="C57" s="337"/>
      <c r="D57" s="337"/>
      <c r="E57" s="337"/>
      <c r="F57" s="337"/>
      <c r="G57" s="337"/>
      <c r="H57" s="337"/>
      <c r="I57" s="337"/>
      <c r="J57" s="337"/>
      <c r="K57" s="337"/>
      <c r="L57" s="337"/>
      <c r="M57" s="337"/>
      <c r="N57" s="337"/>
      <c r="O57" s="337"/>
      <c r="P57" s="337"/>
      <c r="Q57" s="337"/>
      <c r="R57" s="337"/>
      <c r="S57" s="337"/>
      <c r="T57" s="337"/>
    </row>
    <row r="58" spans="1:20" ht="17.25" customHeight="1" x14ac:dyDescent="0.25">
      <c r="A58" s="337"/>
      <c r="B58" s="337"/>
      <c r="C58" s="337"/>
      <c r="D58" s="337"/>
      <c r="E58" s="337"/>
      <c r="F58" s="337"/>
      <c r="G58" s="337"/>
      <c r="H58" s="337"/>
      <c r="I58" s="337"/>
      <c r="J58" s="337"/>
      <c r="K58" s="337"/>
      <c r="L58" s="337"/>
      <c r="M58" s="337"/>
      <c r="N58" s="337"/>
      <c r="O58" s="337"/>
      <c r="P58" s="337"/>
      <c r="Q58" s="337"/>
      <c r="R58" s="337"/>
      <c r="S58" s="337"/>
      <c r="T58" s="337"/>
    </row>
    <row r="59" spans="1:20" ht="15" customHeight="1" x14ac:dyDescent="0.25">
      <c r="A59" s="353" t="s">
        <v>1</v>
      </c>
      <c r="B59" s="353"/>
      <c r="C59" s="353"/>
      <c r="D59" s="353"/>
      <c r="E59" s="353"/>
      <c r="F59" s="353"/>
      <c r="G59" s="353"/>
      <c r="H59" s="353"/>
      <c r="I59" s="353"/>
      <c r="J59" s="353"/>
      <c r="K59" s="353"/>
      <c r="L59" s="353"/>
      <c r="M59" s="353"/>
      <c r="N59" s="353"/>
      <c r="O59" s="353"/>
      <c r="P59" s="353"/>
      <c r="Q59" s="353"/>
      <c r="R59" s="353"/>
      <c r="S59" s="353"/>
      <c r="T59" s="353"/>
    </row>
    <row r="60" spans="1:20" s="7" customFormat="1" ht="7.5" customHeight="1" thickBot="1" x14ac:dyDescent="0.3">
      <c r="A60" s="242"/>
      <c r="B60" s="242"/>
      <c r="C60" s="242"/>
      <c r="D60" s="242"/>
      <c r="E60" s="242"/>
      <c r="F60" s="242"/>
      <c r="G60" s="242"/>
      <c r="H60" s="242"/>
      <c r="I60" s="242"/>
      <c r="J60" s="242"/>
      <c r="K60" s="242"/>
      <c r="L60" s="242"/>
      <c r="M60" s="242"/>
      <c r="N60" s="242"/>
      <c r="O60" s="242"/>
      <c r="P60" s="242"/>
      <c r="Q60" s="242"/>
      <c r="R60" s="242"/>
      <c r="S60" s="242"/>
      <c r="T60" s="242"/>
    </row>
    <row r="61" spans="1:20" s="7" customFormat="1" ht="38.25" customHeight="1" thickBot="1" x14ac:dyDescent="0.3">
      <c r="A61" s="338" t="s">
        <v>193</v>
      </c>
      <c r="B61" s="339"/>
      <c r="C61" s="339"/>
      <c r="D61" s="339"/>
      <c r="E61" s="339"/>
      <c r="F61" s="339"/>
      <c r="G61" s="339"/>
      <c r="H61" s="339"/>
      <c r="I61" s="339"/>
      <c r="J61" s="339"/>
      <c r="K61" s="339"/>
      <c r="L61" s="339"/>
      <c r="M61" s="339"/>
      <c r="N61" s="339"/>
      <c r="O61" s="339"/>
      <c r="P61" s="339"/>
      <c r="Q61" s="339"/>
      <c r="R61" s="339"/>
      <c r="S61" s="339"/>
      <c r="T61" s="340"/>
    </row>
    <row r="62" spans="1:20" ht="17.399999999999999" thickBot="1" x14ac:dyDescent="0.35">
      <c r="A62" s="371" t="s">
        <v>242</v>
      </c>
      <c r="B62" s="372"/>
      <c r="C62" s="372"/>
      <c r="D62" s="372"/>
      <c r="E62" s="372"/>
      <c r="F62" s="373"/>
      <c r="G62"/>
      <c r="H62" s="341" t="s">
        <v>243</v>
      </c>
      <c r="I62" s="342"/>
      <c r="J62" s="342"/>
      <c r="K62" s="342"/>
      <c r="L62" s="342"/>
      <c r="M62" s="343"/>
      <c r="N62"/>
      <c r="O62" s="341" t="s">
        <v>244</v>
      </c>
      <c r="P62" s="342"/>
      <c r="Q62" s="342"/>
      <c r="R62" s="342"/>
      <c r="S62" s="342"/>
      <c r="T62" s="343"/>
    </row>
    <row r="63" spans="1:20" ht="37.5" customHeight="1" x14ac:dyDescent="0.25">
      <c r="A63" s="277" t="s">
        <v>247</v>
      </c>
      <c r="B63" s="276" t="s">
        <v>178</v>
      </c>
      <c r="C63" s="276" t="s">
        <v>185</v>
      </c>
      <c r="D63" s="276" t="s">
        <v>184</v>
      </c>
      <c r="E63" s="276" t="s">
        <v>183</v>
      </c>
      <c r="F63" s="249" t="s">
        <v>251</v>
      </c>
      <c r="G63"/>
      <c r="H63" s="277" t="s">
        <v>247</v>
      </c>
      <c r="I63" s="276" t="s">
        <v>178</v>
      </c>
      <c r="J63" s="276" t="s">
        <v>185</v>
      </c>
      <c r="K63" s="276" t="s">
        <v>184</v>
      </c>
      <c r="L63" s="276" t="s">
        <v>183</v>
      </c>
      <c r="M63" s="251" t="s">
        <v>251</v>
      </c>
      <c r="N63"/>
      <c r="O63" s="277" t="s">
        <v>247</v>
      </c>
      <c r="P63" s="276" t="s">
        <v>178</v>
      </c>
      <c r="Q63" s="276" t="s">
        <v>185</v>
      </c>
      <c r="R63" s="282" t="s">
        <v>184</v>
      </c>
      <c r="S63" s="283" t="s">
        <v>183</v>
      </c>
      <c r="T63" s="250" t="s">
        <v>251</v>
      </c>
    </row>
    <row r="64" spans="1:20" ht="15.6" x14ac:dyDescent="0.25">
      <c r="A64" s="231" t="s">
        <v>248</v>
      </c>
      <c r="B64" s="226">
        <v>24.03</v>
      </c>
      <c r="C64" s="226">
        <v>25.89</v>
      </c>
      <c r="D64" s="226">
        <v>30.45</v>
      </c>
      <c r="E64" s="226">
        <v>26.47</v>
      </c>
      <c r="F64" s="227">
        <v>21.38</v>
      </c>
      <c r="G64"/>
      <c r="H64" s="231" t="s">
        <v>248</v>
      </c>
      <c r="I64" s="226">
        <v>26.23</v>
      </c>
      <c r="J64" s="226">
        <v>32.79</v>
      </c>
      <c r="K64" s="226">
        <v>37.69</v>
      </c>
      <c r="L64" s="226">
        <v>28.24</v>
      </c>
      <c r="M64" s="227">
        <v>19.079999999999998</v>
      </c>
      <c r="N64"/>
      <c r="O64" s="231" t="s">
        <v>248</v>
      </c>
      <c r="P64" s="226">
        <v>24.2</v>
      </c>
      <c r="Q64" s="226">
        <v>29.04</v>
      </c>
      <c r="R64" s="243">
        <v>32.119999999999997</v>
      </c>
      <c r="S64" s="226">
        <v>26.26</v>
      </c>
      <c r="T64" s="233">
        <v>24.07</v>
      </c>
    </row>
    <row r="65" spans="1:20" ht="18" customHeight="1" x14ac:dyDescent="0.25">
      <c r="A65" s="231" t="s">
        <v>249</v>
      </c>
      <c r="B65" s="226">
        <v>71.53</v>
      </c>
      <c r="C65" s="226">
        <v>69.64</v>
      </c>
      <c r="D65" s="226">
        <v>64.55</v>
      </c>
      <c r="E65" s="226">
        <v>67.86</v>
      </c>
      <c r="F65" s="227">
        <v>75.430000000000007</v>
      </c>
      <c r="G65"/>
      <c r="H65" s="231" t="s">
        <v>249</v>
      </c>
      <c r="I65" s="226">
        <v>67.209999999999994</v>
      </c>
      <c r="J65" s="226">
        <v>63.93</v>
      </c>
      <c r="K65" s="226">
        <v>53.08</v>
      </c>
      <c r="L65" s="226">
        <v>60.31</v>
      </c>
      <c r="M65" s="227">
        <v>77.87</v>
      </c>
      <c r="N65"/>
      <c r="O65" s="231" t="s">
        <v>249</v>
      </c>
      <c r="P65" s="226">
        <v>72.260000000000005</v>
      </c>
      <c r="Q65" s="226">
        <v>66.44</v>
      </c>
      <c r="R65" s="243">
        <v>64.760000000000005</v>
      </c>
      <c r="S65" s="226">
        <v>69.36</v>
      </c>
      <c r="T65" s="233">
        <v>73.069999999999993</v>
      </c>
    </row>
    <row r="66" spans="1:20" ht="15.6" x14ac:dyDescent="0.25">
      <c r="A66" s="231" t="s">
        <v>250</v>
      </c>
      <c r="B66" s="226">
        <v>4.4400000000000004</v>
      </c>
      <c r="C66" s="226">
        <v>4.47</v>
      </c>
      <c r="D66" s="226">
        <v>4.99</v>
      </c>
      <c r="E66" s="226">
        <v>5.67</v>
      </c>
      <c r="F66" s="227">
        <v>3.19</v>
      </c>
      <c r="G66"/>
      <c r="H66" s="231" t="s">
        <v>250</v>
      </c>
      <c r="I66" s="226">
        <v>6.56</v>
      </c>
      <c r="J66" s="226">
        <v>3.28</v>
      </c>
      <c r="K66" s="226">
        <v>9.23</v>
      </c>
      <c r="L66" s="226">
        <v>11.45</v>
      </c>
      <c r="M66" s="227">
        <v>3.05</v>
      </c>
      <c r="N66"/>
      <c r="O66" s="231" t="s">
        <v>250</v>
      </c>
      <c r="P66" s="226">
        <v>3.53</v>
      </c>
      <c r="Q66" s="226">
        <v>4.5199999999999996</v>
      </c>
      <c r="R66" s="243">
        <v>3.11</v>
      </c>
      <c r="S66" s="226">
        <v>4.38</v>
      </c>
      <c r="T66" s="233">
        <v>2.86</v>
      </c>
    </row>
    <row r="67" spans="1:20" ht="16.2" thickBot="1" x14ac:dyDescent="0.35">
      <c r="A67" s="228" t="s">
        <v>179</v>
      </c>
      <c r="B67" s="234">
        <v>59.795000000000002</v>
      </c>
      <c r="C67" s="234">
        <v>60.71</v>
      </c>
      <c r="D67" s="234">
        <v>62.725000000000001</v>
      </c>
      <c r="E67" s="234">
        <v>60.4</v>
      </c>
      <c r="F67" s="235">
        <v>59.094999999999999</v>
      </c>
      <c r="G67"/>
      <c r="H67" s="228" t="s">
        <v>179</v>
      </c>
      <c r="I67" s="229">
        <v>59.835000000000001</v>
      </c>
      <c r="J67" s="229">
        <v>64.754999999999995</v>
      </c>
      <c r="K67" s="229">
        <v>64.23</v>
      </c>
      <c r="L67" s="229">
        <v>58.395000000000003</v>
      </c>
      <c r="M67" s="278">
        <v>58.015000000000001</v>
      </c>
      <c r="N67"/>
      <c r="O67" s="228" t="s">
        <v>179</v>
      </c>
      <c r="P67" s="234">
        <v>60.33</v>
      </c>
      <c r="Q67" s="234">
        <v>62.26</v>
      </c>
      <c r="R67" s="244">
        <v>64.5</v>
      </c>
      <c r="S67" s="279">
        <v>60.94</v>
      </c>
      <c r="T67" s="280">
        <v>60.604999999999997</v>
      </c>
    </row>
    <row r="68" spans="1:20" ht="12.75" customHeight="1" x14ac:dyDescent="0.25">
      <c r="A68" s="31"/>
      <c r="B68" s="29"/>
      <c r="C68" s="29"/>
      <c r="D68" s="29"/>
      <c r="E68" s="29"/>
      <c r="F68" s="30"/>
      <c r="G68"/>
      <c r="H68" s="45"/>
      <c r="I68" s="5"/>
      <c r="J68" s="5"/>
      <c r="K68" s="5"/>
      <c r="L68" s="5"/>
      <c r="M68" s="246"/>
      <c r="N68"/>
      <c r="O68" s="45"/>
      <c r="P68" s="5"/>
      <c r="Q68" s="5"/>
      <c r="R68" s="5"/>
      <c r="S68" s="5"/>
      <c r="T68" s="245"/>
    </row>
    <row r="69" spans="1:20" ht="12.75" customHeight="1" x14ac:dyDescent="0.25">
      <c r="A69" s="33"/>
      <c r="B69" s="25"/>
      <c r="C69" s="25"/>
      <c r="D69" s="25"/>
      <c r="E69" s="25"/>
      <c r="F69" s="32"/>
      <c r="G69"/>
      <c r="H69" s="33"/>
      <c r="I69" s="25"/>
      <c r="J69" s="25"/>
      <c r="K69" s="25"/>
      <c r="L69" s="25"/>
      <c r="M69" s="32"/>
      <c r="N69"/>
      <c r="O69" s="33"/>
      <c r="P69" s="25"/>
      <c r="Q69" s="25"/>
      <c r="R69" s="25"/>
      <c r="S69" s="25"/>
      <c r="T69" s="245"/>
    </row>
    <row r="70" spans="1:20" ht="12.75" customHeight="1" x14ac:dyDescent="0.25">
      <c r="A70" s="33"/>
      <c r="B70" s="25"/>
      <c r="C70" s="25"/>
      <c r="D70" s="25"/>
      <c r="E70" s="25"/>
      <c r="F70" s="32"/>
      <c r="G70" s="25"/>
      <c r="H70" s="33"/>
      <c r="I70" s="25"/>
      <c r="J70" s="25"/>
      <c r="K70" s="25"/>
      <c r="L70" s="25"/>
      <c r="M70" s="32"/>
      <c r="N70"/>
      <c r="O70" s="33"/>
      <c r="P70" s="25"/>
      <c r="Q70" s="25"/>
      <c r="R70" s="25"/>
      <c r="S70" s="25"/>
      <c r="T70" s="245"/>
    </row>
    <row r="71" spans="1:20" ht="12.75" customHeight="1" x14ac:dyDescent="0.25">
      <c r="A71" s="33"/>
      <c r="B71" s="25"/>
      <c r="C71" s="25"/>
      <c r="D71" s="25"/>
      <c r="E71" s="25"/>
      <c r="F71" s="32"/>
      <c r="G71" s="25"/>
      <c r="H71" s="33"/>
      <c r="I71" s="25"/>
      <c r="J71" s="25"/>
      <c r="K71" s="25"/>
      <c r="L71" s="25"/>
      <c r="M71" s="32"/>
      <c r="N71" s="25"/>
      <c r="O71" s="33"/>
      <c r="P71" s="25"/>
      <c r="Q71" s="25"/>
      <c r="R71" s="25"/>
      <c r="S71" s="25"/>
      <c r="T71" s="32"/>
    </row>
    <row r="72" spans="1:20" ht="12.75" customHeight="1" x14ac:dyDescent="0.25">
      <c r="A72" s="33"/>
      <c r="B72" s="25"/>
      <c r="C72" s="25"/>
      <c r="D72" s="25"/>
      <c r="E72" s="25"/>
      <c r="F72" s="32"/>
      <c r="G72" s="25"/>
      <c r="H72" s="33"/>
      <c r="I72" s="25"/>
      <c r="J72" s="25"/>
      <c r="K72" s="25"/>
      <c r="L72" s="25"/>
      <c r="M72" s="32"/>
      <c r="N72" s="25"/>
      <c r="O72" s="33"/>
      <c r="P72" s="25"/>
      <c r="Q72" s="25"/>
      <c r="R72" s="25"/>
      <c r="S72" s="25"/>
      <c r="T72" s="32"/>
    </row>
    <row r="73" spans="1:20" ht="12.75" customHeight="1" x14ac:dyDescent="0.25">
      <c r="A73" s="33"/>
      <c r="B73" s="25"/>
      <c r="C73" s="25"/>
      <c r="D73" s="25"/>
      <c r="E73" s="25"/>
      <c r="F73" s="32"/>
      <c r="G73" s="25"/>
      <c r="H73" s="33"/>
      <c r="I73" s="25"/>
      <c r="J73" s="25"/>
      <c r="K73" s="25"/>
      <c r="L73" s="25"/>
      <c r="M73" s="32"/>
      <c r="N73" s="25"/>
      <c r="O73" s="33"/>
      <c r="P73" s="25"/>
      <c r="Q73" s="25"/>
      <c r="R73" s="25"/>
      <c r="S73" s="25"/>
      <c r="T73" s="32"/>
    </row>
    <row r="74" spans="1:20" ht="13.5" customHeight="1" thickBot="1" x14ac:dyDescent="0.3">
      <c r="A74" s="33"/>
      <c r="B74" s="25"/>
      <c r="C74" s="25"/>
      <c r="D74" s="25"/>
      <c r="E74" s="25"/>
      <c r="F74" s="32"/>
      <c r="G74" s="25"/>
      <c r="H74" s="33"/>
      <c r="I74" s="25"/>
      <c r="J74" s="25"/>
      <c r="K74" s="25"/>
      <c r="L74" s="25"/>
      <c r="M74" s="32"/>
      <c r="N74" s="25"/>
      <c r="O74" s="33"/>
      <c r="P74" s="25"/>
      <c r="Q74" s="25"/>
      <c r="R74" s="25"/>
      <c r="S74" s="25"/>
      <c r="T74" s="32"/>
    </row>
    <row r="75" spans="1:20" ht="12.75" customHeight="1" x14ac:dyDescent="0.25">
      <c r="A75" s="37"/>
      <c r="B75" s="35"/>
      <c r="C75" s="35"/>
      <c r="D75" s="35"/>
      <c r="E75" s="35"/>
      <c r="F75" s="36"/>
      <c r="G75" s="25"/>
      <c r="H75" s="37"/>
      <c r="I75" s="34"/>
      <c r="J75" s="34"/>
      <c r="K75" s="34"/>
      <c r="L75" s="34"/>
      <c r="M75" s="38"/>
      <c r="N75" s="25"/>
      <c r="O75" s="39"/>
      <c r="P75" s="40"/>
      <c r="Q75" s="40"/>
      <c r="R75" s="40"/>
      <c r="S75" s="40"/>
      <c r="T75" s="32"/>
    </row>
    <row r="76" spans="1:20" ht="13.5" customHeight="1" thickBot="1" x14ac:dyDescent="0.3">
      <c r="A76" s="189"/>
      <c r="B76" s="41"/>
      <c r="C76" s="41"/>
      <c r="D76" s="41"/>
      <c r="E76" s="41"/>
      <c r="F76" s="183"/>
      <c r="G76" s="25"/>
      <c r="H76" s="184"/>
      <c r="I76" s="42"/>
      <c r="J76" s="42"/>
      <c r="K76" s="42"/>
      <c r="L76" s="42"/>
      <c r="M76" s="185"/>
      <c r="N76" s="25"/>
      <c r="O76" s="186"/>
      <c r="P76" s="43"/>
      <c r="Q76" s="43"/>
      <c r="R76" s="43"/>
      <c r="S76" s="43"/>
      <c r="T76" s="32"/>
    </row>
    <row r="77" spans="1:20" ht="12.75" customHeight="1" x14ac:dyDescent="0.25">
      <c r="A77" s="344" t="s">
        <v>194</v>
      </c>
      <c r="B77" s="363"/>
      <c r="C77" s="363"/>
      <c r="D77" s="363"/>
      <c r="E77" s="363"/>
      <c r="F77" s="364"/>
      <c r="G77" s="25"/>
      <c r="H77" s="344" t="s">
        <v>195</v>
      </c>
      <c r="I77" s="363"/>
      <c r="J77" s="363"/>
      <c r="K77" s="363"/>
      <c r="L77" s="363"/>
      <c r="M77" s="364"/>
      <c r="N77" s="25"/>
      <c r="O77" s="381" t="s">
        <v>196</v>
      </c>
      <c r="P77" s="382"/>
      <c r="Q77" s="382"/>
      <c r="R77" s="382"/>
      <c r="S77" s="382"/>
      <c r="T77" s="383"/>
    </row>
    <row r="78" spans="1:20" ht="4.5" customHeight="1" x14ac:dyDescent="0.25">
      <c r="A78" s="374"/>
      <c r="B78" s="375"/>
      <c r="C78" s="375"/>
      <c r="D78" s="375"/>
      <c r="E78" s="375"/>
      <c r="F78" s="376"/>
      <c r="G78" s="25"/>
      <c r="H78" s="374"/>
      <c r="I78" s="375"/>
      <c r="J78" s="375"/>
      <c r="K78" s="375"/>
      <c r="L78" s="375"/>
      <c r="M78" s="376"/>
      <c r="N78" s="25"/>
      <c r="O78" s="384"/>
      <c r="P78" s="385"/>
      <c r="Q78" s="385"/>
      <c r="R78" s="385"/>
      <c r="S78" s="385"/>
      <c r="T78" s="386"/>
    </row>
    <row r="79" spans="1:20" ht="10.5" customHeight="1" x14ac:dyDescent="0.25">
      <c r="A79" s="374"/>
      <c r="B79" s="375"/>
      <c r="C79" s="375"/>
      <c r="D79" s="375"/>
      <c r="E79" s="375"/>
      <c r="F79" s="376"/>
      <c r="G79" s="25"/>
      <c r="H79" s="374"/>
      <c r="I79" s="375"/>
      <c r="J79" s="375"/>
      <c r="K79" s="375"/>
      <c r="L79" s="375"/>
      <c r="M79" s="376"/>
      <c r="N79" s="25"/>
      <c r="O79" s="384"/>
      <c r="P79" s="385"/>
      <c r="Q79" s="385"/>
      <c r="R79" s="385"/>
      <c r="S79" s="385"/>
      <c r="T79" s="386"/>
    </row>
    <row r="80" spans="1:20" ht="10.5" customHeight="1" x14ac:dyDescent="0.25">
      <c r="A80" s="374"/>
      <c r="B80" s="375"/>
      <c r="C80" s="375"/>
      <c r="D80" s="375"/>
      <c r="E80" s="375"/>
      <c r="F80" s="376"/>
      <c r="G80" s="25"/>
      <c r="H80" s="374"/>
      <c r="I80" s="375"/>
      <c r="J80" s="375"/>
      <c r="K80" s="375"/>
      <c r="L80" s="375"/>
      <c r="M80" s="376"/>
      <c r="N80" s="25"/>
      <c r="O80" s="384"/>
      <c r="P80" s="385"/>
      <c r="Q80" s="385"/>
      <c r="R80" s="385"/>
      <c r="S80" s="385"/>
      <c r="T80" s="386"/>
    </row>
    <row r="81" spans="1:20" ht="11.25" customHeight="1" thickBot="1" x14ac:dyDescent="0.3">
      <c r="A81" s="368"/>
      <c r="B81" s="369"/>
      <c r="C81" s="369"/>
      <c r="D81" s="369"/>
      <c r="E81" s="369"/>
      <c r="F81" s="370"/>
      <c r="G81" s="25"/>
      <c r="H81" s="368"/>
      <c r="I81" s="369"/>
      <c r="J81" s="369"/>
      <c r="K81" s="369"/>
      <c r="L81" s="369"/>
      <c r="M81" s="370"/>
      <c r="N81" s="25"/>
      <c r="O81" s="387"/>
      <c r="P81" s="388"/>
      <c r="Q81" s="388"/>
      <c r="R81" s="388"/>
      <c r="S81" s="388"/>
      <c r="T81" s="389"/>
    </row>
    <row r="82" spans="1:20" ht="7.5" customHeight="1" thickBot="1" x14ac:dyDescent="0.3"/>
    <row r="83" spans="1:20" ht="17.399999999999999" thickBot="1" x14ac:dyDescent="0.35">
      <c r="A83" s="341" t="s">
        <v>224</v>
      </c>
      <c r="B83" s="342"/>
      <c r="C83" s="342"/>
      <c r="D83" s="342"/>
      <c r="E83" s="342"/>
      <c r="F83" s="343"/>
      <c r="G83" s="16"/>
      <c r="H83" s="341" t="s">
        <v>245</v>
      </c>
      <c r="I83" s="342"/>
      <c r="J83" s="342"/>
      <c r="K83" s="342"/>
      <c r="L83" s="342"/>
      <c r="M83" s="343"/>
      <c r="N83" s="16"/>
      <c r="O83" s="341" t="s">
        <v>246</v>
      </c>
      <c r="P83" s="342"/>
      <c r="Q83" s="342"/>
      <c r="R83" s="342"/>
      <c r="S83" s="342"/>
      <c r="T83" s="343"/>
    </row>
    <row r="84" spans="1:20" ht="31.2" x14ac:dyDescent="0.25">
      <c r="A84" s="277" t="s">
        <v>247</v>
      </c>
      <c r="B84" s="240" t="s">
        <v>178</v>
      </c>
      <c r="C84" s="240" t="s">
        <v>185</v>
      </c>
      <c r="D84" s="240" t="s">
        <v>184</v>
      </c>
      <c r="E84" s="240" t="s">
        <v>183</v>
      </c>
      <c r="F84" s="249" t="s">
        <v>251</v>
      </c>
      <c r="G84"/>
      <c r="H84" s="277" t="s">
        <v>247</v>
      </c>
      <c r="I84" s="240" t="s">
        <v>178</v>
      </c>
      <c r="J84" s="240" t="s">
        <v>185</v>
      </c>
      <c r="K84" s="240" t="s">
        <v>184</v>
      </c>
      <c r="L84" s="240" t="s">
        <v>183</v>
      </c>
      <c r="M84" s="251" t="s">
        <v>251</v>
      </c>
      <c r="N84"/>
      <c r="O84" s="277" t="s">
        <v>247</v>
      </c>
      <c r="P84" s="240" t="s">
        <v>178</v>
      </c>
      <c r="Q84" s="240" t="s">
        <v>185</v>
      </c>
      <c r="R84" s="240" t="s">
        <v>184</v>
      </c>
      <c r="S84" s="252" t="s">
        <v>183</v>
      </c>
      <c r="T84" s="251" t="s">
        <v>251</v>
      </c>
    </row>
    <row r="85" spans="1:20" ht="15.6" x14ac:dyDescent="0.25">
      <c r="A85" s="231" t="s">
        <v>248</v>
      </c>
      <c r="B85" s="226">
        <v>21.05</v>
      </c>
      <c r="C85" s="226">
        <v>18.25</v>
      </c>
      <c r="D85" s="226">
        <v>25.61</v>
      </c>
      <c r="E85" s="226">
        <v>25.52</v>
      </c>
      <c r="F85" s="227">
        <v>19.23</v>
      </c>
      <c r="G85"/>
      <c r="H85" s="231" t="s">
        <v>248</v>
      </c>
      <c r="I85" s="226">
        <v>31.34</v>
      </c>
      <c r="J85" s="226">
        <v>33.6</v>
      </c>
      <c r="K85" s="226">
        <v>35.31</v>
      </c>
      <c r="L85" s="226">
        <v>37.35</v>
      </c>
      <c r="M85" s="227">
        <v>25.88</v>
      </c>
      <c r="N85"/>
      <c r="O85" s="231" t="s">
        <v>248</v>
      </c>
      <c r="P85" s="226">
        <v>15.18</v>
      </c>
      <c r="Q85" s="226">
        <v>15.54</v>
      </c>
      <c r="R85" s="226">
        <v>16.75</v>
      </c>
      <c r="S85" s="226">
        <v>20.87</v>
      </c>
      <c r="T85" s="227">
        <v>20.39</v>
      </c>
    </row>
    <row r="86" spans="1:20" ht="18" customHeight="1" x14ac:dyDescent="0.25">
      <c r="A86" s="231" t="s">
        <v>249</v>
      </c>
      <c r="B86" s="226">
        <v>74.739999999999995</v>
      </c>
      <c r="C86" s="226">
        <v>77.89</v>
      </c>
      <c r="D86" s="226">
        <v>68.77</v>
      </c>
      <c r="E86" s="226">
        <v>70.98</v>
      </c>
      <c r="F86" s="227">
        <v>80.069999999999993</v>
      </c>
      <c r="G86"/>
      <c r="H86" s="231" t="s">
        <v>249</v>
      </c>
      <c r="I86" s="226">
        <v>64.540000000000006</v>
      </c>
      <c r="J86" s="226">
        <v>61.31</v>
      </c>
      <c r="K86" s="226">
        <v>59.77</v>
      </c>
      <c r="L86" s="226">
        <v>58.56</v>
      </c>
      <c r="M86" s="227">
        <v>70.430000000000007</v>
      </c>
      <c r="N86"/>
      <c r="O86" s="231" t="s">
        <v>249</v>
      </c>
      <c r="P86" s="226">
        <v>78.53</v>
      </c>
      <c r="Q86" s="226">
        <v>80.31</v>
      </c>
      <c r="R86" s="226">
        <v>77.34</v>
      </c>
      <c r="S86" s="226">
        <v>75.239999999999995</v>
      </c>
      <c r="T86" s="227">
        <v>77.19</v>
      </c>
    </row>
    <row r="87" spans="1:20" ht="15.6" x14ac:dyDescent="0.25">
      <c r="A87" s="231" t="s">
        <v>250</v>
      </c>
      <c r="B87" s="226">
        <v>4.21</v>
      </c>
      <c r="C87" s="226">
        <v>3.86</v>
      </c>
      <c r="D87" s="226">
        <v>5.61</v>
      </c>
      <c r="E87" s="226">
        <v>3.5</v>
      </c>
      <c r="F87" s="227">
        <v>0.7</v>
      </c>
      <c r="G87"/>
      <c r="H87" s="231" t="s">
        <v>250</v>
      </c>
      <c r="I87" s="226">
        <v>4.12</v>
      </c>
      <c r="J87" s="226">
        <v>5.09</v>
      </c>
      <c r="K87" s="226">
        <v>4.93</v>
      </c>
      <c r="L87" s="226">
        <v>4.09</v>
      </c>
      <c r="M87" s="227">
        <v>3.7</v>
      </c>
      <c r="N87"/>
      <c r="O87" s="231" t="s">
        <v>250</v>
      </c>
      <c r="P87" s="226">
        <v>6.28</v>
      </c>
      <c r="Q87" s="226">
        <v>4.1500000000000004</v>
      </c>
      <c r="R87" s="226">
        <v>5.91</v>
      </c>
      <c r="S87" s="226">
        <v>3.88</v>
      </c>
      <c r="T87" s="227">
        <v>2.4300000000000002</v>
      </c>
    </row>
    <row r="88" spans="1:20" ht="15.6" x14ac:dyDescent="0.3">
      <c r="A88" s="228" t="s">
        <v>179</v>
      </c>
      <c r="B88" s="229">
        <v>58.42</v>
      </c>
      <c r="C88" s="229">
        <v>57.195</v>
      </c>
      <c r="D88" s="229">
        <v>59.994999999999997</v>
      </c>
      <c r="E88" s="229">
        <v>61.01</v>
      </c>
      <c r="F88" s="230">
        <v>59.265000000000001</v>
      </c>
      <c r="G88"/>
      <c r="H88" s="228" t="s">
        <v>179</v>
      </c>
      <c r="I88" s="229">
        <v>63.61</v>
      </c>
      <c r="J88" s="229">
        <v>64.254999999999995</v>
      </c>
      <c r="K88" s="229">
        <v>65.194999999999993</v>
      </c>
      <c r="L88" s="229">
        <v>66.63</v>
      </c>
      <c r="M88" s="278">
        <v>61.094999999999999</v>
      </c>
      <c r="N88"/>
      <c r="O88" s="228" t="s">
        <v>179</v>
      </c>
      <c r="P88" s="229">
        <v>54.445</v>
      </c>
      <c r="Q88" s="229">
        <v>55.695</v>
      </c>
      <c r="R88" s="229">
        <v>55.42</v>
      </c>
      <c r="S88" s="281">
        <v>58.49</v>
      </c>
      <c r="T88" s="278">
        <v>58.984999999999999</v>
      </c>
    </row>
    <row r="89" spans="1:20" x14ac:dyDescent="0.25">
      <c r="A89" s="45"/>
      <c r="B89" s="5"/>
      <c r="C89" s="5"/>
      <c r="D89" s="5"/>
      <c r="E89" s="5"/>
      <c r="F89" s="246"/>
      <c r="G89"/>
      <c r="H89" s="45"/>
      <c r="I89" s="5"/>
      <c r="J89" s="5"/>
      <c r="K89" s="5"/>
      <c r="L89" s="5"/>
      <c r="M89" s="246"/>
      <c r="N89"/>
      <c r="O89" s="45"/>
      <c r="P89" s="5"/>
      <c r="Q89" s="5"/>
      <c r="R89" s="5"/>
      <c r="S89" s="5"/>
      <c r="T89" s="246"/>
    </row>
    <row r="90" spans="1:20" x14ac:dyDescent="0.25">
      <c r="A90" s="33"/>
      <c r="B90" s="25"/>
      <c r="C90" s="25"/>
      <c r="D90" s="25"/>
      <c r="E90" s="25"/>
      <c r="F90" s="32"/>
      <c r="G90"/>
      <c r="H90" s="33"/>
      <c r="I90" s="25"/>
      <c r="J90" s="25"/>
      <c r="K90" s="25"/>
      <c r="L90" s="25"/>
      <c r="M90" s="32"/>
      <c r="N90"/>
      <c r="O90" s="33"/>
      <c r="P90" s="25"/>
      <c r="Q90" s="25"/>
      <c r="R90" s="25"/>
      <c r="S90" s="25"/>
      <c r="T90" s="32"/>
    </row>
    <row r="91" spans="1:20" x14ac:dyDescent="0.25">
      <c r="A91" s="33"/>
      <c r="B91" s="25"/>
      <c r="C91" s="25"/>
      <c r="D91" s="25"/>
      <c r="E91" s="25"/>
      <c r="F91" s="32"/>
      <c r="G91"/>
      <c r="H91" s="33"/>
      <c r="I91" s="25"/>
      <c r="J91" s="25"/>
      <c r="K91" s="25"/>
      <c r="L91" s="25"/>
      <c r="M91" s="32"/>
      <c r="O91" s="33"/>
      <c r="P91" s="25"/>
      <c r="Q91" s="25"/>
      <c r="R91" s="25"/>
      <c r="S91" s="25"/>
      <c r="T91" s="32"/>
    </row>
    <row r="92" spans="1:20" x14ac:dyDescent="0.25">
      <c r="A92" s="33"/>
      <c r="B92" s="25"/>
      <c r="C92" s="25"/>
      <c r="D92" s="25"/>
      <c r="E92" s="25"/>
      <c r="F92" s="32"/>
      <c r="H92" s="33"/>
      <c r="I92" s="25"/>
      <c r="J92" s="25"/>
      <c r="K92" s="25"/>
      <c r="L92" s="25"/>
      <c r="M92" s="32"/>
      <c r="O92" s="33"/>
      <c r="P92" s="25"/>
      <c r="Q92" s="25"/>
      <c r="R92" s="25"/>
      <c r="S92" s="25"/>
      <c r="T92" s="32"/>
    </row>
    <row r="93" spans="1:20" x14ac:dyDescent="0.25">
      <c r="A93" s="33"/>
      <c r="B93" s="25"/>
      <c r="C93" s="25"/>
      <c r="D93" s="25"/>
      <c r="E93" s="25"/>
      <c r="F93" s="32"/>
      <c r="H93" s="33"/>
      <c r="I93" s="25"/>
      <c r="J93" s="25"/>
      <c r="K93" s="25"/>
      <c r="L93" s="25"/>
      <c r="M93" s="32"/>
      <c r="O93" s="33"/>
      <c r="P93" s="25"/>
      <c r="Q93" s="25"/>
      <c r="R93" s="25"/>
      <c r="S93" s="25"/>
      <c r="T93" s="32"/>
    </row>
    <row r="94" spans="1:20" x14ac:dyDescent="0.25">
      <c r="A94" s="33"/>
      <c r="B94" s="25"/>
      <c r="C94" s="25"/>
      <c r="D94" s="25"/>
      <c r="E94" s="25"/>
      <c r="F94" s="32"/>
      <c r="H94" s="33"/>
      <c r="I94" s="25"/>
      <c r="J94" s="25"/>
      <c r="K94" s="25"/>
      <c r="L94" s="25"/>
      <c r="M94" s="32"/>
      <c r="O94" s="33"/>
      <c r="P94" s="25"/>
      <c r="Q94" s="25"/>
      <c r="R94" s="25"/>
      <c r="S94" s="25"/>
      <c r="T94" s="32"/>
    </row>
    <row r="95" spans="1:20" x14ac:dyDescent="0.25">
      <c r="A95" s="33"/>
      <c r="B95" s="25"/>
      <c r="C95" s="25"/>
      <c r="D95" s="25"/>
      <c r="E95" s="25"/>
      <c r="F95" s="32"/>
      <c r="H95" s="33"/>
      <c r="I95" s="25"/>
      <c r="J95" s="25"/>
      <c r="K95" s="25"/>
      <c r="L95" s="25"/>
      <c r="M95" s="32"/>
      <c r="O95" s="33"/>
      <c r="P95" s="25"/>
      <c r="Q95" s="25"/>
      <c r="R95" s="25"/>
      <c r="S95" s="25"/>
      <c r="T95" s="32"/>
    </row>
    <row r="96" spans="1:20" x14ac:dyDescent="0.25">
      <c r="A96" s="33"/>
      <c r="B96" s="25"/>
      <c r="C96" s="25"/>
      <c r="D96" s="25"/>
      <c r="E96" s="25"/>
      <c r="F96" s="32"/>
      <c r="H96" s="33"/>
      <c r="I96" s="25"/>
      <c r="J96" s="25"/>
      <c r="K96" s="25"/>
      <c r="L96" s="25"/>
      <c r="M96" s="32"/>
      <c r="N96" s="25"/>
      <c r="O96" s="33"/>
      <c r="P96" s="25"/>
      <c r="Q96" s="25"/>
      <c r="R96" s="25"/>
      <c r="S96" s="25"/>
      <c r="T96" s="32"/>
    </row>
    <row r="97" spans="1:20" x14ac:dyDescent="0.25">
      <c r="A97" s="184"/>
      <c r="B97" s="42"/>
      <c r="C97" s="42"/>
      <c r="D97" s="42"/>
      <c r="E97" s="42"/>
      <c r="F97" s="185"/>
      <c r="H97" s="186"/>
      <c r="I97" s="5"/>
      <c r="J97" s="5"/>
      <c r="K97" s="5"/>
      <c r="L97" s="5"/>
      <c r="M97" s="246"/>
      <c r="N97" s="25"/>
      <c r="O97" s="184"/>
      <c r="P97" s="42"/>
      <c r="Q97" s="42"/>
      <c r="R97" s="42"/>
      <c r="S97" s="42"/>
      <c r="T97" s="185"/>
    </row>
    <row r="98" spans="1:20" x14ac:dyDescent="0.25">
      <c r="A98" s="184"/>
      <c r="B98" s="42"/>
      <c r="C98" s="42"/>
      <c r="D98" s="42"/>
      <c r="E98" s="42"/>
      <c r="F98" s="185"/>
      <c r="H98" s="45"/>
      <c r="I98" s="5"/>
      <c r="J98" s="5"/>
      <c r="K98" s="5"/>
      <c r="L98" s="5"/>
      <c r="M98" s="246"/>
      <c r="N98" s="25"/>
      <c r="O98" s="184"/>
      <c r="P98" s="42"/>
      <c r="Q98" s="42"/>
      <c r="R98" s="42"/>
      <c r="S98" s="42"/>
      <c r="T98" s="185"/>
    </row>
    <row r="99" spans="1:20" ht="12.75" customHeight="1" x14ac:dyDescent="0.25">
      <c r="A99" s="381" t="s">
        <v>199</v>
      </c>
      <c r="B99" s="382"/>
      <c r="C99" s="382"/>
      <c r="D99" s="382"/>
      <c r="E99" s="382"/>
      <c r="F99" s="383"/>
      <c r="G99" s="247"/>
      <c r="H99" s="381" t="s">
        <v>198</v>
      </c>
      <c r="I99" s="382"/>
      <c r="J99" s="382"/>
      <c r="K99" s="382"/>
      <c r="L99" s="382"/>
      <c r="M99" s="383"/>
      <c r="N99" s="247"/>
      <c r="O99" s="381" t="s">
        <v>197</v>
      </c>
      <c r="P99" s="382"/>
      <c r="Q99" s="382"/>
      <c r="R99" s="382"/>
      <c r="S99" s="382"/>
      <c r="T99" s="383"/>
    </row>
    <row r="100" spans="1:20" ht="12.75" customHeight="1" x14ac:dyDescent="0.25">
      <c r="A100" s="384"/>
      <c r="B100" s="385"/>
      <c r="C100" s="385"/>
      <c r="D100" s="385"/>
      <c r="E100" s="385"/>
      <c r="F100" s="386"/>
      <c r="G100" s="247"/>
      <c r="H100" s="384"/>
      <c r="I100" s="385"/>
      <c r="J100" s="385"/>
      <c r="K100" s="385"/>
      <c r="L100" s="385"/>
      <c r="M100" s="386"/>
      <c r="N100" s="247"/>
      <c r="O100" s="384"/>
      <c r="P100" s="385"/>
      <c r="Q100" s="385"/>
      <c r="R100" s="385"/>
      <c r="S100" s="385"/>
      <c r="T100" s="386"/>
    </row>
    <row r="101" spans="1:20" ht="12.75" customHeight="1" x14ac:dyDescent="0.25">
      <c r="A101" s="384"/>
      <c r="B101" s="385"/>
      <c r="C101" s="385"/>
      <c r="D101" s="385"/>
      <c r="E101" s="385"/>
      <c r="F101" s="386"/>
      <c r="G101" s="247"/>
      <c r="H101" s="384"/>
      <c r="I101" s="385"/>
      <c r="J101" s="385"/>
      <c r="K101" s="385"/>
      <c r="L101" s="385"/>
      <c r="M101" s="386"/>
      <c r="N101" s="247"/>
      <c r="O101" s="384"/>
      <c r="P101" s="385"/>
      <c r="Q101" s="385"/>
      <c r="R101" s="385"/>
      <c r="S101" s="385"/>
      <c r="T101" s="386"/>
    </row>
    <row r="102" spans="1:20" ht="12.75" customHeight="1" x14ac:dyDescent="0.25">
      <c r="A102" s="384"/>
      <c r="B102" s="385"/>
      <c r="C102" s="385"/>
      <c r="D102" s="385"/>
      <c r="E102" s="385"/>
      <c r="F102" s="386"/>
      <c r="G102" s="247"/>
      <c r="H102" s="384"/>
      <c r="I102" s="385"/>
      <c r="J102" s="385"/>
      <c r="K102" s="385"/>
      <c r="L102" s="385"/>
      <c r="M102" s="386"/>
      <c r="N102" s="247"/>
      <c r="O102" s="384"/>
      <c r="P102" s="385"/>
      <c r="Q102" s="385"/>
      <c r="R102" s="385"/>
      <c r="S102" s="385"/>
      <c r="T102" s="386"/>
    </row>
    <row r="103" spans="1:20" ht="12.75" customHeight="1" thickBot="1" x14ac:dyDescent="0.3">
      <c r="A103" s="387"/>
      <c r="B103" s="388"/>
      <c r="C103" s="388"/>
      <c r="D103" s="388"/>
      <c r="E103" s="388"/>
      <c r="F103" s="389"/>
      <c r="G103" s="247"/>
      <c r="H103" s="387"/>
      <c r="I103" s="388"/>
      <c r="J103" s="388"/>
      <c r="K103" s="388"/>
      <c r="L103" s="388"/>
      <c r="M103" s="389"/>
      <c r="N103" s="247"/>
      <c r="O103" s="387"/>
      <c r="P103" s="388"/>
      <c r="Q103" s="388"/>
      <c r="R103" s="388"/>
      <c r="S103" s="388"/>
      <c r="T103" s="389"/>
    </row>
    <row r="104" spans="1:20" x14ac:dyDescent="0.25">
      <c r="A104" s="8" t="s">
        <v>252</v>
      </c>
    </row>
    <row r="105" spans="1:20" ht="15" customHeight="1" x14ac:dyDescent="0.25">
      <c r="A105" s="390" t="s">
        <v>0</v>
      </c>
      <c r="B105" s="390"/>
      <c r="C105" s="390"/>
      <c r="D105" s="390"/>
      <c r="E105" s="390"/>
      <c r="F105" s="390"/>
      <c r="G105" s="390"/>
      <c r="H105" s="390"/>
      <c r="I105" s="390"/>
      <c r="J105" s="390"/>
      <c r="K105" s="390"/>
      <c r="L105" s="390"/>
      <c r="M105" s="390"/>
      <c r="N105" s="390"/>
      <c r="O105" s="390"/>
      <c r="P105" s="390"/>
      <c r="Q105" s="390"/>
      <c r="R105" s="390"/>
      <c r="S105" s="390"/>
      <c r="T105" s="390"/>
    </row>
    <row r="106" spans="1:20" x14ac:dyDescent="0.25">
      <c r="A106" s="390"/>
      <c r="B106" s="390"/>
      <c r="C106" s="390"/>
      <c r="D106" s="390"/>
      <c r="E106" s="390"/>
      <c r="F106" s="390"/>
      <c r="G106" s="390"/>
      <c r="H106" s="390"/>
      <c r="I106" s="390"/>
      <c r="J106" s="390"/>
      <c r="K106" s="390"/>
      <c r="L106" s="390"/>
      <c r="M106" s="390"/>
      <c r="N106" s="390"/>
      <c r="O106" s="390"/>
      <c r="P106" s="390"/>
      <c r="Q106" s="390"/>
      <c r="R106" s="390"/>
      <c r="S106" s="390"/>
      <c r="T106" s="390"/>
    </row>
    <row r="107" spans="1:20" ht="14.25" customHeight="1" x14ac:dyDescent="0.25">
      <c r="A107" s="390"/>
      <c r="B107" s="390"/>
      <c r="C107" s="390"/>
      <c r="D107" s="390"/>
      <c r="E107" s="390"/>
      <c r="F107" s="390"/>
      <c r="G107" s="390"/>
      <c r="H107" s="390"/>
      <c r="I107" s="390"/>
      <c r="J107" s="390"/>
      <c r="K107" s="390"/>
      <c r="L107" s="390"/>
      <c r="M107" s="390"/>
      <c r="N107" s="390"/>
      <c r="O107" s="390"/>
      <c r="P107" s="390"/>
      <c r="Q107" s="390"/>
      <c r="R107" s="390"/>
      <c r="S107" s="390"/>
      <c r="T107" s="390"/>
    </row>
    <row r="108" spans="1:20" ht="19.5" customHeight="1" x14ac:dyDescent="0.25">
      <c r="A108" s="390"/>
      <c r="B108" s="390"/>
      <c r="C108" s="390"/>
      <c r="D108" s="390"/>
      <c r="E108" s="390"/>
      <c r="F108" s="390"/>
      <c r="G108" s="390"/>
      <c r="H108" s="390"/>
      <c r="I108" s="390"/>
      <c r="J108" s="390"/>
      <c r="K108" s="390"/>
      <c r="L108" s="390"/>
      <c r="M108" s="390"/>
      <c r="N108" s="390"/>
      <c r="O108" s="390"/>
      <c r="P108" s="390"/>
      <c r="Q108" s="390"/>
      <c r="R108" s="390"/>
      <c r="S108" s="390"/>
      <c r="T108" s="390"/>
    </row>
    <row r="109" spans="1:20" ht="14.25" customHeight="1" x14ac:dyDescent="0.25">
      <c r="A109" s="353" t="s">
        <v>2</v>
      </c>
      <c r="B109" s="353"/>
      <c r="C109" s="353"/>
      <c r="D109" s="353"/>
      <c r="E109" s="353"/>
      <c r="F109" s="353"/>
      <c r="G109" s="353"/>
      <c r="H109" s="353"/>
      <c r="I109" s="353"/>
      <c r="J109" s="353"/>
      <c r="K109" s="353"/>
      <c r="L109" s="353"/>
      <c r="M109" s="353"/>
      <c r="N109" s="353"/>
      <c r="O109" s="353"/>
      <c r="P109" s="353"/>
      <c r="Q109" s="353"/>
      <c r="R109" s="353"/>
      <c r="S109" s="353"/>
      <c r="T109" s="353"/>
    </row>
    <row r="110" spans="1:20" s="7" customFormat="1" ht="5.25" customHeight="1" thickBot="1" x14ac:dyDescent="0.3">
      <c r="A110" s="223"/>
      <c r="B110" s="223"/>
      <c r="C110" s="223"/>
      <c r="D110" s="223"/>
      <c r="E110" s="223"/>
      <c r="F110" s="223"/>
      <c r="G110" s="223"/>
      <c r="H110" s="223"/>
      <c r="I110" s="223"/>
      <c r="J110" s="223"/>
      <c r="K110" s="223"/>
      <c r="L110" s="223"/>
      <c r="M110" s="223"/>
      <c r="N110" s="223"/>
      <c r="O110" s="223"/>
      <c r="P110" s="223"/>
      <c r="Q110" s="223"/>
      <c r="R110" s="223"/>
      <c r="S110" s="223"/>
      <c r="T110" s="223"/>
    </row>
    <row r="111" spans="1:20" s="7" customFormat="1" ht="34.5" customHeight="1" thickBot="1" x14ac:dyDescent="0.3">
      <c r="A111" s="338" t="s">
        <v>200</v>
      </c>
      <c r="B111" s="339"/>
      <c r="C111" s="339"/>
      <c r="D111" s="339"/>
      <c r="E111" s="339"/>
      <c r="F111" s="339"/>
      <c r="G111" s="339"/>
      <c r="H111" s="339"/>
      <c r="I111" s="339"/>
      <c r="J111" s="339"/>
      <c r="K111" s="339"/>
      <c r="L111" s="339"/>
      <c r="M111" s="339"/>
      <c r="N111" s="339"/>
      <c r="O111" s="339"/>
      <c r="P111" s="339"/>
      <c r="Q111" s="339"/>
      <c r="R111" s="339"/>
      <c r="S111" s="339"/>
      <c r="T111" s="340"/>
    </row>
    <row r="112" spans="1:20" s="2" customFormat="1" ht="17.25" customHeight="1" thickBot="1" x14ac:dyDescent="0.35">
      <c r="A112" s="371" t="s">
        <v>242</v>
      </c>
      <c r="B112" s="372"/>
      <c r="C112" s="372"/>
      <c r="D112" s="372"/>
      <c r="E112" s="372"/>
      <c r="F112" s="373"/>
      <c r="G112" s="15"/>
      <c r="H112" s="341" t="s">
        <v>243</v>
      </c>
      <c r="I112" s="342"/>
      <c r="J112" s="342"/>
      <c r="K112" s="342"/>
      <c r="L112" s="342"/>
      <c r="M112" s="343"/>
      <c r="N112" s="15"/>
      <c r="O112" s="341" t="s">
        <v>244</v>
      </c>
      <c r="P112" s="342"/>
      <c r="Q112" s="342"/>
      <c r="R112" s="342"/>
      <c r="S112" s="342"/>
      <c r="T112" s="343"/>
    </row>
    <row r="113" spans="1:20" s="5" customFormat="1" ht="30" customHeight="1" x14ac:dyDescent="0.25">
      <c r="A113" s="277" t="s">
        <v>247</v>
      </c>
      <c r="B113" s="253" t="s">
        <v>178</v>
      </c>
      <c r="C113" s="253" t="s">
        <v>185</v>
      </c>
      <c r="D113" s="253" t="s">
        <v>184</v>
      </c>
      <c r="E113" s="253" t="s">
        <v>183</v>
      </c>
      <c r="F113" s="257" t="s">
        <v>251</v>
      </c>
      <c r="G113" s="25"/>
      <c r="H113" s="277" t="s">
        <v>247</v>
      </c>
      <c r="I113" s="253" t="s">
        <v>178</v>
      </c>
      <c r="J113" s="253" t="s">
        <v>185</v>
      </c>
      <c r="K113" s="253" t="s">
        <v>184</v>
      </c>
      <c r="L113" s="253" t="s">
        <v>183</v>
      </c>
      <c r="M113" s="257" t="s">
        <v>251</v>
      </c>
      <c r="N113" s="25"/>
      <c r="O113" s="277" t="s">
        <v>247</v>
      </c>
      <c r="P113" s="253" t="s">
        <v>178</v>
      </c>
      <c r="Q113" s="253" t="s">
        <v>185</v>
      </c>
      <c r="R113" s="253" t="s">
        <v>184</v>
      </c>
      <c r="S113" s="253" t="s">
        <v>183</v>
      </c>
      <c r="T113" s="257" t="s">
        <v>251</v>
      </c>
    </row>
    <row r="114" spans="1:20" ht="15.75" customHeight="1" x14ac:dyDescent="0.25">
      <c r="A114" s="231" t="s">
        <v>248</v>
      </c>
      <c r="B114" s="248">
        <v>49.46</v>
      </c>
      <c r="C114" s="248">
        <v>50.07</v>
      </c>
      <c r="D114" s="248">
        <v>55.96</v>
      </c>
      <c r="E114" s="248">
        <v>55.82</v>
      </c>
      <c r="F114" s="258">
        <v>42.54</v>
      </c>
      <c r="G114" s="25"/>
      <c r="H114" s="231" t="s">
        <v>248</v>
      </c>
      <c r="I114" s="248">
        <v>35.25</v>
      </c>
      <c r="J114" s="248">
        <v>46.72</v>
      </c>
      <c r="K114" s="248">
        <v>55.38</v>
      </c>
      <c r="L114" s="248">
        <v>51.91</v>
      </c>
      <c r="M114" s="258">
        <v>48.09</v>
      </c>
      <c r="N114" s="25"/>
      <c r="O114" s="231" t="s">
        <v>248</v>
      </c>
      <c r="P114" s="248">
        <v>60.42</v>
      </c>
      <c r="Q114" s="248">
        <v>60.17</v>
      </c>
      <c r="R114" s="248">
        <v>66.319999999999993</v>
      </c>
      <c r="S114" s="248">
        <v>60.94</v>
      </c>
      <c r="T114" s="258">
        <v>43.6</v>
      </c>
    </row>
    <row r="115" spans="1:20" ht="16.5" customHeight="1" x14ac:dyDescent="0.25">
      <c r="A115" s="231" t="s">
        <v>249</v>
      </c>
      <c r="B115" s="248">
        <v>42.13</v>
      </c>
      <c r="C115" s="248">
        <v>41.45</v>
      </c>
      <c r="D115" s="248">
        <v>35.54</v>
      </c>
      <c r="E115" s="248">
        <v>35.51</v>
      </c>
      <c r="F115" s="258">
        <v>49.1</v>
      </c>
      <c r="G115" s="25"/>
      <c r="H115" s="231" t="s">
        <v>249</v>
      </c>
      <c r="I115" s="248">
        <v>64.75</v>
      </c>
      <c r="J115" s="248">
        <v>52.46</v>
      </c>
      <c r="K115" s="248">
        <v>43.85</v>
      </c>
      <c r="L115" s="248">
        <v>47.33</v>
      </c>
      <c r="M115" s="258">
        <v>51.91</v>
      </c>
      <c r="N115" s="25"/>
      <c r="O115" s="231" t="s">
        <v>249</v>
      </c>
      <c r="P115" s="248">
        <v>38.340000000000003</v>
      </c>
      <c r="Q115" s="248">
        <v>38.950000000000003</v>
      </c>
      <c r="R115" s="248">
        <v>32.47</v>
      </c>
      <c r="S115" s="248">
        <v>36.53</v>
      </c>
      <c r="T115" s="258">
        <v>53.37</v>
      </c>
    </row>
    <row r="116" spans="1:20" ht="13.5" customHeight="1" x14ac:dyDescent="0.25">
      <c r="A116" s="231" t="s">
        <v>250</v>
      </c>
      <c r="B116" s="248">
        <v>1.03</v>
      </c>
      <c r="C116" s="248">
        <v>0.97</v>
      </c>
      <c r="D116" s="248">
        <v>0.94</v>
      </c>
      <c r="E116" s="248">
        <v>1.46</v>
      </c>
      <c r="F116" s="258">
        <v>1.2</v>
      </c>
      <c r="G116" s="25"/>
      <c r="H116" s="231" t="s">
        <v>250</v>
      </c>
      <c r="I116" s="248">
        <v>0</v>
      </c>
      <c r="J116" s="248">
        <v>0.82</v>
      </c>
      <c r="K116" s="248">
        <v>0.77</v>
      </c>
      <c r="L116" s="248">
        <v>0.76</v>
      </c>
      <c r="M116" s="258">
        <v>0</v>
      </c>
      <c r="N116" s="25"/>
      <c r="O116" s="231" t="s">
        <v>250</v>
      </c>
      <c r="P116" s="248">
        <v>1.24</v>
      </c>
      <c r="Q116" s="248">
        <v>0.7</v>
      </c>
      <c r="R116" s="248">
        <v>1.21</v>
      </c>
      <c r="S116" s="248">
        <v>2.36</v>
      </c>
      <c r="T116" s="258">
        <v>2.86</v>
      </c>
    </row>
    <row r="117" spans="1:20" ht="16.5" customHeight="1" x14ac:dyDescent="0.3">
      <c r="A117" s="228" t="s">
        <v>179</v>
      </c>
      <c r="B117" s="229">
        <v>70.525000000000006</v>
      </c>
      <c r="C117" s="229">
        <v>70.795000000000002</v>
      </c>
      <c r="D117" s="229">
        <v>73.73</v>
      </c>
      <c r="E117" s="229">
        <v>73.575000000000003</v>
      </c>
      <c r="F117" s="230">
        <v>67.09</v>
      </c>
      <c r="G117" s="25"/>
      <c r="H117" s="228" t="s">
        <v>179</v>
      </c>
      <c r="I117" s="229">
        <v>67.625</v>
      </c>
      <c r="J117" s="229">
        <v>72.95</v>
      </c>
      <c r="K117" s="229">
        <v>77.305000000000007</v>
      </c>
      <c r="L117" s="229">
        <v>75.575000000000003</v>
      </c>
      <c r="M117" s="230">
        <v>74.045000000000002</v>
      </c>
      <c r="N117" s="25"/>
      <c r="O117" s="228" t="s">
        <v>179</v>
      </c>
      <c r="P117" s="229">
        <v>79.59</v>
      </c>
      <c r="Q117" s="229">
        <v>79.644999999999996</v>
      </c>
      <c r="R117" s="229">
        <v>82.555000000000007</v>
      </c>
      <c r="S117" s="229">
        <v>79.204999999999998</v>
      </c>
      <c r="T117" s="230">
        <v>70.284999999999997</v>
      </c>
    </row>
    <row r="118" spans="1:20" ht="16.5" customHeight="1" x14ac:dyDescent="0.25">
      <c r="A118" s="33"/>
      <c r="B118" s="25"/>
      <c r="C118" s="25"/>
      <c r="D118" s="25"/>
      <c r="E118" s="25"/>
      <c r="F118" s="32"/>
      <c r="G118" s="25"/>
      <c r="H118" s="33"/>
      <c r="I118" s="25"/>
      <c r="J118" s="25"/>
      <c r="K118" s="25"/>
      <c r="L118" s="25"/>
      <c r="M118" s="32"/>
      <c r="N118" s="25"/>
      <c r="O118" s="33"/>
      <c r="P118" s="25"/>
      <c r="Q118" s="25"/>
      <c r="R118" s="25"/>
      <c r="S118" s="25"/>
      <c r="T118" s="53"/>
    </row>
    <row r="119" spans="1:20" ht="16.5" customHeight="1" x14ac:dyDescent="0.25">
      <c r="A119" s="33"/>
      <c r="B119" s="25"/>
      <c r="C119" s="25"/>
      <c r="D119" s="25"/>
      <c r="E119" s="25"/>
      <c r="F119" s="32"/>
      <c r="G119" s="25"/>
      <c r="H119" s="33"/>
      <c r="I119" s="25"/>
      <c r="J119" s="25"/>
      <c r="K119" s="25"/>
      <c r="L119" s="25"/>
      <c r="M119" s="32"/>
      <c r="N119" s="25"/>
      <c r="O119" s="33"/>
      <c r="P119" s="25"/>
      <c r="Q119" s="25"/>
      <c r="R119" s="25"/>
      <c r="S119" s="25"/>
      <c r="T119" s="53"/>
    </row>
    <row r="120" spans="1:20" ht="16.5" customHeight="1" x14ac:dyDescent="0.25">
      <c r="A120" s="33"/>
      <c r="B120" s="25"/>
      <c r="C120" s="25"/>
      <c r="D120" s="25"/>
      <c r="E120" s="25"/>
      <c r="F120" s="32"/>
      <c r="G120" s="25"/>
      <c r="H120" s="33"/>
      <c r="I120" s="25"/>
      <c r="J120" s="25"/>
      <c r="K120" s="25"/>
      <c r="L120" s="25"/>
      <c r="M120" s="32"/>
      <c r="N120" s="25"/>
      <c r="O120" s="33"/>
      <c r="P120" s="25"/>
      <c r="Q120" s="25"/>
      <c r="R120" s="25"/>
      <c r="S120" s="25"/>
      <c r="T120" s="53"/>
    </row>
    <row r="121" spans="1:20" ht="16.5" customHeight="1" x14ac:dyDescent="0.25">
      <c r="A121" s="33"/>
      <c r="B121" s="25"/>
      <c r="C121" s="25"/>
      <c r="D121" s="25"/>
      <c r="E121" s="25"/>
      <c r="F121" s="32"/>
      <c r="G121" s="25"/>
      <c r="H121" s="33"/>
      <c r="I121" s="25"/>
      <c r="J121" s="25"/>
      <c r="K121" s="25"/>
      <c r="L121" s="25"/>
      <c r="M121" s="32"/>
      <c r="N121" s="25"/>
      <c r="O121" s="33"/>
      <c r="P121" s="25"/>
      <c r="Q121" s="25"/>
      <c r="R121" s="25"/>
      <c r="S121" s="25"/>
      <c r="T121" s="53"/>
    </row>
    <row r="122" spans="1:20" ht="16.5" customHeight="1" x14ac:dyDescent="0.25">
      <c r="A122" s="33"/>
      <c r="B122" s="25"/>
      <c r="C122" s="25"/>
      <c r="D122" s="25"/>
      <c r="E122" s="25"/>
      <c r="F122" s="32"/>
      <c r="G122" s="25"/>
      <c r="H122" s="33"/>
      <c r="I122" s="25"/>
      <c r="J122" s="25"/>
      <c r="K122" s="25"/>
      <c r="L122" s="25"/>
      <c r="M122" s="32"/>
      <c r="N122" s="25"/>
      <c r="O122" s="33"/>
      <c r="P122" s="25"/>
      <c r="Q122" s="25"/>
      <c r="R122" s="25"/>
      <c r="S122" s="25"/>
      <c r="T122" s="53"/>
    </row>
    <row r="123" spans="1:20" ht="16.5" customHeight="1" x14ac:dyDescent="0.25">
      <c r="A123" s="33"/>
      <c r="B123" s="25"/>
      <c r="C123" s="25"/>
      <c r="D123" s="25"/>
      <c r="E123" s="25"/>
      <c r="F123" s="32"/>
      <c r="G123" s="25"/>
      <c r="H123" s="33"/>
      <c r="I123" s="25"/>
      <c r="J123" s="25"/>
      <c r="K123" s="25"/>
      <c r="L123" s="25"/>
      <c r="M123" s="32"/>
      <c r="N123" s="25"/>
      <c r="O123" s="33"/>
      <c r="P123" s="25"/>
      <c r="Q123" s="25"/>
      <c r="R123" s="25"/>
      <c r="S123" s="25"/>
      <c r="T123" s="53"/>
    </row>
    <row r="124" spans="1:20" ht="16.5" customHeight="1" thickBot="1" x14ac:dyDescent="0.3">
      <c r="A124" s="33"/>
      <c r="B124" s="25"/>
      <c r="C124" s="25"/>
      <c r="D124" s="25"/>
      <c r="E124" s="25"/>
      <c r="F124" s="32"/>
      <c r="G124" s="25"/>
      <c r="H124" s="33"/>
      <c r="I124" s="25"/>
      <c r="J124" s="25"/>
      <c r="K124" s="25"/>
      <c r="L124" s="25"/>
      <c r="M124" s="32"/>
      <c r="N124" s="25"/>
      <c r="O124" s="33"/>
      <c r="P124" s="25"/>
      <c r="Q124" s="25"/>
      <c r="R124" s="25"/>
      <c r="S124" s="25"/>
      <c r="T124" s="53"/>
    </row>
    <row r="125" spans="1:20" ht="14.25" customHeight="1" x14ac:dyDescent="0.25">
      <c r="A125" s="344" t="s">
        <v>201</v>
      </c>
      <c r="B125" s="363"/>
      <c r="C125" s="363"/>
      <c r="D125" s="363"/>
      <c r="E125" s="363"/>
      <c r="F125" s="364"/>
      <c r="G125" s="25"/>
      <c r="H125" s="344" t="s">
        <v>49</v>
      </c>
      <c r="I125" s="363"/>
      <c r="J125" s="363"/>
      <c r="K125" s="363"/>
      <c r="L125" s="363"/>
      <c r="M125" s="364"/>
      <c r="N125" s="25"/>
      <c r="O125" s="381" t="s">
        <v>50</v>
      </c>
      <c r="P125" s="382"/>
      <c r="Q125" s="382"/>
      <c r="R125" s="382"/>
      <c r="S125" s="382"/>
      <c r="T125" s="383"/>
    </row>
    <row r="126" spans="1:20" ht="16.5" customHeight="1" x14ac:dyDescent="0.25">
      <c r="A126" s="374"/>
      <c r="B126" s="375"/>
      <c r="C126" s="375"/>
      <c r="D126" s="375"/>
      <c r="E126" s="375"/>
      <c r="F126" s="376"/>
      <c r="G126" s="25"/>
      <c r="H126" s="374"/>
      <c r="I126" s="375"/>
      <c r="J126" s="375"/>
      <c r="K126" s="375"/>
      <c r="L126" s="375"/>
      <c r="M126" s="376"/>
      <c r="N126" s="25"/>
      <c r="O126" s="384"/>
      <c r="P126" s="385"/>
      <c r="Q126" s="385"/>
      <c r="R126" s="385"/>
      <c r="S126" s="385"/>
      <c r="T126" s="386"/>
    </row>
    <row r="127" spans="1:20" ht="12.75" customHeight="1" x14ac:dyDescent="0.25">
      <c r="A127" s="374"/>
      <c r="B127" s="375"/>
      <c r="C127" s="375"/>
      <c r="D127" s="375"/>
      <c r="E127" s="375"/>
      <c r="F127" s="376"/>
      <c r="G127" s="25"/>
      <c r="H127" s="374"/>
      <c r="I127" s="375"/>
      <c r="J127" s="375"/>
      <c r="K127" s="375"/>
      <c r="L127" s="375"/>
      <c r="M127" s="376"/>
      <c r="N127" s="25"/>
      <c r="O127" s="384"/>
      <c r="P127" s="385"/>
      <c r="Q127" s="385"/>
      <c r="R127" s="385"/>
      <c r="S127" s="385"/>
      <c r="T127" s="386"/>
    </row>
    <row r="128" spans="1:20" ht="12.75" customHeight="1" x14ac:dyDescent="0.25">
      <c r="A128" s="374"/>
      <c r="B128" s="375"/>
      <c r="C128" s="375"/>
      <c r="D128" s="375"/>
      <c r="E128" s="375"/>
      <c r="F128" s="376"/>
      <c r="G128" s="25"/>
      <c r="H128" s="374"/>
      <c r="I128" s="375"/>
      <c r="J128" s="375"/>
      <c r="K128" s="375"/>
      <c r="L128" s="375"/>
      <c r="M128" s="376"/>
      <c r="N128" s="25"/>
      <c r="O128" s="384"/>
      <c r="P128" s="385"/>
      <c r="Q128" s="385"/>
      <c r="R128" s="385"/>
      <c r="S128" s="385"/>
      <c r="T128" s="386"/>
    </row>
    <row r="129" spans="1:20" ht="7.5" customHeight="1" thickBot="1" x14ac:dyDescent="0.3">
      <c r="A129" s="377"/>
      <c r="B129" s="378"/>
      <c r="C129" s="378"/>
      <c r="D129" s="378"/>
      <c r="E129" s="378"/>
      <c r="F129" s="379"/>
      <c r="G129" s="25"/>
      <c r="H129" s="377"/>
      <c r="I129" s="378"/>
      <c r="J129" s="378"/>
      <c r="K129" s="378"/>
      <c r="L129" s="378"/>
      <c r="M129" s="379"/>
      <c r="N129" s="25"/>
      <c r="O129" s="387"/>
      <c r="P129" s="388"/>
      <c r="Q129" s="388"/>
      <c r="R129" s="388"/>
      <c r="S129" s="388"/>
      <c r="T129" s="389"/>
    </row>
    <row r="130" spans="1:20" ht="3.75" customHeight="1" thickBot="1" x14ac:dyDescent="0.3"/>
    <row r="131" spans="1:20" s="2" customFormat="1" ht="17.25" customHeight="1" thickBot="1" x14ac:dyDescent="0.35">
      <c r="A131" s="341" t="s">
        <v>224</v>
      </c>
      <c r="B131" s="342"/>
      <c r="C131" s="342"/>
      <c r="D131" s="342"/>
      <c r="E131" s="342"/>
      <c r="F131" s="343"/>
      <c r="G131" s="16"/>
      <c r="H131" s="341" t="s">
        <v>245</v>
      </c>
      <c r="I131" s="342"/>
      <c r="J131" s="342"/>
      <c r="K131" s="342"/>
      <c r="L131" s="342"/>
      <c r="M131" s="343"/>
      <c r="N131" s="16"/>
      <c r="O131" s="341" t="s">
        <v>246</v>
      </c>
      <c r="P131" s="342"/>
      <c r="Q131" s="342"/>
      <c r="R131" s="342"/>
      <c r="S131" s="342"/>
      <c r="T131" s="343"/>
    </row>
    <row r="132" spans="1:20" s="5" customFormat="1" ht="32.25" customHeight="1" x14ac:dyDescent="0.25">
      <c r="A132" s="277" t="s">
        <v>247</v>
      </c>
      <c r="B132" s="253" t="s">
        <v>178</v>
      </c>
      <c r="C132" s="253" t="s">
        <v>185</v>
      </c>
      <c r="D132" s="253" t="s">
        <v>184</v>
      </c>
      <c r="E132" s="253" t="s">
        <v>183</v>
      </c>
      <c r="F132" s="257" t="s">
        <v>251</v>
      </c>
      <c r="G132" s="8"/>
      <c r="H132" s="254"/>
      <c r="I132" s="255"/>
      <c r="J132" s="255"/>
      <c r="K132" s="255"/>
      <c r="L132" s="255"/>
      <c r="M132" s="256"/>
      <c r="N132" s="8"/>
      <c r="O132" s="277" t="s">
        <v>247</v>
      </c>
      <c r="P132" s="253" t="s">
        <v>178</v>
      </c>
      <c r="Q132" s="253" t="s">
        <v>185</v>
      </c>
      <c r="R132" s="253" t="s">
        <v>184</v>
      </c>
      <c r="S132" s="257" t="s">
        <v>183</v>
      </c>
      <c r="T132" s="259" t="s">
        <v>251</v>
      </c>
    </row>
    <row r="133" spans="1:20" ht="18" customHeight="1" x14ac:dyDescent="0.25">
      <c r="A133" s="231" t="s">
        <v>248</v>
      </c>
      <c r="B133" s="248">
        <v>53.68</v>
      </c>
      <c r="C133" s="248">
        <v>49.12</v>
      </c>
      <c r="D133" s="248">
        <v>61.05</v>
      </c>
      <c r="E133" s="248">
        <v>67.48</v>
      </c>
      <c r="F133" s="258">
        <v>47.2</v>
      </c>
      <c r="H133" s="46"/>
      <c r="I133" s="47"/>
      <c r="J133" s="47"/>
      <c r="K133" s="47"/>
      <c r="L133" s="47"/>
      <c r="M133" s="48"/>
      <c r="O133" s="231" t="s">
        <v>248</v>
      </c>
      <c r="P133" s="248">
        <v>55.5</v>
      </c>
      <c r="Q133" s="248">
        <v>60.62</v>
      </c>
      <c r="R133" s="248">
        <v>56.65</v>
      </c>
      <c r="S133" s="258">
        <v>64.56</v>
      </c>
      <c r="T133" s="258">
        <v>56.31</v>
      </c>
    </row>
    <row r="134" spans="1:20" ht="16.5" customHeight="1" x14ac:dyDescent="0.25">
      <c r="A134" s="231" t="s">
        <v>249</v>
      </c>
      <c r="B134" s="248">
        <v>45.26</v>
      </c>
      <c r="C134" s="248">
        <v>49.47</v>
      </c>
      <c r="D134" s="248">
        <v>37.19</v>
      </c>
      <c r="E134" s="248">
        <v>31.82</v>
      </c>
      <c r="F134" s="258">
        <v>52.8</v>
      </c>
      <c r="H134" s="46"/>
      <c r="I134" s="47"/>
      <c r="J134" s="47"/>
      <c r="K134" s="47"/>
      <c r="L134" s="47"/>
      <c r="M134" s="48"/>
      <c r="O134" s="231" t="s">
        <v>249</v>
      </c>
      <c r="P134" s="248">
        <v>43.98</v>
      </c>
      <c r="Q134" s="248">
        <v>37.82</v>
      </c>
      <c r="R134" s="248">
        <v>41.38</v>
      </c>
      <c r="S134" s="258">
        <v>33.5</v>
      </c>
      <c r="T134" s="258">
        <v>42.72</v>
      </c>
    </row>
    <row r="135" spans="1:20" ht="16.5" customHeight="1" x14ac:dyDescent="0.25">
      <c r="A135" s="231" t="s">
        <v>250</v>
      </c>
      <c r="B135" s="248">
        <v>0.7</v>
      </c>
      <c r="C135" s="248">
        <v>1.4</v>
      </c>
      <c r="D135" s="248">
        <v>1.4</v>
      </c>
      <c r="E135" s="248">
        <v>0.7</v>
      </c>
      <c r="F135" s="258">
        <v>0</v>
      </c>
      <c r="H135" s="46"/>
      <c r="I135" s="47"/>
      <c r="J135" s="47"/>
      <c r="K135" s="47"/>
      <c r="L135" s="47"/>
      <c r="M135" s="48"/>
      <c r="O135" s="231" t="s">
        <v>250</v>
      </c>
      <c r="P135" s="248">
        <v>0.52</v>
      </c>
      <c r="Q135" s="248">
        <v>1.04</v>
      </c>
      <c r="R135" s="248">
        <v>1.48</v>
      </c>
      <c r="S135" s="258">
        <v>1.46</v>
      </c>
      <c r="T135" s="258">
        <v>0.49</v>
      </c>
    </row>
    <row r="136" spans="1:20" ht="16.5" customHeight="1" x14ac:dyDescent="0.3">
      <c r="A136" s="228" t="s">
        <v>179</v>
      </c>
      <c r="B136" s="229">
        <v>76.31</v>
      </c>
      <c r="C136" s="229">
        <v>73.855000000000004</v>
      </c>
      <c r="D136" s="229">
        <v>79.644999999999996</v>
      </c>
      <c r="E136" s="229">
        <v>83.39</v>
      </c>
      <c r="F136" s="230">
        <v>73.599999999999994</v>
      </c>
      <c r="H136" s="49"/>
      <c r="I136" s="50"/>
      <c r="J136" s="50"/>
      <c r="K136" s="50"/>
      <c r="L136" s="50"/>
      <c r="M136" s="51"/>
      <c r="O136" s="228" t="s">
        <v>179</v>
      </c>
      <c r="P136" s="229">
        <v>77.489999999999995</v>
      </c>
      <c r="Q136" s="229">
        <v>79.53</v>
      </c>
      <c r="R136" s="229">
        <v>77.34</v>
      </c>
      <c r="S136" s="229">
        <v>81.31</v>
      </c>
      <c r="T136" s="230">
        <v>77.67</v>
      </c>
    </row>
    <row r="137" spans="1:20" ht="16.5" customHeight="1" x14ac:dyDescent="0.3">
      <c r="A137" s="33"/>
      <c r="B137" s="25"/>
      <c r="C137" s="25"/>
      <c r="D137" s="25"/>
      <c r="E137" s="25"/>
      <c r="F137" s="32"/>
      <c r="H137" s="360" t="s">
        <v>8</v>
      </c>
      <c r="I137" s="361"/>
      <c r="J137" s="361"/>
      <c r="K137" s="361"/>
      <c r="L137" s="361"/>
      <c r="M137" s="362"/>
      <c r="O137" s="33"/>
      <c r="P137" s="25"/>
      <c r="Q137" s="25"/>
      <c r="R137" s="25"/>
      <c r="S137" s="25"/>
      <c r="T137" s="32"/>
    </row>
    <row r="138" spans="1:20" ht="16.5" customHeight="1" x14ac:dyDescent="0.25">
      <c r="A138" s="33"/>
      <c r="B138" s="25"/>
      <c r="C138" s="25"/>
      <c r="D138" s="25"/>
      <c r="E138" s="25"/>
      <c r="F138" s="32"/>
      <c r="H138" s="33"/>
      <c r="I138" s="25"/>
      <c r="J138" s="25"/>
      <c r="K138" s="25"/>
      <c r="L138" s="25"/>
      <c r="M138" s="32"/>
      <c r="O138" s="33"/>
      <c r="P138" s="25"/>
      <c r="Q138" s="25"/>
      <c r="R138" s="25"/>
      <c r="S138" s="25"/>
      <c r="T138" s="32"/>
    </row>
    <row r="139" spans="1:20" ht="16.5" customHeight="1" x14ac:dyDescent="0.25">
      <c r="A139" s="33"/>
      <c r="B139" s="25"/>
      <c r="C139" s="25"/>
      <c r="D139" s="25"/>
      <c r="E139" s="25"/>
      <c r="F139" s="32"/>
      <c r="H139" s="33"/>
      <c r="I139" s="25"/>
      <c r="J139" s="25"/>
      <c r="K139" s="25"/>
      <c r="L139" s="25"/>
      <c r="M139" s="32"/>
      <c r="O139" s="33"/>
      <c r="P139" s="25"/>
      <c r="Q139" s="25"/>
      <c r="R139" s="25"/>
      <c r="S139" s="25"/>
      <c r="T139" s="32"/>
    </row>
    <row r="140" spans="1:20" ht="16.5" customHeight="1" x14ac:dyDescent="0.25">
      <c r="A140" s="33"/>
      <c r="B140" s="25"/>
      <c r="C140" s="25"/>
      <c r="D140" s="25"/>
      <c r="E140" s="25"/>
      <c r="F140" s="32"/>
      <c r="H140" s="33"/>
      <c r="I140" s="25"/>
      <c r="J140" s="25"/>
      <c r="K140" s="25"/>
      <c r="L140" s="25"/>
      <c r="M140" s="32"/>
      <c r="O140" s="33"/>
      <c r="P140" s="25"/>
      <c r="Q140" s="25"/>
      <c r="R140" s="25"/>
      <c r="S140" s="25"/>
      <c r="T140" s="32"/>
    </row>
    <row r="141" spans="1:20" ht="16.5" customHeight="1" x14ac:dyDescent="0.25">
      <c r="A141" s="33"/>
      <c r="B141" s="25"/>
      <c r="C141" s="25"/>
      <c r="D141" s="25"/>
      <c r="E141" s="25"/>
      <c r="F141" s="32"/>
      <c r="H141" s="33"/>
      <c r="I141" s="25"/>
      <c r="J141" s="25"/>
      <c r="K141" s="25"/>
      <c r="L141" s="25"/>
      <c r="M141" s="32"/>
      <c r="O141" s="33"/>
      <c r="P141" s="25"/>
      <c r="Q141" s="25"/>
      <c r="R141" s="25"/>
      <c r="S141" s="25"/>
      <c r="T141" s="32"/>
    </row>
    <row r="142" spans="1:20" ht="16.5" customHeight="1" x14ac:dyDescent="0.25">
      <c r="A142" s="33"/>
      <c r="B142" s="25"/>
      <c r="C142" s="25"/>
      <c r="D142" s="25"/>
      <c r="E142" s="25"/>
      <c r="F142" s="32"/>
      <c r="H142" s="33"/>
      <c r="I142" s="25"/>
      <c r="J142" s="25"/>
      <c r="K142" s="25"/>
      <c r="L142" s="25"/>
      <c r="M142" s="32"/>
      <c r="O142" s="33"/>
      <c r="P142" s="25"/>
      <c r="Q142" s="25"/>
      <c r="R142" s="25"/>
      <c r="S142" s="25"/>
      <c r="T142" s="32"/>
    </row>
    <row r="143" spans="1:20" ht="16.5" customHeight="1" thickBot="1" x14ac:dyDescent="0.3">
      <c r="A143" s="33"/>
      <c r="B143" s="25"/>
      <c r="C143" s="25"/>
      <c r="D143" s="25"/>
      <c r="E143" s="25"/>
      <c r="F143" s="32"/>
      <c r="H143" s="33"/>
      <c r="I143" s="25"/>
      <c r="J143" s="25"/>
      <c r="K143" s="25"/>
      <c r="L143" s="25"/>
      <c r="M143" s="32"/>
      <c r="O143" s="33"/>
      <c r="P143" s="25"/>
      <c r="Q143" s="25"/>
      <c r="R143" s="25"/>
      <c r="S143" s="25"/>
      <c r="T143" s="32"/>
    </row>
    <row r="144" spans="1:20" ht="24" customHeight="1" x14ac:dyDescent="0.25">
      <c r="A144" s="344" t="s">
        <v>52</v>
      </c>
      <c r="B144" s="363"/>
      <c r="C144" s="363"/>
      <c r="D144" s="363"/>
      <c r="E144" s="363"/>
      <c r="F144" s="364"/>
      <c r="H144" s="354"/>
      <c r="I144" s="355"/>
      <c r="J144" s="355"/>
      <c r="K144" s="355"/>
      <c r="L144" s="355"/>
      <c r="M144" s="356"/>
      <c r="O144" s="344" t="s">
        <v>51</v>
      </c>
      <c r="P144" s="363"/>
      <c r="Q144" s="363"/>
      <c r="R144" s="363"/>
      <c r="S144" s="363"/>
      <c r="T144" s="364"/>
    </row>
    <row r="145" spans="1:20" ht="24" customHeight="1" x14ac:dyDescent="0.25">
      <c r="A145" s="374"/>
      <c r="B145" s="375"/>
      <c r="C145" s="375"/>
      <c r="D145" s="375"/>
      <c r="E145" s="375"/>
      <c r="F145" s="376"/>
      <c r="H145" s="354"/>
      <c r="I145" s="355"/>
      <c r="J145" s="355"/>
      <c r="K145" s="355"/>
      <c r="L145" s="355"/>
      <c r="M145" s="356"/>
      <c r="O145" s="374"/>
      <c r="P145" s="375"/>
      <c r="Q145" s="375"/>
      <c r="R145" s="375"/>
      <c r="S145" s="375"/>
      <c r="T145" s="376"/>
    </row>
    <row r="146" spans="1:20" ht="13.5" customHeight="1" x14ac:dyDescent="0.25">
      <c r="A146" s="374"/>
      <c r="B146" s="375"/>
      <c r="C146" s="375"/>
      <c r="D146" s="375"/>
      <c r="E146" s="375"/>
      <c r="F146" s="376"/>
      <c r="H146" s="354"/>
      <c r="I146" s="355"/>
      <c r="J146" s="355"/>
      <c r="K146" s="355"/>
      <c r="L146" s="355"/>
      <c r="M146" s="356"/>
      <c r="O146" s="374"/>
      <c r="P146" s="375"/>
      <c r="Q146" s="375"/>
      <c r="R146" s="375"/>
      <c r="S146" s="375"/>
      <c r="T146" s="376"/>
    </row>
    <row r="147" spans="1:20" ht="15.75" customHeight="1" thickBot="1" x14ac:dyDescent="0.3">
      <c r="A147" s="377"/>
      <c r="B147" s="378"/>
      <c r="C147" s="378"/>
      <c r="D147" s="378"/>
      <c r="E147" s="378"/>
      <c r="F147" s="379"/>
      <c r="H147" s="357"/>
      <c r="I147" s="358"/>
      <c r="J147" s="358"/>
      <c r="K147" s="358"/>
      <c r="L147" s="358"/>
      <c r="M147" s="359"/>
      <c r="O147" s="377"/>
      <c r="P147" s="378"/>
      <c r="Q147" s="378"/>
      <c r="R147" s="378"/>
      <c r="S147" s="378"/>
      <c r="T147" s="379"/>
    </row>
    <row r="148" spans="1:20" ht="13.5" customHeight="1" x14ac:dyDescent="0.25">
      <c r="A148" s="8" t="s">
        <v>252</v>
      </c>
    </row>
    <row r="149" spans="1:20" s="6" customFormat="1" ht="18" customHeight="1" x14ac:dyDescent="0.25">
      <c r="A149" s="380" t="s">
        <v>0</v>
      </c>
      <c r="B149" s="380"/>
      <c r="C149" s="380"/>
      <c r="D149" s="380"/>
      <c r="E149" s="380"/>
      <c r="F149" s="380"/>
      <c r="G149" s="380"/>
      <c r="H149" s="380"/>
      <c r="I149" s="380"/>
      <c r="J149" s="380"/>
      <c r="K149" s="380"/>
      <c r="L149" s="380"/>
      <c r="M149" s="380"/>
      <c r="N149" s="380"/>
      <c r="O149" s="380"/>
      <c r="P149" s="380"/>
      <c r="Q149" s="380"/>
      <c r="R149" s="380"/>
      <c r="S149" s="380"/>
      <c r="T149" s="380"/>
    </row>
    <row r="150" spans="1:20" x14ac:dyDescent="0.25">
      <c r="A150" s="380"/>
      <c r="B150" s="380"/>
      <c r="C150" s="380"/>
      <c r="D150" s="380"/>
      <c r="E150" s="380"/>
      <c r="F150" s="380"/>
      <c r="G150" s="380"/>
      <c r="H150" s="380"/>
      <c r="I150" s="380"/>
      <c r="J150" s="380"/>
      <c r="K150" s="380"/>
      <c r="L150" s="380"/>
      <c r="M150" s="380"/>
      <c r="N150" s="380"/>
      <c r="O150" s="380"/>
      <c r="P150" s="380"/>
      <c r="Q150" s="380"/>
      <c r="R150" s="380"/>
      <c r="S150" s="380"/>
      <c r="T150" s="380"/>
    </row>
    <row r="151" spans="1:20" x14ac:dyDescent="0.25">
      <c r="A151" s="380"/>
      <c r="B151" s="380"/>
      <c r="C151" s="380"/>
      <c r="D151" s="380"/>
      <c r="E151" s="380"/>
      <c r="F151" s="380"/>
      <c r="G151" s="380"/>
      <c r="H151" s="380"/>
      <c r="I151" s="380"/>
      <c r="J151" s="380"/>
      <c r="K151" s="380"/>
      <c r="L151" s="380"/>
      <c r="M151" s="380"/>
      <c r="N151" s="380"/>
      <c r="O151" s="380"/>
      <c r="P151" s="380"/>
      <c r="Q151" s="380"/>
      <c r="R151" s="380"/>
      <c r="S151" s="380"/>
      <c r="T151" s="380"/>
    </row>
    <row r="152" spans="1:20" ht="20.25" customHeight="1" x14ac:dyDescent="0.25">
      <c r="A152" s="380"/>
      <c r="B152" s="380"/>
      <c r="C152" s="380"/>
      <c r="D152" s="380"/>
      <c r="E152" s="380"/>
      <c r="F152" s="380"/>
      <c r="G152" s="380"/>
      <c r="H152" s="380"/>
      <c r="I152" s="380"/>
      <c r="J152" s="380"/>
      <c r="K152" s="380"/>
      <c r="L152" s="380"/>
      <c r="M152" s="380"/>
      <c r="N152" s="380"/>
      <c r="O152" s="380"/>
      <c r="P152" s="380"/>
      <c r="Q152" s="380"/>
      <c r="R152" s="380"/>
      <c r="S152" s="380"/>
      <c r="T152" s="380"/>
    </row>
    <row r="153" spans="1:20" s="2" customFormat="1" ht="16.5" customHeight="1" x14ac:dyDescent="0.25">
      <c r="A153" s="353" t="s">
        <v>3</v>
      </c>
      <c r="B153" s="353"/>
      <c r="C153" s="353"/>
      <c r="D153" s="353"/>
      <c r="E153" s="353"/>
      <c r="F153" s="353"/>
      <c r="G153" s="353"/>
      <c r="H153" s="353"/>
      <c r="I153" s="353"/>
      <c r="J153" s="353"/>
      <c r="K153" s="353"/>
      <c r="L153" s="353"/>
      <c r="M153" s="353"/>
      <c r="N153" s="353"/>
      <c r="O153" s="353"/>
      <c r="P153" s="353"/>
      <c r="Q153" s="353"/>
      <c r="R153" s="353"/>
      <c r="S153" s="353"/>
      <c r="T153" s="353"/>
    </row>
    <row r="154" spans="1:20" s="2" customFormat="1" ht="6.75" customHeight="1" thickBot="1" x14ac:dyDescent="0.3">
      <c r="A154" s="242"/>
      <c r="B154" s="242"/>
      <c r="C154" s="242"/>
      <c r="D154" s="242"/>
      <c r="E154" s="242"/>
      <c r="F154" s="242"/>
      <c r="G154" s="242"/>
      <c r="H154" s="242"/>
      <c r="I154" s="242"/>
      <c r="J154" s="242"/>
      <c r="K154" s="242"/>
      <c r="L154" s="242"/>
      <c r="M154" s="242"/>
      <c r="N154" s="242"/>
      <c r="O154" s="242"/>
      <c r="P154" s="242"/>
      <c r="Q154" s="242"/>
      <c r="R154" s="242"/>
      <c r="S154" s="242"/>
      <c r="T154" s="242"/>
    </row>
    <row r="155" spans="1:20" s="2" customFormat="1" ht="36" customHeight="1" thickBot="1" x14ac:dyDescent="0.3">
      <c r="A155" s="338" t="s">
        <v>53</v>
      </c>
      <c r="B155" s="339"/>
      <c r="C155" s="339"/>
      <c r="D155" s="339"/>
      <c r="E155" s="339"/>
      <c r="F155" s="339"/>
      <c r="G155" s="339"/>
      <c r="H155" s="339"/>
      <c r="I155" s="339"/>
      <c r="J155" s="339"/>
      <c r="K155" s="339"/>
      <c r="L155" s="339"/>
      <c r="M155" s="339"/>
      <c r="N155" s="339"/>
      <c r="O155" s="339"/>
      <c r="P155" s="339"/>
      <c r="Q155" s="339"/>
      <c r="R155" s="339"/>
      <c r="S155" s="339"/>
      <c r="T155" s="340"/>
    </row>
    <row r="156" spans="1:20" s="5" customFormat="1" ht="18" customHeight="1" thickBot="1" x14ac:dyDescent="0.35">
      <c r="A156" s="371" t="s">
        <v>242</v>
      </c>
      <c r="B156" s="372"/>
      <c r="C156" s="372"/>
      <c r="D156" s="372"/>
      <c r="E156" s="372"/>
      <c r="F156" s="373"/>
      <c r="G156" s="54"/>
      <c r="H156" s="341" t="s">
        <v>243</v>
      </c>
      <c r="I156" s="342"/>
      <c r="J156" s="342"/>
      <c r="K156" s="342"/>
      <c r="L156" s="342"/>
      <c r="M156" s="343"/>
      <c r="N156" s="54"/>
      <c r="O156" s="341" t="s">
        <v>244</v>
      </c>
      <c r="P156" s="342"/>
      <c r="Q156" s="342"/>
      <c r="R156" s="342"/>
      <c r="S156" s="342"/>
      <c r="T156" s="343"/>
    </row>
    <row r="157" spans="1:20" ht="16.5" customHeight="1" thickBot="1" x14ac:dyDescent="0.3">
      <c r="A157" s="58"/>
      <c r="B157" s="56"/>
      <c r="C157" s="56"/>
      <c r="D157" s="56"/>
      <c r="E157" s="56"/>
      <c r="F157" s="57"/>
      <c r="G157" s="56"/>
      <c r="H157" s="58"/>
      <c r="I157" s="56"/>
      <c r="J157" s="56"/>
      <c r="K157" s="56"/>
      <c r="L157" s="56"/>
      <c r="M157" s="57"/>
      <c r="N157" s="25"/>
      <c r="O157" s="58"/>
      <c r="P157" s="56"/>
      <c r="Q157" s="56"/>
      <c r="R157" s="56"/>
      <c r="S157" s="56"/>
      <c r="T157" s="53"/>
    </row>
    <row r="158" spans="1:20" ht="16.5" customHeight="1" x14ac:dyDescent="0.25">
      <c r="A158" s="64"/>
      <c r="B158" s="62"/>
      <c r="C158" s="62"/>
      <c r="D158" s="62"/>
      <c r="E158" s="62"/>
      <c r="F158" s="63"/>
      <c r="G158" s="62"/>
      <c r="H158" s="64"/>
      <c r="I158" s="62"/>
      <c r="J158" s="62"/>
      <c r="K158" s="62"/>
      <c r="L158" s="62"/>
      <c r="M158" s="63"/>
      <c r="N158" s="25"/>
      <c r="O158" s="65"/>
      <c r="P158" s="66"/>
      <c r="Q158" s="66"/>
      <c r="R158" s="66"/>
      <c r="S158" s="66"/>
      <c r="T158" s="53"/>
    </row>
    <row r="159" spans="1:20" ht="17.25" customHeight="1" x14ac:dyDescent="0.25">
      <c r="A159" s="64"/>
      <c r="B159" s="62"/>
      <c r="C159" s="62"/>
      <c r="D159" s="62"/>
      <c r="E159" s="62"/>
      <c r="F159" s="63"/>
      <c r="G159" s="62"/>
      <c r="H159" s="64"/>
      <c r="I159" s="62"/>
      <c r="J159" s="62"/>
      <c r="K159" s="62"/>
      <c r="L159" s="62"/>
      <c r="M159" s="63"/>
      <c r="N159" s="6"/>
      <c r="O159" s="64"/>
      <c r="P159" s="62"/>
      <c r="Q159" s="62"/>
      <c r="R159" s="62"/>
      <c r="S159" s="62"/>
      <c r="T159" s="245"/>
    </row>
    <row r="160" spans="1:20" s="25" customFormat="1" ht="17.25" customHeight="1" x14ac:dyDescent="0.25">
      <c r="A160" s="64"/>
      <c r="B160" s="62"/>
      <c r="C160" s="62"/>
      <c r="D160" s="62"/>
      <c r="E160" s="62"/>
      <c r="F160" s="63"/>
      <c r="G160" s="62"/>
      <c r="H160" s="64"/>
      <c r="I160" s="62"/>
      <c r="J160" s="62"/>
      <c r="K160" s="62"/>
      <c r="L160" s="62"/>
      <c r="M160" s="63"/>
      <c r="N160" s="6"/>
      <c r="O160" s="64"/>
      <c r="P160" s="62"/>
      <c r="Q160" s="62"/>
      <c r="R160" s="62"/>
      <c r="S160" s="62"/>
      <c r="T160" s="245"/>
    </row>
    <row r="161" spans="1:20" ht="12.75" customHeight="1" x14ac:dyDescent="0.25">
      <c r="A161" s="64"/>
      <c r="B161" s="62"/>
      <c r="C161" s="62"/>
      <c r="D161" s="62"/>
      <c r="E161" s="62"/>
      <c r="F161" s="63"/>
      <c r="G161" s="62"/>
      <c r="H161" s="64"/>
      <c r="I161" s="62"/>
      <c r="J161" s="62"/>
      <c r="K161" s="62"/>
      <c r="L161" s="62"/>
      <c r="M161" s="63"/>
      <c r="N161" s="7"/>
      <c r="O161" s="64"/>
      <c r="P161" s="62"/>
      <c r="Q161" s="62"/>
      <c r="R161" s="62"/>
      <c r="S161" s="62"/>
      <c r="T161" s="260"/>
    </row>
    <row r="162" spans="1:20" s="7" customFormat="1" ht="11.25" customHeight="1" x14ac:dyDescent="0.25">
      <c r="A162" s="68"/>
      <c r="B162" s="50"/>
      <c r="C162" s="50"/>
      <c r="D162" s="50"/>
      <c r="E162" s="50"/>
      <c r="F162" s="51"/>
      <c r="G162" s="50"/>
      <c r="H162" s="68"/>
      <c r="I162" s="50"/>
      <c r="J162" s="50"/>
      <c r="K162" s="50"/>
      <c r="L162" s="50"/>
      <c r="M162" s="51"/>
      <c r="O162" s="68"/>
      <c r="P162" s="50"/>
      <c r="Q162" s="50"/>
      <c r="R162" s="50"/>
      <c r="S162" s="50"/>
      <c r="T162" s="48"/>
    </row>
    <row r="163" spans="1:20" ht="19.5" customHeight="1" x14ac:dyDescent="0.25">
      <c r="A163" s="33"/>
      <c r="B163" s="25"/>
      <c r="C163" s="25"/>
      <c r="D163" s="25"/>
      <c r="E163" s="25"/>
      <c r="F163" s="32"/>
      <c r="G163" s="25"/>
      <c r="H163" s="33"/>
      <c r="I163" s="25"/>
      <c r="J163" s="25"/>
      <c r="K163" s="25"/>
      <c r="L163" s="25"/>
      <c r="M163" s="32"/>
      <c r="N163" s="7"/>
      <c r="O163" s="33"/>
      <c r="P163" s="25"/>
      <c r="Q163" s="25"/>
      <c r="R163" s="25"/>
      <c r="S163" s="25"/>
      <c r="T163" s="48"/>
    </row>
    <row r="164" spans="1:20" ht="9" customHeight="1" x14ac:dyDescent="0.25">
      <c r="A164" s="33"/>
      <c r="B164" s="25"/>
      <c r="C164" s="25"/>
      <c r="D164" s="25"/>
      <c r="E164" s="25"/>
      <c r="F164" s="32"/>
      <c r="G164" s="25"/>
      <c r="H164" s="33"/>
      <c r="I164" s="25"/>
      <c r="J164" s="25"/>
      <c r="K164" s="25"/>
      <c r="L164" s="25"/>
      <c r="M164" s="32"/>
      <c r="O164" s="33"/>
      <c r="P164" s="25"/>
      <c r="Q164" s="25"/>
      <c r="R164" s="25"/>
      <c r="S164" s="25"/>
      <c r="T164" s="48"/>
    </row>
    <row r="165" spans="1:20" ht="13.5" customHeight="1" x14ac:dyDescent="0.25">
      <c r="A165" s="33"/>
      <c r="B165" s="25"/>
      <c r="C165" s="25"/>
      <c r="D165" s="25"/>
      <c r="E165" s="25"/>
      <c r="F165" s="32"/>
      <c r="G165" s="25"/>
      <c r="H165" s="33"/>
      <c r="I165" s="25"/>
      <c r="J165" s="25"/>
      <c r="K165" s="25"/>
      <c r="L165" s="25"/>
      <c r="M165" s="32"/>
      <c r="O165" s="33"/>
      <c r="P165" s="25"/>
      <c r="Q165" s="25"/>
      <c r="R165" s="25"/>
      <c r="S165" s="25"/>
      <c r="T165" s="48"/>
    </row>
    <row r="166" spans="1:20" ht="12.75" customHeight="1" x14ac:dyDescent="0.25">
      <c r="A166" s="33"/>
      <c r="B166" s="25"/>
      <c r="C166" s="25"/>
      <c r="D166" s="25"/>
      <c r="E166" s="25"/>
      <c r="F166" s="32"/>
      <c r="G166" s="25"/>
      <c r="H166" s="33"/>
      <c r="I166" s="25"/>
      <c r="J166" s="25"/>
      <c r="K166" s="25"/>
      <c r="L166" s="25"/>
      <c r="M166" s="32"/>
      <c r="O166" s="33"/>
      <c r="P166" s="25"/>
      <c r="Q166" s="25"/>
      <c r="R166" s="25"/>
      <c r="S166" s="25"/>
      <c r="T166" s="51"/>
    </row>
    <row r="167" spans="1:20" ht="12" customHeight="1" x14ac:dyDescent="0.25">
      <c r="A167" s="33"/>
      <c r="B167" s="25"/>
      <c r="C167" s="25"/>
      <c r="D167" s="25"/>
      <c r="E167" s="25"/>
      <c r="F167" s="32"/>
      <c r="G167" s="25"/>
      <c r="H167" s="33"/>
      <c r="I167" s="25"/>
      <c r="J167" s="25"/>
      <c r="K167" s="25"/>
      <c r="L167" s="25"/>
      <c r="M167" s="32"/>
      <c r="O167" s="33"/>
      <c r="P167" s="25"/>
      <c r="Q167" s="25"/>
      <c r="R167" s="25"/>
      <c r="S167" s="25"/>
      <c r="T167" s="245"/>
    </row>
    <row r="168" spans="1:20" x14ac:dyDescent="0.25">
      <c r="A168" s="33"/>
      <c r="B168" s="25"/>
      <c r="C168" s="25"/>
      <c r="D168" s="25"/>
      <c r="E168" s="25"/>
      <c r="F168" s="32"/>
      <c r="G168" s="25"/>
      <c r="H168" s="33"/>
      <c r="I168" s="25"/>
      <c r="J168" s="25"/>
      <c r="K168" s="25"/>
      <c r="L168" s="25"/>
      <c r="M168" s="32"/>
      <c r="O168" s="33"/>
      <c r="P168" s="25"/>
      <c r="Q168" s="25"/>
      <c r="R168" s="25"/>
      <c r="S168" s="25"/>
      <c r="T168" s="245"/>
    </row>
    <row r="169" spans="1:20" x14ac:dyDescent="0.25">
      <c r="A169" s="33"/>
      <c r="B169" s="25"/>
      <c r="C169" s="25"/>
      <c r="D169" s="25"/>
      <c r="E169" s="25"/>
      <c r="F169" s="32"/>
      <c r="G169" s="25"/>
      <c r="H169" s="33"/>
      <c r="I169" s="25"/>
      <c r="J169" s="25"/>
      <c r="K169" s="25"/>
      <c r="L169" s="25"/>
      <c r="M169" s="32"/>
      <c r="O169" s="33"/>
      <c r="P169" s="25"/>
      <c r="Q169" s="25"/>
      <c r="R169" s="25"/>
      <c r="S169" s="25"/>
      <c r="T169" s="245"/>
    </row>
    <row r="170" spans="1:20" x14ac:dyDescent="0.25">
      <c r="A170" s="52"/>
      <c r="B170" s="28"/>
      <c r="C170" s="28"/>
      <c r="D170" s="28"/>
      <c r="E170" s="28"/>
      <c r="F170" s="53"/>
      <c r="G170" s="25"/>
      <c r="H170" s="52"/>
      <c r="I170" s="28"/>
      <c r="J170" s="28"/>
      <c r="K170" s="28"/>
      <c r="L170" s="28"/>
      <c r="M170" s="53"/>
      <c r="O170" s="52"/>
      <c r="P170" s="28"/>
      <c r="Q170" s="28"/>
      <c r="R170" s="28"/>
      <c r="S170" s="28"/>
      <c r="T170" s="245"/>
    </row>
    <row r="171" spans="1:20" x14ac:dyDescent="0.25">
      <c r="A171" s="52"/>
      <c r="B171" s="28"/>
      <c r="C171" s="28"/>
      <c r="D171" s="28"/>
      <c r="E171" s="28"/>
      <c r="F171" s="53"/>
      <c r="G171" s="25"/>
      <c r="H171" s="52"/>
      <c r="I171" s="28"/>
      <c r="J171" s="28"/>
      <c r="K171" s="28"/>
      <c r="L171" s="28"/>
      <c r="M171" s="53"/>
      <c r="O171" s="52"/>
      <c r="P171" s="28"/>
      <c r="Q171" s="28"/>
      <c r="R171" s="28"/>
      <c r="S171" s="28"/>
      <c r="T171" s="245"/>
    </row>
    <row r="172" spans="1:20" x14ac:dyDescent="0.25">
      <c r="A172" s="52"/>
      <c r="B172" s="28"/>
      <c r="C172" s="28"/>
      <c r="D172" s="28"/>
      <c r="E172" s="28"/>
      <c r="F172" s="53"/>
      <c r="G172" s="28"/>
      <c r="H172" s="52"/>
      <c r="I172" s="28"/>
      <c r="J172" s="28"/>
      <c r="K172" s="28"/>
      <c r="L172" s="28"/>
      <c r="M172" s="53"/>
      <c r="O172" s="52"/>
      <c r="P172" s="28"/>
      <c r="Q172" s="28"/>
      <c r="R172" s="28"/>
      <c r="S172" s="28"/>
      <c r="T172" s="245"/>
    </row>
    <row r="173" spans="1:20" ht="13.8" thickBot="1" x14ac:dyDescent="0.3">
      <c r="A173" s="52"/>
      <c r="B173" s="28"/>
      <c r="C173" s="28"/>
      <c r="D173" s="28"/>
      <c r="E173" s="28"/>
      <c r="F173" s="53"/>
      <c r="G173" s="28"/>
      <c r="H173" s="52"/>
      <c r="I173" s="28"/>
      <c r="J173" s="28"/>
      <c r="K173" s="28"/>
      <c r="L173" s="28"/>
      <c r="M173" s="53"/>
      <c r="O173" s="52"/>
      <c r="P173" s="28"/>
      <c r="Q173" s="28"/>
      <c r="R173" s="28"/>
      <c r="S173" s="28"/>
      <c r="T173" s="245"/>
    </row>
    <row r="174" spans="1:20" ht="13.5" customHeight="1" x14ac:dyDescent="0.25">
      <c r="A174" s="344" t="s">
        <v>54</v>
      </c>
      <c r="B174" s="363"/>
      <c r="C174" s="363"/>
      <c r="D174" s="363"/>
      <c r="E174" s="363"/>
      <c r="F174" s="364"/>
      <c r="G174" s="5"/>
      <c r="H174" s="344" t="s">
        <v>55</v>
      </c>
      <c r="I174" s="363"/>
      <c r="J174" s="363"/>
      <c r="K174" s="363"/>
      <c r="L174" s="363"/>
      <c r="M174" s="364"/>
      <c r="N174" s="5"/>
      <c r="O174" s="344" t="s">
        <v>202</v>
      </c>
      <c r="P174" s="363"/>
      <c r="Q174" s="363"/>
      <c r="R174" s="363"/>
      <c r="S174" s="363"/>
      <c r="T174" s="364"/>
    </row>
    <row r="175" spans="1:20" ht="14.25" customHeight="1" x14ac:dyDescent="0.25">
      <c r="A175" s="374"/>
      <c r="B175" s="375"/>
      <c r="C175" s="375"/>
      <c r="D175" s="375"/>
      <c r="E175" s="375"/>
      <c r="F175" s="376"/>
      <c r="G175" s="5"/>
      <c r="H175" s="374"/>
      <c r="I175" s="375"/>
      <c r="J175" s="375"/>
      <c r="K175" s="375"/>
      <c r="L175" s="375"/>
      <c r="M175" s="376"/>
      <c r="N175" s="5"/>
      <c r="O175" s="374"/>
      <c r="P175" s="375"/>
      <c r="Q175" s="375"/>
      <c r="R175" s="375"/>
      <c r="S175" s="375"/>
      <c r="T175" s="376"/>
    </row>
    <row r="176" spans="1:20" ht="14.25" customHeight="1" x14ac:dyDescent="0.25">
      <c r="A176" s="374"/>
      <c r="B176" s="375"/>
      <c r="C176" s="375"/>
      <c r="D176" s="375"/>
      <c r="E176" s="375"/>
      <c r="F176" s="376"/>
      <c r="G176" s="5"/>
      <c r="H176" s="374"/>
      <c r="I176" s="375"/>
      <c r="J176" s="375"/>
      <c r="K176" s="375"/>
      <c r="L176" s="375"/>
      <c r="M176" s="376"/>
      <c r="N176" s="5"/>
      <c r="O176" s="374"/>
      <c r="P176" s="375"/>
      <c r="Q176" s="375"/>
      <c r="R176" s="375"/>
      <c r="S176" s="375"/>
      <c r="T176" s="376"/>
    </row>
    <row r="177" spans="1:20" ht="16.5" customHeight="1" x14ac:dyDescent="0.25">
      <c r="A177" s="374"/>
      <c r="B177" s="375"/>
      <c r="C177" s="375"/>
      <c r="D177" s="375"/>
      <c r="E177" s="375"/>
      <c r="F177" s="376"/>
      <c r="G177" s="5"/>
      <c r="H177" s="374"/>
      <c r="I177" s="375"/>
      <c r="J177" s="375"/>
      <c r="K177" s="375"/>
      <c r="L177" s="375"/>
      <c r="M177" s="376"/>
      <c r="N177" s="5"/>
      <c r="O177" s="374"/>
      <c r="P177" s="375"/>
      <c r="Q177" s="375"/>
      <c r="R177" s="375"/>
      <c r="S177" s="375"/>
      <c r="T177" s="376"/>
    </row>
    <row r="178" spans="1:20" ht="13.5" customHeight="1" thickBot="1" x14ac:dyDescent="0.3">
      <c r="A178" s="377"/>
      <c r="B178" s="378"/>
      <c r="C178" s="378"/>
      <c r="D178" s="378"/>
      <c r="E178" s="378"/>
      <c r="F178" s="379"/>
      <c r="G178" s="5"/>
      <c r="H178" s="377"/>
      <c r="I178" s="378"/>
      <c r="J178" s="378"/>
      <c r="K178" s="378"/>
      <c r="L178" s="378"/>
      <c r="M178" s="379"/>
      <c r="N178" s="5"/>
      <c r="O178" s="377"/>
      <c r="P178" s="378"/>
      <c r="Q178" s="378"/>
      <c r="R178" s="378"/>
      <c r="S178" s="378"/>
      <c r="T178" s="379"/>
    </row>
    <row r="179" spans="1:20" ht="3" customHeight="1" thickBot="1" x14ac:dyDescent="0.3">
      <c r="H179" s="25"/>
      <c r="O179" s="25"/>
    </row>
    <row r="180" spans="1:20" ht="17.25" customHeight="1" thickBot="1" x14ac:dyDescent="0.35">
      <c r="A180" s="341" t="s">
        <v>224</v>
      </c>
      <c r="B180" s="342"/>
      <c r="C180" s="342"/>
      <c r="D180" s="342"/>
      <c r="E180" s="342"/>
      <c r="F180" s="343"/>
      <c r="G180" s="55"/>
      <c r="H180" s="341" t="s">
        <v>245</v>
      </c>
      <c r="I180" s="342"/>
      <c r="J180" s="342"/>
      <c r="K180" s="342"/>
      <c r="L180" s="342"/>
      <c r="M180" s="343"/>
      <c r="N180" s="55"/>
      <c r="O180" s="341" t="s">
        <v>246</v>
      </c>
      <c r="P180" s="342"/>
      <c r="Q180" s="342"/>
      <c r="R180" s="342"/>
      <c r="S180" s="342"/>
      <c r="T180" s="343"/>
    </row>
    <row r="181" spans="1:20" ht="4.5" hidden="1" customHeight="1" x14ac:dyDescent="0.25">
      <c r="A181" s="59"/>
      <c r="B181" s="60"/>
      <c r="C181" s="60"/>
      <c r="D181" s="60"/>
      <c r="E181" s="60"/>
      <c r="F181" s="61"/>
      <c r="H181" s="59"/>
      <c r="I181" s="60"/>
      <c r="J181" s="60"/>
      <c r="K181" s="60"/>
      <c r="L181" s="60"/>
      <c r="M181" s="61"/>
      <c r="O181" s="59"/>
      <c r="P181" s="60"/>
      <c r="Q181" s="60"/>
      <c r="R181" s="60"/>
      <c r="S181" s="60"/>
      <c r="T181" s="61"/>
    </row>
    <row r="182" spans="1:20" s="6" customFormat="1" ht="15" customHeight="1" x14ac:dyDescent="0.25">
      <c r="A182" s="65"/>
      <c r="B182" s="66"/>
      <c r="C182" s="66"/>
      <c r="D182" s="66"/>
      <c r="E182" s="66"/>
      <c r="F182" s="67"/>
      <c r="G182" s="8"/>
      <c r="H182" s="65"/>
      <c r="I182" s="66"/>
      <c r="J182" s="66"/>
      <c r="K182" s="66"/>
      <c r="L182" s="66"/>
      <c r="M182" s="67"/>
      <c r="N182" s="8"/>
      <c r="O182" s="65"/>
      <c r="P182" s="66"/>
      <c r="Q182" s="66"/>
      <c r="R182" s="66"/>
      <c r="S182" s="66"/>
      <c r="T182" s="67"/>
    </row>
    <row r="183" spans="1:20" ht="15" customHeight="1" x14ac:dyDescent="0.25">
      <c r="A183" s="64"/>
      <c r="B183" s="62"/>
      <c r="C183" s="62"/>
      <c r="D183" s="62"/>
      <c r="E183" s="62"/>
      <c r="F183" s="63"/>
      <c r="H183" s="64"/>
      <c r="I183" s="62"/>
      <c r="J183" s="62"/>
      <c r="K183" s="62"/>
      <c r="L183" s="62"/>
      <c r="M183" s="63"/>
      <c r="O183" s="64"/>
      <c r="P183" s="62"/>
      <c r="Q183" s="62"/>
      <c r="R183" s="62"/>
      <c r="S183" s="62"/>
      <c r="T183" s="63"/>
    </row>
    <row r="184" spans="1:20" ht="15" customHeight="1" x14ac:dyDescent="0.25">
      <c r="A184" s="64"/>
      <c r="B184" s="62"/>
      <c r="C184" s="62"/>
      <c r="D184" s="62"/>
      <c r="E184" s="62"/>
      <c r="F184" s="63"/>
      <c r="G184" s="25"/>
      <c r="H184" s="64"/>
      <c r="I184" s="62"/>
      <c r="J184" s="62"/>
      <c r="K184" s="62"/>
      <c r="L184" s="62"/>
      <c r="M184" s="63"/>
      <c r="N184" s="25"/>
      <c r="O184" s="64"/>
      <c r="P184" s="62"/>
      <c r="Q184" s="62"/>
      <c r="R184" s="62"/>
      <c r="S184" s="62"/>
      <c r="T184" s="63"/>
    </row>
    <row r="185" spans="1:20" ht="15" customHeight="1" x14ac:dyDescent="0.25">
      <c r="A185" s="64"/>
      <c r="B185" s="62"/>
      <c r="C185" s="62"/>
      <c r="D185" s="62"/>
      <c r="E185" s="62"/>
      <c r="F185" s="63"/>
      <c r="H185" s="64"/>
      <c r="I185" s="62"/>
      <c r="J185" s="62"/>
      <c r="K185" s="62"/>
      <c r="L185" s="62"/>
      <c r="M185" s="63"/>
      <c r="O185" s="64"/>
      <c r="P185" s="62"/>
      <c r="Q185" s="62"/>
      <c r="R185" s="62"/>
      <c r="S185" s="62"/>
      <c r="T185" s="63"/>
    </row>
    <row r="186" spans="1:20" ht="15" customHeight="1" x14ac:dyDescent="0.25">
      <c r="A186" s="68"/>
      <c r="B186" s="50"/>
      <c r="C186" s="50"/>
      <c r="D186" s="50"/>
      <c r="E186" s="50"/>
      <c r="F186" s="51"/>
      <c r="G186" s="7"/>
      <c r="H186" s="68"/>
      <c r="I186" s="50"/>
      <c r="J186" s="50"/>
      <c r="K186" s="50"/>
      <c r="L186" s="50"/>
      <c r="M186" s="51"/>
      <c r="N186" s="7"/>
      <c r="O186" s="68"/>
      <c r="P186" s="50"/>
      <c r="Q186" s="50"/>
      <c r="R186" s="50"/>
      <c r="S186" s="50"/>
      <c r="T186" s="51"/>
    </row>
    <row r="187" spans="1:20" ht="15" customHeight="1" x14ac:dyDescent="0.25">
      <c r="A187" s="33"/>
      <c r="B187" s="25"/>
      <c r="C187" s="25"/>
      <c r="D187" s="25"/>
      <c r="E187" s="25"/>
      <c r="F187" s="32"/>
      <c r="H187" s="33"/>
      <c r="I187" s="25"/>
      <c r="J187" s="25"/>
      <c r="K187" s="25"/>
      <c r="L187" s="25"/>
      <c r="M187" s="32"/>
      <c r="O187" s="33"/>
      <c r="P187" s="25"/>
      <c r="Q187" s="25"/>
      <c r="R187" s="25"/>
      <c r="S187" s="25"/>
      <c r="T187" s="32"/>
    </row>
    <row r="188" spans="1:20" ht="15" customHeight="1" x14ac:dyDescent="0.25">
      <c r="A188" s="33"/>
      <c r="B188" s="25"/>
      <c r="C188" s="25"/>
      <c r="D188" s="25"/>
      <c r="E188" s="25"/>
      <c r="F188" s="32"/>
      <c r="H188" s="33"/>
      <c r="I188" s="25"/>
      <c r="J188" s="25"/>
      <c r="K188" s="25"/>
      <c r="L188" s="25"/>
      <c r="M188" s="32"/>
      <c r="O188" s="33"/>
      <c r="P188" s="25"/>
      <c r="Q188" s="25"/>
      <c r="R188" s="25"/>
      <c r="S188" s="25"/>
      <c r="T188" s="32"/>
    </row>
    <row r="189" spans="1:20" ht="15" customHeight="1" x14ac:dyDescent="0.25">
      <c r="A189" s="33"/>
      <c r="B189" s="25"/>
      <c r="C189" s="25"/>
      <c r="D189" s="25"/>
      <c r="E189" s="25"/>
      <c r="F189" s="32"/>
      <c r="H189" s="33"/>
      <c r="I189" s="25"/>
      <c r="J189" s="25"/>
      <c r="K189" s="25"/>
      <c r="L189" s="25"/>
      <c r="M189" s="32"/>
      <c r="O189" s="33"/>
      <c r="P189" s="25"/>
      <c r="Q189" s="25"/>
      <c r="R189" s="25"/>
      <c r="S189" s="25"/>
      <c r="T189" s="32"/>
    </row>
    <row r="190" spans="1:20" ht="15" customHeight="1" x14ac:dyDescent="0.25">
      <c r="A190" s="33"/>
      <c r="B190" s="25"/>
      <c r="C190" s="25"/>
      <c r="D190" s="25"/>
      <c r="E190" s="25"/>
      <c r="F190" s="32"/>
      <c r="H190" s="33"/>
      <c r="I190" s="25"/>
      <c r="J190" s="25"/>
      <c r="K190" s="25"/>
      <c r="L190" s="25"/>
      <c r="M190" s="32"/>
      <c r="O190" s="33"/>
      <c r="P190" s="25"/>
      <c r="Q190" s="25"/>
      <c r="R190" s="25"/>
      <c r="S190" s="25"/>
      <c r="T190" s="32"/>
    </row>
    <row r="191" spans="1:20" ht="15" customHeight="1" x14ac:dyDescent="0.25">
      <c r="A191" s="33"/>
      <c r="B191" s="25"/>
      <c r="C191" s="25"/>
      <c r="D191" s="25"/>
      <c r="E191" s="25"/>
      <c r="F191" s="32"/>
      <c r="H191" s="33"/>
      <c r="I191" s="25"/>
      <c r="J191" s="25"/>
      <c r="K191" s="25"/>
      <c r="L191" s="25"/>
      <c r="M191" s="32"/>
      <c r="O191" s="33"/>
      <c r="P191" s="25"/>
      <c r="Q191" s="25"/>
      <c r="R191" s="25"/>
      <c r="S191" s="25"/>
      <c r="T191" s="32"/>
    </row>
    <row r="192" spans="1:20" ht="15" customHeight="1" x14ac:dyDescent="0.25">
      <c r="A192" s="33"/>
      <c r="B192" s="25"/>
      <c r="C192" s="25"/>
      <c r="D192" s="25"/>
      <c r="E192" s="25"/>
      <c r="F192" s="32"/>
      <c r="H192" s="33"/>
      <c r="I192" s="25"/>
      <c r="J192" s="25"/>
      <c r="K192" s="25"/>
      <c r="L192" s="25"/>
      <c r="M192" s="32"/>
      <c r="O192" s="33"/>
      <c r="P192" s="25"/>
      <c r="Q192" s="25"/>
      <c r="R192" s="25"/>
      <c r="S192" s="25"/>
      <c r="T192" s="32"/>
    </row>
    <row r="193" spans="1:20" ht="15" customHeight="1" x14ac:dyDescent="0.25">
      <c r="A193" s="33"/>
      <c r="B193" s="25"/>
      <c r="C193" s="25"/>
      <c r="D193" s="25"/>
      <c r="E193" s="25"/>
      <c r="F193" s="32"/>
      <c r="H193" s="33"/>
      <c r="I193" s="25"/>
      <c r="J193" s="25"/>
      <c r="K193" s="25"/>
      <c r="L193" s="25"/>
      <c r="M193" s="32"/>
      <c r="O193" s="33"/>
      <c r="P193" s="25"/>
      <c r="Q193" s="25"/>
      <c r="R193" s="25"/>
      <c r="S193" s="25"/>
      <c r="T193" s="32"/>
    </row>
    <row r="194" spans="1:20" ht="15" customHeight="1" x14ac:dyDescent="0.25">
      <c r="A194" s="52"/>
      <c r="B194" s="28"/>
      <c r="C194" s="28"/>
      <c r="D194" s="28"/>
      <c r="E194" s="28"/>
      <c r="F194" s="53"/>
      <c r="H194" s="52"/>
      <c r="I194" s="28"/>
      <c r="J194" s="28"/>
      <c r="K194" s="28"/>
      <c r="L194" s="28"/>
      <c r="M194" s="53"/>
      <c r="O194" s="52"/>
      <c r="P194" s="28"/>
      <c r="Q194" s="28"/>
      <c r="R194" s="28"/>
      <c r="S194" s="28"/>
      <c r="T194" s="53"/>
    </row>
    <row r="195" spans="1:20" ht="15" customHeight="1" x14ac:dyDescent="0.25">
      <c r="A195" s="52"/>
      <c r="B195" s="28"/>
      <c r="C195" s="28"/>
      <c r="D195" s="28"/>
      <c r="E195" s="28"/>
      <c r="F195" s="53"/>
      <c r="H195" s="52"/>
      <c r="I195" s="28"/>
      <c r="J195" s="28"/>
      <c r="K195" s="28"/>
      <c r="L195" s="28"/>
      <c r="M195" s="53"/>
      <c r="O195" s="52"/>
      <c r="P195" s="28"/>
      <c r="Q195" s="28"/>
      <c r="R195" s="28"/>
      <c r="S195" s="28"/>
      <c r="T195" s="53"/>
    </row>
    <row r="196" spans="1:20" ht="15" customHeight="1" x14ac:dyDescent="0.25">
      <c r="A196" s="52"/>
      <c r="B196" s="28"/>
      <c r="C196" s="28"/>
      <c r="D196" s="28"/>
      <c r="E196" s="28"/>
      <c r="F196" s="53"/>
      <c r="H196" s="52"/>
      <c r="I196" s="28"/>
      <c r="J196" s="28"/>
      <c r="K196" s="28"/>
      <c r="L196" s="28"/>
      <c r="M196" s="53"/>
      <c r="O196" s="52"/>
      <c r="P196" s="28"/>
      <c r="Q196" s="28"/>
      <c r="R196" s="28"/>
      <c r="S196" s="28"/>
      <c r="T196" s="53"/>
    </row>
    <row r="197" spans="1:20" ht="15" customHeight="1" thickBot="1" x14ac:dyDescent="0.3">
      <c r="A197" s="52"/>
      <c r="B197" s="28"/>
      <c r="C197" s="28"/>
      <c r="D197" s="28"/>
      <c r="E197" s="28"/>
      <c r="F197" s="53"/>
      <c r="H197" s="52"/>
      <c r="I197" s="28"/>
      <c r="J197" s="28"/>
      <c r="K197" s="28"/>
      <c r="L197" s="28"/>
      <c r="M197" s="53"/>
      <c r="O197" s="52"/>
      <c r="P197" s="28"/>
      <c r="Q197" s="28"/>
      <c r="R197" s="28"/>
      <c r="S197" s="28"/>
      <c r="T197" s="53"/>
    </row>
    <row r="198" spans="1:20" ht="15" customHeight="1" x14ac:dyDescent="0.25">
      <c r="A198" s="344" t="s">
        <v>203</v>
      </c>
      <c r="B198" s="363"/>
      <c r="C198" s="363"/>
      <c r="D198" s="363"/>
      <c r="E198" s="363"/>
      <c r="F198" s="364"/>
      <c r="G198" s="5"/>
      <c r="H198" s="344" t="s">
        <v>204</v>
      </c>
      <c r="I198" s="363"/>
      <c r="J198" s="363"/>
      <c r="K198" s="363"/>
      <c r="L198" s="363"/>
      <c r="M198" s="364"/>
      <c r="N198" s="5"/>
      <c r="O198" s="344" t="s">
        <v>205</v>
      </c>
      <c r="P198" s="363"/>
      <c r="Q198" s="363"/>
      <c r="R198" s="363"/>
      <c r="S198" s="363"/>
      <c r="T198" s="364"/>
    </row>
    <row r="199" spans="1:20" ht="15" customHeight="1" x14ac:dyDescent="0.25">
      <c r="A199" s="374"/>
      <c r="B199" s="375"/>
      <c r="C199" s="375"/>
      <c r="D199" s="375"/>
      <c r="E199" s="375"/>
      <c r="F199" s="376"/>
      <c r="G199" s="5"/>
      <c r="H199" s="374"/>
      <c r="I199" s="375"/>
      <c r="J199" s="375"/>
      <c r="K199" s="375"/>
      <c r="L199" s="375"/>
      <c r="M199" s="376"/>
      <c r="N199" s="5"/>
      <c r="O199" s="374"/>
      <c r="P199" s="375"/>
      <c r="Q199" s="375"/>
      <c r="R199" s="375"/>
      <c r="S199" s="375"/>
      <c r="T199" s="376"/>
    </row>
    <row r="200" spans="1:20" ht="15" customHeight="1" x14ac:dyDescent="0.25">
      <c r="A200" s="374"/>
      <c r="B200" s="375"/>
      <c r="C200" s="375"/>
      <c r="D200" s="375"/>
      <c r="E200" s="375"/>
      <c r="F200" s="376"/>
      <c r="G200" s="5"/>
      <c r="H200" s="374"/>
      <c r="I200" s="375"/>
      <c r="J200" s="375"/>
      <c r="K200" s="375"/>
      <c r="L200" s="375"/>
      <c r="M200" s="376"/>
      <c r="N200" s="5"/>
      <c r="O200" s="374"/>
      <c r="P200" s="375"/>
      <c r="Q200" s="375"/>
      <c r="R200" s="375"/>
      <c r="S200" s="375"/>
      <c r="T200" s="376"/>
    </row>
    <row r="201" spans="1:20" ht="15" customHeight="1" x14ac:dyDescent="0.25">
      <c r="A201" s="374"/>
      <c r="B201" s="375"/>
      <c r="C201" s="375"/>
      <c r="D201" s="375"/>
      <c r="E201" s="375"/>
      <c r="F201" s="376"/>
      <c r="G201" s="5"/>
      <c r="H201" s="374"/>
      <c r="I201" s="375"/>
      <c r="J201" s="375"/>
      <c r="K201" s="375"/>
      <c r="L201" s="375"/>
      <c r="M201" s="376"/>
      <c r="N201" s="5"/>
      <c r="O201" s="374"/>
      <c r="P201" s="375"/>
      <c r="Q201" s="375"/>
      <c r="R201" s="375"/>
      <c r="S201" s="375"/>
      <c r="T201" s="376"/>
    </row>
    <row r="202" spans="1:20" ht="15" customHeight="1" thickBot="1" x14ac:dyDescent="0.3">
      <c r="A202" s="377"/>
      <c r="B202" s="378"/>
      <c r="C202" s="378"/>
      <c r="D202" s="378"/>
      <c r="E202" s="378"/>
      <c r="F202" s="379"/>
      <c r="G202" s="5"/>
      <c r="H202" s="377"/>
      <c r="I202" s="378"/>
      <c r="J202" s="378"/>
      <c r="K202" s="378"/>
      <c r="L202" s="378"/>
      <c r="M202" s="379"/>
      <c r="N202" s="5"/>
      <c r="O202" s="377"/>
      <c r="P202" s="378"/>
      <c r="Q202" s="378"/>
      <c r="R202" s="378"/>
      <c r="S202" s="378"/>
      <c r="T202" s="379"/>
    </row>
  </sheetData>
  <dataConsolidate leftLabels="1" topLabels="1">
    <dataRefs count="1">
      <dataRef ref="P4:W4" sheet="проект" r:id="rId1"/>
    </dataRefs>
  </dataConsolidate>
  <mergeCells count="61">
    <mergeCell ref="A77:F81"/>
    <mergeCell ref="H112:M112"/>
    <mergeCell ref="H131:M131"/>
    <mergeCell ref="O83:T83"/>
    <mergeCell ref="O125:T129"/>
    <mergeCell ref="O77:T81"/>
    <mergeCell ref="A112:F112"/>
    <mergeCell ref="A153:T153"/>
    <mergeCell ref="A144:F147"/>
    <mergeCell ref="O144:T147"/>
    <mergeCell ref="O6:T6"/>
    <mergeCell ref="H125:M129"/>
    <mergeCell ref="H83:M83"/>
    <mergeCell ref="O131:T131"/>
    <mergeCell ref="A6:F6"/>
    <mergeCell ref="A59:T59"/>
    <mergeCell ref="A109:T109"/>
    <mergeCell ref="A198:F202"/>
    <mergeCell ref="H198:M202"/>
    <mergeCell ref="O198:T202"/>
    <mergeCell ref="A24:F28"/>
    <mergeCell ref="H24:M28"/>
    <mergeCell ref="O48:T52"/>
    <mergeCell ref="A156:F156"/>
    <mergeCell ref="H156:M156"/>
    <mergeCell ref="A30:F30"/>
    <mergeCell ref="O30:T30"/>
    <mergeCell ref="O180:T180"/>
    <mergeCell ref="A180:F180"/>
    <mergeCell ref="H180:M180"/>
    <mergeCell ref="O156:T156"/>
    <mergeCell ref="O174:T178"/>
    <mergeCell ref="A174:F178"/>
    <mergeCell ref="H174:M178"/>
    <mergeCell ref="A149:T152"/>
    <mergeCell ref="A155:T155"/>
    <mergeCell ref="A5:T5"/>
    <mergeCell ref="A99:F103"/>
    <mergeCell ref="H99:M103"/>
    <mergeCell ref="O99:T103"/>
    <mergeCell ref="A105:T108"/>
    <mergeCell ref="A111:T111"/>
    <mergeCell ref="O112:T112"/>
    <mergeCell ref="H6:M6"/>
    <mergeCell ref="H144:M147"/>
    <mergeCell ref="H137:M137"/>
    <mergeCell ref="A48:F52"/>
    <mergeCell ref="H48:M52"/>
    <mergeCell ref="A83:F83"/>
    <mergeCell ref="A62:F62"/>
    <mergeCell ref="H62:M62"/>
    <mergeCell ref="A131:F131"/>
    <mergeCell ref="H77:M81"/>
    <mergeCell ref="A125:F129"/>
    <mergeCell ref="A1:T1"/>
    <mergeCell ref="A55:T58"/>
    <mergeCell ref="A61:T61"/>
    <mergeCell ref="O62:T62"/>
    <mergeCell ref="O24:T28"/>
    <mergeCell ref="A3:T3"/>
    <mergeCell ref="H30:M30"/>
  </mergeCells>
  <phoneticPr fontId="0" type="noConversion"/>
  <printOptions horizontalCentered="1"/>
  <pageMargins left="0.39370078740157483" right="0.39370078740157483" top="0.39370078740157483" bottom="0.39370078740157483" header="0.23622047244094491" footer="0.19685039370078741"/>
  <pageSetup paperSize="9" scale="73" orientation="landscape" r:id="rId2"/>
  <headerFooter alignWithMargins="0"/>
  <cellWatches>
    <cellWatch r="A11"/>
  </cellWatch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322"/>
  <sheetViews>
    <sheetView topLeftCell="A196" zoomScaleNormal="100" workbookViewId="0">
      <selection activeCell="Z174" sqref="Z174"/>
    </sheetView>
  </sheetViews>
  <sheetFormatPr defaultColWidth="10.6640625" defaultRowHeight="13.2" x14ac:dyDescent="0.25"/>
  <cols>
    <col min="1" max="6" width="10.6640625" style="8" customWidth="1"/>
    <col min="7" max="7" width="2.109375" style="8" customWidth="1"/>
    <col min="8" max="8" width="10.6640625" style="8" customWidth="1"/>
    <col min="9" max="13" width="10.6640625" style="6" customWidth="1"/>
    <col min="14" max="14" width="1.6640625" style="6" customWidth="1"/>
    <col min="15" max="16" width="10.6640625" style="6" customWidth="1"/>
    <col min="17" max="20" width="10.6640625" style="8" customWidth="1"/>
    <col min="21" max="21" width="0.44140625" style="7" customWidth="1"/>
    <col min="22" max="22" width="0.77734375" style="7" customWidth="1"/>
    <col min="23" max="23" width="4.109375" style="6" customWidth="1"/>
    <col min="24" max="24" width="10.77734375" style="7" customWidth="1"/>
    <col min="25" max="25" width="11.77734375" style="7" customWidth="1"/>
    <col min="26" max="26" width="10.44140625" style="8" customWidth="1"/>
    <col min="27" max="27" width="12" style="8" customWidth="1"/>
    <col min="28" max="28" width="10.77734375" style="8" customWidth="1"/>
    <col min="29" max="29" width="1" style="8" customWidth="1"/>
    <col min="30" max="30" width="2.33203125" style="6" customWidth="1"/>
    <col min="31" max="31" width="10.77734375" style="8" customWidth="1"/>
    <col min="32" max="32" width="11.77734375" style="8" customWidth="1"/>
    <col min="33" max="33" width="10.44140625" style="8" customWidth="1"/>
    <col min="34" max="34" width="12" style="8" customWidth="1"/>
    <col min="35" max="35" width="10.77734375" style="8" customWidth="1"/>
    <col min="36" max="36" width="0.77734375" style="8" customWidth="1"/>
    <col min="37" max="37" width="2.33203125" style="6" customWidth="1"/>
    <col min="38" max="38" width="10.77734375" style="8" customWidth="1"/>
    <col min="39" max="39" width="11.77734375" style="8" customWidth="1"/>
    <col min="40" max="40" width="10.44140625" style="8" customWidth="1"/>
    <col min="41" max="41" width="12" style="8" customWidth="1"/>
    <col min="42" max="42" width="10.77734375" style="8" customWidth="1"/>
    <col min="43" max="43" width="6.6640625" style="8" customWidth="1"/>
    <col min="44" max="45" width="6.6640625" style="25" customWidth="1"/>
    <col min="46" max="46" width="17.109375" style="25" customWidth="1"/>
    <col min="47" max="47" width="0.109375" style="25" customWidth="1"/>
    <col min="48" max="48" width="15.109375" style="25" hidden="1" customWidth="1"/>
    <col min="49" max="49" width="14.44140625" style="25" hidden="1" customWidth="1"/>
    <col min="50" max="50" width="15.33203125" style="25" hidden="1" customWidth="1"/>
    <col min="51" max="51" width="15.77734375" style="25" hidden="1" customWidth="1"/>
    <col min="52" max="52" width="15" style="25" hidden="1" customWidth="1"/>
    <col min="53" max="53" width="16.109375" style="25" customWidth="1"/>
    <col min="54" max="54" width="7" style="25" customWidth="1"/>
    <col min="55" max="55" width="7.44140625" style="25" customWidth="1"/>
    <col min="56" max="56" width="5.6640625" style="25" customWidth="1"/>
    <col min="57" max="57" width="6.109375" style="25" customWidth="1"/>
    <col min="58" max="58" width="7" style="25" customWidth="1"/>
    <col min="59" max="60" width="8.109375" style="25" customWidth="1"/>
    <col min="61" max="61" width="12.77734375" style="25" customWidth="1"/>
    <col min="62" max="62" width="6.6640625" style="25" customWidth="1"/>
    <col min="63" max="63" width="6.109375" style="25" customWidth="1"/>
    <col min="64" max="64" width="5.77734375" style="25" customWidth="1"/>
    <col min="65" max="65" width="7.6640625" style="25" customWidth="1"/>
    <col min="66" max="66" width="6.44140625" style="25" customWidth="1"/>
    <col min="67" max="67" width="6" style="25" customWidth="1"/>
    <col min="68" max="68" width="6.6640625" style="25" customWidth="1"/>
    <col min="69" max="69" width="15.33203125" style="25" customWidth="1"/>
    <col min="70" max="70" width="6.6640625" style="25" customWidth="1"/>
    <col min="71" max="71" width="5.77734375" style="25" customWidth="1"/>
    <col min="72" max="72" width="6.109375" style="25" customWidth="1"/>
    <col min="73" max="73" width="7" style="25" customWidth="1"/>
    <col min="74" max="74" width="5.44140625" style="25" customWidth="1"/>
    <col min="75" max="75" width="6.6640625" style="25" customWidth="1"/>
    <col min="76" max="76" width="6" style="25" customWidth="1"/>
    <col min="77" max="77" width="15.6640625" style="25" customWidth="1"/>
    <col min="78" max="79" width="6.44140625" style="25" customWidth="1"/>
    <col min="80" max="82" width="10.6640625" style="25" customWidth="1"/>
    <col min="83" max="83" width="6.6640625" style="25" customWidth="1"/>
    <col min="84" max="84" width="7" style="25" customWidth="1"/>
    <col min="85" max="228" width="10.6640625" style="25" customWidth="1"/>
    <col min="229" max="16384" width="10.6640625" style="8"/>
  </cols>
  <sheetData>
    <row r="1" spans="1:228" s="7" customFormat="1" ht="15" customHeight="1" x14ac:dyDescent="0.25">
      <c r="A1" s="336" t="s">
        <v>9</v>
      </c>
      <c r="B1" s="336"/>
      <c r="C1" s="336"/>
      <c r="D1" s="336"/>
      <c r="E1" s="336"/>
      <c r="F1" s="336"/>
      <c r="G1" s="336"/>
      <c r="H1" s="336"/>
      <c r="I1" s="336"/>
      <c r="J1" s="336"/>
      <c r="K1" s="336"/>
      <c r="L1" s="336"/>
      <c r="M1" s="336"/>
      <c r="N1" s="336"/>
      <c r="O1" s="336"/>
      <c r="P1" s="336"/>
      <c r="Q1" s="336"/>
      <c r="R1" s="336"/>
      <c r="S1" s="336"/>
      <c r="T1" s="336"/>
      <c r="U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row>
    <row r="2" spans="1:228" s="7" customFormat="1" ht="4.5" customHeight="1" x14ac:dyDescent="0.25">
      <c r="A2" s="224"/>
      <c r="B2" s="224"/>
      <c r="C2" s="224"/>
      <c r="D2" s="224"/>
      <c r="E2" s="224"/>
      <c r="F2" s="224"/>
      <c r="G2" s="224"/>
      <c r="H2" s="224"/>
      <c r="I2" s="224"/>
      <c r="J2" s="224"/>
      <c r="K2" s="224"/>
      <c r="L2" s="224"/>
      <c r="M2" s="224"/>
      <c r="N2" s="224"/>
      <c r="O2" s="224"/>
      <c r="P2" s="224"/>
      <c r="Q2" s="224"/>
      <c r="R2" s="224"/>
      <c r="S2" s="224"/>
      <c r="T2" s="224"/>
      <c r="U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row>
    <row r="3" spans="1:228" s="71" customFormat="1" ht="35.25" customHeight="1" x14ac:dyDescent="0.25">
      <c r="A3" s="353" t="s">
        <v>23</v>
      </c>
      <c r="B3" s="353"/>
      <c r="C3" s="353"/>
      <c r="D3" s="353"/>
      <c r="E3" s="353"/>
      <c r="F3" s="353"/>
      <c r="G3" s="353"/>
      <c r="H3" s="353"/>
      <c r="I3" s="353"/>
      <c r="J3" s="353"/>
      <c r="K3" s="353"/>
      <c r="L3" s="353"/>
      <c r="M3" s="353"/>
      <c r="N3" s="353"/>
      <c r="O3" s="353"/>
      <c r="P3" s="353"/>
      <c r="Q3" s="353"/>
      <c r="R3" s="353"/>
      <c r="S3" s="353"/>
      <c r="T3" s="353"/>
      <c r="U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row>
    <row r="4" spans="1:228" s="1" customFormat="1" ht="6" customHeight="1" thickBot="1" x14ac:dyDescent="0.3">
      <c r="B4" s="2"/>
      <c r="C4" s="2"/>
      <c r="D4" s="2"/>
      <c r="E4" s="2"/>
      <c r="F4" s="2"/>
      <c r="G4" s="2"/>
      <c r="H4" s="2"/>
      <c r="I4" s="2"/>
      <c r="J4" s="2"/>
      <c r="K4" s="2"/>
      <c r="L4" s="2"/>
      <c r="M4" s="2"/>
      <c r="N4" s="2"/>
      <c r="O4" s="2"/>
      <c r="P4" s="2"/>
      <c r="Q4" s="2"/>
      <c r="R4" s="2"/>
      <c r="S4" s="2"/>
      <c r="T4" s="2"/>
      <c r="U4" s="2"/>
      <c r="V4" s="261"/>
      <c r="W4" s="261"/>
      <c r="X4" s="261"/>
      <c r="AP4" s="267"/>
      <c r="AQ4" s="267"/>
      <c r="AR4" s="267"/>
      <c r="AS4" s="107" t="s">
        <v>65</v>
      </c>
      <c r="AT4" s="3" t="s">
        <v>66</v>
      </c>
      <c r="AU4" s="3" t="s">
        <v>58</v>
      </c>
      <c r="AV4" s="3" t="s">
        <v>57</v>
      </c>
      <c r="AW4" s="3" t="s">
        <v>63</v>
      </c>
      <c r="AX4" s="3" t="s">
        <v>67</v>
      </c>
      <c r="AY4" s="3" t="s">
        <v>68</v>
      </c>
      <c r="AZ4" s="73" t="s">
        <v>56</v>
      </c>
      <c r="BA4" s="73"/>
      <c r="BB4" s="73"/>
      <c r="BC4" s="73"/>
      <c r="BD4" s="73"/>
      <c r="BE4" s="73"/>
      <c r="BF4" s="73"/>
      <c r="BG4" s="73"/>
      <c r="BH4" s="5"/>
      <c r="BI4" s="73" t="s">
        <v>56</v>
      </c>
      <c r="BJ4" s="73"/>
      <c r="BK4" s="73"/>
      <c r="BL4" s="73"/>
      <c r="BM4" s="73"/>
      <c r="BN4" s="73"/>
      <c r="BO4" s="73"/>
      <c r="BP4" s="5"/>
      <c r="BQ4" s="73" t="s">
        <v>56</v>
      </c>
      <c r="BR4" s="73"/>
      <c r="BS4" s="73"/>
      <c r="BT4" s="73"/>
      <c r="BU4" s="73"/>
      <c r="BV4" s="73"/>
      <c r="BW4" s="73"/>
      <c r="BX4" s="5"/>
      <c r="BY4" s="73" t="s">
        <v>56</v>
      </c>
      <c r="BZ4" s="73"/>
      <c r="CA4" s="73"/>
      <c r="CB4" s="73"/>
      <c r="CC4" s="73"/>
      <c r="CD4" s="73"/>
      <c r="CE4" s="73"/>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row>
    <row r="5" spans="1:228" s="1" customFormat="1" ht="49.5" customHeight="1" thickBot="1" x14ac:dyDescent="0.3">
      <c r="A5" s="338" t="s">
        <v>10</v>
      </c>
      <c r="B5" s="339"/>
      <c r="C5" s="339"/>
      <c r="D5" s="339"/>
      <c r="E5" s="339"/>
      <c r="F5" s="339"/>
      <c r="G5" s="339"/>
      <c r="H5" s="339"/>
      <c r="I5" s="339"/>
      <c r="J5" s="339"/>
      <c r="K5" s="339"/>
      <c r="L5" s="339"/>
      <c r="M5" s="339"/>
      <c r="N5" s="339"/>
      <c r="O5" s="339"/>
      <c r="P5" s="339"/>
      <c r="Q5" s="339"/>
      <c r="R5" s="339"/>
      <c r="S5" s="339"/>
      <c r="T5" s="340"/>
      <c r="U5" s="2"/>
      <c r="V5" s="261"/>
      <c r="W5" s="261"/>
      <c r="X5" s="261"/>
      <c r="AP5" s="267"/>
      <c r="AQ5" s="267"/>
      <c r="AR5" s="267"/>
      <c r="AS5" s="107"/>
      <c r="AT5" s="3"/>
      <c r="AU5" s="3"/>
      <c r="AV5" s="3"/>
      <c r="AW5" s="3"/>
      <c r="AX5" s="3"/>
      <c r="AY5" s="3"/>
      <c r="AZ5" s="73"/>
      <c r="BA5" s="73"/>
      <c r="BB5" s="73"/>
      <c r="BC5" s="73"/>
      <c r="BD5" s="73"/>
      <c r="BE5" s="73"/>
      <c r="BF5" s="73"/>
      <c r="BG5" s="73"/>
      <c r="BH5" s="5"/>
      <c r="BI5" s="73"/>
      <c r="BJ5" s="73"/>
      <c r="BK5" s="73"/>
      <c r="BL5" s="73"/>
      <c r="BM5" s="73"/>
      <c r="BN5" s="73"/>
      <c r="BO5" s="73"/>
      <c r="BP5" s="5"/>
      <c r="BQ5" s="73"/>
      <c r="BR5" s="73"/>
      <c r="BS5" s="73"/>
      <c r="BT5" s="73"/>
      <c r="BU5" s="73"/>
      <c r="BV5" s="73"/>
      <c r="BW5" s="73"/>
      <c r="BX5" s="5"/>
      <c r="BY5" s="73"/>
      <c r="BZ5" s="73"/>
      <c r="CA5" s="73"/>
      <c r="CB5" s="73"/>
      <c r="CC5" s="73"/>
      <c r="CD5" s="73"/>
      <c r="CE5" s="73"/>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row>
    <row r="6" spans="1:228" s="5" customFormat="1" ht="17.399999999999999" thickBot="1" x14ac:dyDescent="0.35">
      <c r="A6" s="371" t="s">
        <v>242</v>
      </c>
      <c r="B6" s="372"/>
      <c r="C6" s="372"/>
      <c r="D6" s="372"/>
      <c r="E6" s="372"/>
      <c r="F6" s="373"/>
      <c r="G6" s="74"/>
      <c r="H6" s="341" t="s">
        <v>243</v>
      </c>
      <c r="I6" s="342"/>
      <c r="J6" s="342"/>
      <c r="K6" s="342"/>
      <c r="L6" s="342"/>
      <c r="M6" s="343"/>
      <c r="N6" s="74"/>
      <c r="O6" s="341" t="s">
        <v>244</v>
      </c>
      <c r="P6" s="342"/>
      <c r="Q6" s="342"/>
      <c r="R6" s="342"/>
      <c r="S6" s="342"/>
      <c r="T6" s="343"/>
      <c r="U6" s="2"/>
      <c r="V6" s="2"/>
      <c r="W6" s="2"/>
      <c r="X6" s="2"/>
      <c r="AP6" s="2"/>
      <c r="AQ6" s="2"/>
      <c r="AR6" s="2"/>
      <c r="AS6" s="2"/>
      <c r="AT6" s="2"/>
      <c r="AU6" s="2"/>
      <c r="AV6" s="2"/>
      <c r="AW6" s="2"/>
      <c r="AX6" s="2"/>
      <c r="AY6" s="2"/>
      <c r="AZ6" s="2"/>
      <c r="BA6" s="2"/>
      <c r="BB6" s="2"/>
      <c r="BC6" s="2"/>
      <c r="BD6" s="2"/>
    </row>
    <row r="7" spans="1:228" ht="17.25" customHeight="1" x14ac:dyDescent="0.25">
      <c r="A7" s="45"/>
      <c r="B7" s="76"/>
      <c r="C7" s="76"/>
      <c r="D7" s="76"/>
      <c r="E7" s="76"/>
      <c r="F7" s="77"/>
      <c r="G7" s="25"/>
      <c r="H7" s="45"/>
      <c r="I7" s="76"/>
      <c r="J7" s="76"/>
      <c r="K7" s="76"/>
      <c r="L7" s="76"/>
      <c r="M7" s="77"/>
      <c r="N7" s="78"/>
      <c r="O7" s="45"/>
      <c r="P7" s="76"/>
      <c r="Q7" s="76"/>
      <c r="R7" s="76"/>
      <c r="S7" s="76"/>
      <c r="T7" s="77"/>
      <c r="U7" s="6"/>
      <c r="W7" s="7"/>
      <c r="Y7" s="8"/>
      <c r="AB7" s="6"/>
      <c r="AD7" s="8"/>
      <c r="AI7" s="6"/>
      <c r="AK7" s="8"/>
      <c r="AO7" s="78"/>
      <c r="AP7" s="78"/>
      <c r="AQ7" s="78"/>
      <c r="AR7" s="11"/>
      <c r="AS7" s="80"/>
      <c r="AT7" s="80"/>
      <c r="AU7" s="80"/>
      <c r="AV7" s="80"/>
      <c r="AW7" s="80"/>
      <c r="AX7" s="80"/>
      <c r="AY7" s="6"/>
      <c r="AZ7" s="73"/>
      <c r="BA7" s="73"/>
      <c r="BB7" s="73"/>
      <c r="BC7" s="73"/>
      <c r="BD7" s="73"/>
      <c r="BE7" s="73"/>
      <c r="BF7" s="73"/>
      <c r="BG7" s="6"/>
      <c r="BH7" s="72"/>
      <c r="BI7" s="72"/>
      <c r="BJ7" s="73"/>
      <c r="BK7" s="73"/>
      <c r="BL7" s="73"/>
      <c r="BM7" s="72"/>
      <c r="BN7" s="72"/>
      <c r="BO7" s="6"/>
      <c r="BP7" s="72"/>
      <c r="BQ7" s="72"/>
      <c r="BR7" s="72"/>
      <c r="BS7" s="72"/>
      <c r="BT7" s="72"/>
      <c r="BU7" s="72"/>
      <c r="BV7" s="72"/>
      <c r="BW7" s="6"/>
      <c r="BX7" s="72"/>
      <c r="BY7" s="72"/>
      <c r="BZ7" s="72"/>
      <c r="CA7" s="72"/>
      <c r="CB7" s="72"/>
      <c r="CC7" s="72"/>
      <c r="CD7" s="72"/>
      <c r="CE7" s="6"/>
      <c r="CF7" s="6"/>
      <c r="CG7" s="6"/>
      <c r="CH7" s="6"/>
      <c r="CI7" s="6"/>
      <c r="CJ7" s="6"/>
      <c r="CK7" s="6"/>
      <c r="CL7" s="6"/>
      <c r="CM7" s="6"/>
      <c r="CN7" s="6"/>
      <c r="CO7" s="6"/>
      <c r="CP7" s="6"/>
      <c r="CQ7" s="6"/>
      <c r="CR7" s="6"/>
      <c r="CS7" s="6"/>
      <c r="HS7" s="8"/>
      <c r="HT7" s="8"/>
    </row>
    <row r="8" spans="1:228" ht="29.25" customHeight="1" x14ac:dyDescent="0.25">
      <c r="A8" s="190"/>
      <c r="B8" s="82"/>
      <c r="C8" s="82"/>
      <c r="D8" s="82"/>
      <c r="E8" s="82"/>
      <c r="F8" s="83"/>
      <c r="H8" s="84"/>
      <c r="I8" s="82"/>
      <c r="J8" s="82"/>
      <c r="K8" s="82"/>
      <c r="L8" s="82"/>
      <c r="M8" s="83"/>
      <c r="N8" s="85"/>
      <c r="O8" s="84"/>
      <c r="P8" s="82"/>
      <c r="Q8" s="82"/>
      <c r="R8" s="82"/>
      <c r="S8" s="82"/>
      <c r="T8" s="83"/>
      <c r="U8" s="6"/>
      <c r="W8" s="7"/>
      <c r="Y8" s="8"/>
      <c r="AB8" s="6"/>
      <c r="AD8" s="8"/>
      <c r="AI8" s="6"/>
      <c r="AK8" s="8"/>
      <c r="AO8" s="85"/>
      <c r="AP8" s="85"/>
      <c r="AQ8" s="85"/>
      <c r="AR8" s="89"/>
      <c r="AS8" s="80"/>
      <c r="AT8" s="80"/>
      <c r="AU8" s="80"/>
      <c r="AV8" s="80"/>
      <c r="AW8" s="80"/>
      <c r="AX8" s="80"/>
      <c r="AY8" s="2"/>
      <c r="AZ8" s="82"/>
      <c r="BA8" s="82"/>
      <c r="BB8" s="82"/>
      <c r="BC8" s="82"/>
      <c r="BD8" s="82"/>
      <c r="BE8" s="82"/>
      <c r="BF8" s="80"/>
      <c r="BG8" s="81"/>
      <c r="BH8" s="85"/>
      <c r="BI8" s="85"/>
      <c r="BJ8" s="85"/>
      <c r="BK8" s="85"/>
      <c r="BL8" s="85"/>
      <c r="BM8" s="85"/>
      <c r="BN8" s="80"/>
      <c r="BO8" s="81"/>
      <c r="BP8" s="80"/>
      <c r="BQ8" s="80"/>
      <c r="BR8" s="85"/>
      <c r="BS8" s="85"/>
      <c r="BT8" s="85"/>
      <c r="BU8" s="80"/>
      <c r="BV8" s="80"/>
      <c r="BW8" s="85"/>
      <c r="BX8" s="85"/>
      <c r="BY8" s="85"/>
      <c r="BZ8" s="85"/>
      <c r="CA8" s="85"/>
      <c r="CB8" s="85"/>
      <c r="CC8" s="80"/>
      <c r="CD8" s="80"/>
      <c r="CE8" s="6"/>
      <c r="CF8" s="6"/>
      <c r="CG8" s="6"/>
      <c r="CH8" s="6"/>
      <c r="CI8" s="6"/>
      <c r="CJ8" s="6"/>
      <c r="CK8" s="6"/>
      <c r="CL8" s="6"/>
      <c r="CM8" s="6"/>
      <c r="CN8" s="6"/>
      <c r="CO8" s="6"/>
      <c r="CP8" s="6"/>
      <c r="CQ8" s="6"/>
      <c r="CR8" s="6"/>
      <c r="CS8" s="6"/>
      <c r="HS8" s="8"/>
      <c r="HT8" s="8"/>
    </row>
    <row r="9" spans="1:228" ht="19.5" customHeight="1" x14ac:dyDescent="0.25">
      <c r="A9" s="190"/>
      <c r="B9" s="82"/>
      <c r="C9" s="82"/>
      <c r="D9" s="82"/>
      <c r="E9" s="82"/>
      <c r="F9" s="83"/>
      <c r="H9" s="84"/>
      <c r="I9" s="82"/>
      <c r="J9" s="82"/>
      <c r="K9" s="82"/>
      <c r="L9" s="82"/>
      <c r="M9" s="83"/>
      <c r="N9" s="85"/>
      <c r="O9" s="84"/>
      <c r="P9" s="82"/>
      <c r="Q9" s="82"/>
      <c r="R9" s="82"/>
      <c r="S9" s="82"/>
      <c r="T9" s="83"/>
      <c r="U9" s="6"/>
      <c r="W9" s="7"/>
      <c r="Y9" s="8"/>
      <c r="AB9" s="6"/>
      <c r="AD9" s="8"/>
      <c r="AI9" s="6"/>
      <c r="AK9" s="8"/>
      <c r="AO9" s="85"/>
      <c r="AP9" s="85"/>
      <c r="AQ9" s="85"/>
      <c r="AR9" s="90"/>
      <c r="AS9" s="80"/>
      <c r="AT9" s="80"/>
      <c r="AU9" s="80"/>
      <c r="AV9" s="80"/>
      <c r="AW9" s="80"/>
      <c r="AX9" s="80"/>
      <c r="AY9" s="2"/>
      <c r="AZ9" s="82"/>
      <c r="BA9" s="82"/>
      <c r="BB9" s="82"/>
      <c r="BC9" s="82"/>
      <c r="BD9" s="82"/>
      <c r="BE9" s="85"/>
      <c r="BF9" s="80"/>
      <c r="BG9" s="81"/>
      <c r="BH9" s="85"/>
      <c r="BI9" s="85"/>
      <c r="BJ9" s="85"/>
      <c r="BK9" s="85"/>
      <c r="BL9" s="85"/>
      <c r="BM9" s="85"/>
      <c r="BN9" s="80"/>
      <c r="BO9" s="81"/>
      <c r="BP9" s="80"/>
      <c r="BQ9" s="80"/>
      <c r="BR9" s="85"/>
      <c r="BS9" s="85"/>
      <c r="BT9" s="85"/>
      <c r="BU9" s="80"/>
      <c r="BV9" s="80"/>
      <c r="BW9" s="85"/>
      <c r="BX9" s="85"/>
      <c r="BY9" s="85"/>
      <c r="BZ9" s="85"/>
      <c r="CA9" s="85"/>
      <c r="CB9" s="85"/>
      <c r="CC9" s="80"/>
      <c r="CD9" s="80"/>
      <c r="CE9" s="6"/>
      <c r="CF9" s="6"/>
      <c r="CG9" s="6"/>
      <c r="CH9" s="6"/>
      <c r="CI9" s="6"/>
      <c r="CJ9" s="6"/>
      <c r="CK9" s="6"/>
      <c r="CL9" s="6"/>
      <c r="CM9" s="6"/>
      <c r="CN9" s="6"/>
      <c r="CO9" s="6"/>
      <c r="CP9" s="6"/>
      <c r="CQ9" s="6"/>
      <c r="CR9" s="6"/>
      <c r="CS9" s="6"/>
      <c r="HS9" s="8"/>
      <c r="HT9" s="8"/>
    </row>
    <row r="10" spans="1:228" ht="21" customHeight="1" x14ac:dyDescent="0.25">
      <c r="A10" s="190"/>
      <c r="B10" s="82"/>
      <c r="C10" s="82"/>
      <c r="D10" s="82"/>
      <c r="E10" s="82"/>
      <c r="F10" s="83"/>
      <c r="H10" s="84"/>
      <c r="I10" s="82"/>
      <c r="J10" s="82"/>
      <c r="K10" s="82"/>
      <c r="L10" s="82"/>
      <c r="M10" s="83"/>
      <c r="N10" s="85"/>
      <c r="O10" s="84"/>
      <c r="P10" s="82"/>
      <c r="Q10" s="82"/>
      <c r="R10" s="82"/>
      <c r="S10" s="82"/>
      <c r="T10" s="83"/>
      <c r="U10" s="6"/>
      <c r="W10" s="7"/>
      <c r="Y10" s="8"/>
      <c r="AB10" s="6"/>
      <c r="AD10" s="8"/>
      <c r="AI10" s="6"/>
      <c r="AK10" s="8"/>
      <c r="AO10" s="85"/>
      <c r="AP10" s="85"/>
      <c r="AQ10" s="85"/>
      <c r="AR10" s="6"/>
      <c r="AS10" s="6"/>
      <c r="AT10" s="85"/>
      <c r="AU10" s="85"/>
      <c r="AV10" s="85"/>
      <c r="AW10" s="85"/>
      <c r="AX10" s="85"/>
      <c r="AY10" s="2"/>
      <c r="AZ10" s="82"/>
      <c r="BA10" s="82"/>
      <c r="BB10" s="82"/>
      <c r="BC10" s="82"/>
      <c r="BD10" s="82"/>
      <c r="BE10" s="85"/>
      <c r="BF10" s="80"/>
      <c r="BG10" s="81"/>
      <c r="BH10" s="85"/>
      <c r="BI10" s="85"/>
      <c r="BJ10" s="85"/>
      <c r="BK10" s="85"/>
      <c r="BL10" s="85"/>
      <c r="BM10" s="85"/>
      <c r="BN10" s="80"/>
      <c r="BO10" s="81"/>
      <c r="BP10" s="80"/>
      <c r="BQ10" s="80"/>
      <c r="BR10" s="85"/>
      <c r="BS10" s="85"/>
      <c r="BT10" s="85"/>
      <c r="BU10" s="80"/>
      <c r="BV10" s="80"/>
      <c r="BW10" s="85"/>
      <c r="BX10" s="85"/>
      <c r="BY10" s="85"/>
      <c r="BZ10" s="85"/>
      <c r="CA10" s="85"/>
      <c r="CB10" s="85"/>
      <c r="CC10" s="80"/>
      <c r="CD10" s="80"/>
      <c r="CE10" s="6"/>
      <c r="CF10" s="6"/>
      <c r="CG10" s="6"/>
      <c r="CH10" s="6"/>
      <c r="CI10" s="6"/>
      <c r="CJ10" s="6"/>
      <c r="CK10" s="6"/>
      <c r="CL10" s="6"/>
      <c r="CM10" s="6"/>
      <c r="CN10" s="6"/>
      <c r="CO10" s="6"/>
      <c r="CP10" s="6"/>
      <c r="CQ10" s="6"/>
      <c r="CR10" s="6"/>
      <c r="CS10" s="6"/>
      <c r="HS10" s="8"/>
      <c r="HT10" s="8"/>
    </row>
    <row r="11" spans="1:228" ht="15.75" customHeight="1" x14ac:dyDescent="0.25">
      <c r="A11" s="46"/>
      <c r="B11" s="92"/>
      <c r="C11" s="92"/>
      <c r="D11" s="92"/>
      <c r="E11" s="92"/>
      <c r="F11" s="93"/>
      <c r="H11" s="46"/>
      <c r="I11" s="92"/>
      <c r="J11" s="92"/>
      <c r="K11" s="92"/>
      <c r="L11" s="92"/>
      <c r="M11" s="93"/>
      <c r="N11" s="92"/>
      <c r="O11" s="46"/>
      <c r="P11" s="92"/>
      <c r="Q11" s="92"/>
      <c r="R11" s="92"/>
      <c r="S11" s="92"/>
      <c r="T11" s="93"/>
      <c r="U11" s="6"/>
      <c r="W11" s="7"/>
      <c r="Y11" s="8"/>
      <c r="AB11" s="6"/>
      <c r="AD11" s="8"/>
      <c r="AI11" s="6"/>
      <c r="AK11" s="8"/>
      <c r="AO11" s="92"/>
      <c r="AP11" s="50"/>
      <c r="AQ11" s="92"/>
      <c r="AR11" s="92"/>
      <c r="AS11" s="92"/>
      <c r="AT11" s="92"/>
      <c r="AU11" s="92"/>
      <c r="AV11" s="92"/>
      <c r="AW11" s="92"/>
      <c r="AX11" s="92"/>
      <c r="AY11" s="94"/>
      <c r="AZ11" s="92"/>
      <c r="BA11" s="92"/>
      <c r="BB11" s="92"/>
      <c r="BC11" s="92"/>
      <c r="BD11" s="92"/>
      <c r="BE11" s="92"/>
      <c r="BF11" s="92"/>
      <c r="BG11" s="94"/>
      <c r="BH11" s="92"/>
      <c r="BI11" s="92"/>
      <c r="BJ11" s="92"/>
      <c r="BK11" s="92"/>
      <c r="BL11" s="92"/>
      <c r="BM11" s="92"/>
      <c r="BN11" s="92"/>
      <c r="BO11" s="94"/>
      <c r="BP11" s="92"/>
      <c r="BQ11" s="92"/>
      <c r="BR11" s="92"/>
      <c r="BS11" s="92"/>
      <c r="BT11" s="92"/>
      <c r="BU11" s="92"/>
      <c r="BV11" s="92"/>
      <c r="BW11" s="85"/>
      <c r="BX11" s="85"/>
      <c r="BY11" s="85"/>
      <c r="BZ11" s="85"/>
      <c r="CA11" s="85"/>
      <c r="CB11" s="85"/>
      <c r="CC11" s="92"/>
      <c r="CD11" s="92"/>
      <c r="CE11" s="6"/>
      <c r="CF11" s="6"/>
      <c r="CG11" s="6"/>
      <c r="CH11" s="6"/>
      <c r="CI11" s="6"/>
      <c r="CJ11" s="6"/>
      <c r="CK11" s="6"/>
      <c r="CL11" s="6"/>
      <c r="CM11" s="6"/>
      <c r="CN11" s="6"/>
      <c r="CO11" s="6"/>
      <c r="CP11" s="6"/>
      <c r="CQ11" s="6"/>
      <c r="CR11" s="6"/>
      <c r="CS11" s="6"/>
      <c r="HS11" s="8"/>
      <c r="HT11" s="8"/>
    </row>
    <row r="12" spans="1:228" ht="9.9" customHeight="1" x14ac:dyDescent="0.25">
      <c r="A12" s="20"/>
      <c r="B12" s="17"/>
      <c r="C12" s="18"/>
      <c r="D12" s="19"/>
      <c r="E12" s="19"/>
      <c r="F12" s="21"/>
      <c r="H12" s="20"/>
      <c r="I12" s="17"/>
      <c r="J12" s="18"/>
      <c r="K12" s="19"/>
      <c r="L12" s="19"/>
      <c r="M12" s="21"/>
      <c r="O12" s="20"/>
      <c r="P12" s="17"/>
      <c r="Q12" s="18"/>
      <c r="R12" s="19"/>
      <c r="S12" s="19"/>
      <c r="T12" s="21"/>
      <c r="U12" s="6"/>
      <c r="W12" s="7"/>
      <c r="Y12" s="8"/>
      <c r="AB12" s="6"/>
      <c r="AD12" s="8"/>
      <c r="AI12" s="6"/>
      <c r="AK12" s="8"/>
      <c r="AO12" s="6"/>
      <c r="AP12" s="6"/>
      <c r="AQ12" s="6"/>
      <c r="AY12" s="6"/>
      <c r="AZ12" s="6"/>
      <c r="BA12" s="6"/>
      <c r="BB12" s="6"/>
      <c r="BC12" s="6"/>
      <c r="BD12" s="6"/>
      <c r="BE12" s="6"/>
      <c r="BF12" s="6"/>
      <c r="BG12" s="6"/>
      <c r="BH12" s="6"/>
      <c r="BI12" s="6"/>
      <c r="BJ12" s="6"/>
      <c r="BK12" s="6"/>
      <c r="BL12" s="6"/>
      <c r="BM12" s="6"/>
      <c r="BN12" s="6"/>
      <c r="HS12" s="8"/>
      <c r="HT12" s="8"/>
    </row>
    <row r="13" spans="1:228" ht="9.9" customHeight="1" x14ac:dyDescent="0.25">
      <c r="A13" s="20"/>
      <c r="B13" s="17"/>
      <c r="C13" s="18"/>
      <c r="D13" s="19"/>
      <c r="E13" s="19"/>
      <c r="F13" s="21"/>
      <c r="H13" s="20"/>
      <c r="I13" s="17"/>
      <c r="J13" s="18"/>
      <c r="K13" s="19"/>
      <c r="L13" s="19"/>
      <c r="M13" s="21"/>
      <c r="O13" s="20"/>
      <c r="P13" s="17"/>
      <c r="Q13" s="18"/>
      <c r="R13" s="19"/>
      <c r="S13" s="19"/>
      <c r="T13" s="21"/>
      <c r="U13" s="6"/>
      <c r="W13" s="7"/>
      <c r="Y13" s="8"/>
      <c r="AB13" s="6"/>
      <c r="AD13" s="8"/>
      <c r="AI13" s="6"/>
      <c r="AK13" s="8"/>
      <c r="AO13" s="6"/>
      <c r="AP13" s="6"/>
      <c r="AQ13" s="6"/>
      <c r="HS13" s="8"/>
      <c r="HT13" s="8"/>
    </row>
    <row r="14" spans="1:228" ht="9.9" customHeight="1" x14ac:dyDescent="0.25">
      <c r="A14" s="20"/>
      <c r="B14" s="17"/>
      <c r="C14" s="18"/>
      <c r="D14" s="19"/>
      <c r="E14" s="19"/>
      <c r="F14" s="21"/>
      <c r="H14" s="20"/>
      <c r="I14" s="17"/>
      <c r="J14" s="18"/>
      <c r="K14" s="19"/>
      <c r="L14" s="19"/>
      <c r="M14" s="21"/>
      <c r="O14" s="20"/>
      <c r="P14" s="17"/>
      <c r="Q14" s="18"/>
      <c r="R14" s="19"/>
      <c r="S14" s="19"/>
      <c r="T14" s="21"/>
      <c r="U14" s="6"/>
      <c r="W14" s="7"/>
      <c r="Y14" s="8"/>
      <c r="AB14" s="6"/>
      <c r="AD14" s="8"/>
      <c r="AI14" s="6"/>
      <c r="AK14" s="8"/>
      <c r="AO14" s="6"/>
      <c r="AP14" s="6"/>
      <c r="AQ14" s="6"/>
      <c r="HS14" s="8"/>
      <c r="HT14" s="8"/>
    </row>
    <row r="15" spans="1:228" ht="6.75" customHeight="1" x14ac:dyDescent="0.25">
      <c r="A15" s="26"/>
      <c r="B15" s="22"/>
      <c r="C15" s="23"/>
      <c r="D15" s="24"/>
      <c r="E15" s="24"/>
      <c r="F15" s="27"/>
      <c r="H15" s="26"/>
      <c r="I15" s="22"/>
      <c r="J15" s="23"/>
      <c r="K15" s="24"/>
      <c r="L15" s="24"/>
      <c r="M15" s="27"/>
      <c r="O15" s="26"/>
      <c r="P15" s="22"/>
      <c r="Q15" s="23"/>
      <c r="R15" s="24"/>
      <c r="S15" s="24"/>
      <c r="T15" s="27"/>
      <c r="U15" s="6"/>
      <c r="W15" s="7"/>
      <c r="Y15" s="8"/>
      <c r="AB15" s="6"/>
      <c r="AD15" s="8"/>
      <c r="AI15" s="6"/>
      <c r="AK15" s="8"/>
      <c r="AO15" s="6"/>
      <c r="AP15" s="6"/>
      <c r="AQ15" s="6"/>
      <c r="HS15" s="8"/>
      <c r="HT15" s="8"/>
    </row>
    <row r="16" spans="1:228" ht="0.75" hidden="1" customHeight="1" x14ac:dyDescent="0.25">
      <c r="A16" s="26"/>
      <c r="B16" s="22"/>
      <c r="C16" s="23"/>
      <c r="D16" s="24"/>
      <c r="E16" s="24"/>
      <c r="F16" s="27"/>
      <c r="H16" s="26"/>
      <c r="I16" s="22"/>
      <c r="J16" s="23"/>
      <c r="K16" s="24"/>
      <c r="L16" s="24"/>
      <c r="M16" s="27"/>
      <c r="O16" s="26"/>
      <c r="P16" s="22"/>
      <c r="Q16" s="23"/>
      <c r="R16" s="24"/>
      <c r="S16" s="24"/>
      <c r="T16" s="27"/>
      <c r="U16" s="6"/>
      <c r="W16" s="7"/>
      <c r="Y16" s="8"/>
      <c r="AB16" s="6"/>
      <c r="AD16" s="8"/>
      <c r="AI16" s="6"/>
      <c r="AK16" s="8"/>
      <c r="AO16" s="6"/>
      <c r="AP16" s="6"/>
      <c r="AQ16" s="6"/>
      <c r="HS16" s="8"/>
      <c r="HT16" s="8"/>
    </row>
    <row r="17" spans="1:228" ht="9.75" hidden="1" customHeight="1" x14ac:dyDescent="0.25">
      <c r="A17" s="26"/>
      <c r="B17" s="22"/>
      <c r="C17" s="23"/>
      <c r="D17" s="24"/>
      <c r="E17" s="24"/>
      <c r="F17" s="27"/>
      <c r="H17" s="26"/>
      <c r="I17" s="22"/>
      <c r="J17" s="23"/>
      <c r="K17" s="24"/>
      <c r="L17" s="24"/>
      <c r="M17" s="27"/>
      <c r="O17" s="26"/>
      <c r="P17" s="22"/>
      <c r="Q17" s="23"/>
      <c r="R17" s="24"/>
      <c r="S17" s="24"/>
      <c r="T17" s="27"/>
      <c r="U17" s="6"/>
      <c r="W17" s="7"/>
      <c r="Y17" s="8"/>
      <c r="AB17" s="6"/>
      <c r="AD17" s="8"/>
      <c r="AI17" s="6"/>
      <c r="AK17" s="8"/>
      <c r="AO17" s="6"/>
      <c r="AP17" s="6"/>
      <c r="AQ17" s="6"/>
      <c r="HS17" s="8"/>
      <c r="HT17" s="8"/>
    </row>
    <row r="18" spans="1:228" ht="9.75" hidden="1" customHeight="1" x14ac:dyDescent="0.25">
      <c r="A18" s="26"/>
      <c r="B18" s="22"/>
      <c r="C18" s="23"/>
      <c r="D18" s="24"/>
      <c r="E18" s="24"/>
      <c r="F18" s="27"/>
      <c r="H18" s="26"/>
      <c r="I18" s="22"/>
      <c r="J18" s="23"/>
      <c r="K18" s="24"/>
      <c r="L18" s="24"/>
      <c r="M18" s="27"/>
      <c r="O18" s="26"/>
      <c r="P18" s="22"/>
      <c r="Q18" s="23"/>
      <c r="R18" s="24"/>
      <c r="S18" s="24"/>
      <c r="T18" s="27"/>
      <c r="U18" s="6"/>
      <c r="W18" s="7"/>
      <c r="Y18" s="8"/>
      <c r="AB18" s="6"/>
      <c r="AD18" s="8"/>
      <c r="AI18" s="6"/>
      <c r="AK18" s="8"/>
      <c r="AO18" s="6"/>
      <c r="AP18" s="6"/>
      <c r="AQ18" s="6"/>
      <c r="HS18" s="8"/>
      <c r="HT18" s="8"/>
    </row>
    <row r="19" spans="1:228" s="7" customFormat="1" ht="15" customHeight="1" thickBot="1" x14ac:dyDescent="0.3">
      <c r="A19" s="188"/>
      <c r="B19" s="101"/>
      <c r="C19" s="102"/>
      <c r="D19" s="103"/>
      <c r="E19" s="103"/>
      <c r="F19" s="187"/>
      <c r="H19" s="188"/>
      <c r="I19" s="101"/>
      <c r="J19" s="102"/>
      <c r="K19" s="103"/>
      <c r="L19" s="103"/>
      <c r="M19" s="187"/>
      <c r="N19" s="6"/>
      <c r="O19" s="188"/>
      <c r="P19" s="101"/>
      <c r="Q19" s="102"/>
      <c r="R19" s="103"/>
      <c r="S19" s="103"/>
      <c r="T19" s="187"/>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row>
    <row r="20" spans="1:228" s="7" customFormat="1" ht="9.75" customHeight="1" x14ac:dyDescent="0.25">
      <c r="A20" s="344" t="s">
        <v>206</v>
      </c>
      <c r="B20" s="363"/>
      <c r="C20" s="363"/>
      <c r="D20" s="363"/>
      <c r="E20" s="363"/>
      <c r="F20" s="364"/>
      <c r="H20" s="344" t="s">
        <v>27</v>
      </c>
      <c r="I20" s="363"/>
      <c r="J20" s="363"/>
      <c r="K20" s="363"/>
      <c r="L20" s="363"/>
      <c r="M20" s="364"/>
      <c r="N20" s="2"/>
      <c r="O20" s="344" t="s">
        <v>207</v>
      </c>
      <c r="P20" s="363"/>
      <c r="Q20" s="363"/>
      <c r="R20" s="363"/>
      <c r="S20" s="363"/>
      <c r="T20" s="364"/>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row>
    <row r="21" spans="1:228" s="7" customFormat="1" ht="9.75" customHeight="1" x14ac:dyDescent="0.25">
      <c r="A21" s="365"/>
      <c r="B21" s="366"/>
      <c r="C21" s="366"/>
      <c r="D21" s="366"/>
      <c r="E21" s="366"/>
      <c r="F21" s="367"/>
      <c r="H21" s="365"/>
      <c r="I21" s="366"/>
      <c r="J21" s="366"/>
      <c r="K21" s="366"/>
      <c r="L21" s="366"/>
      <c r="M21" s="367"/>
      <c r="N21" s="2"/>
      <c r="O21" s="365"/>
      <c r="P21" s="366"/>
      <c r="Q21" s="366"/>
      <c r="R21" s="366"/>
      <c r="S21" s="366"/>
      <c r="T21" s="367"/>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row>
    <row r="22" spans="1:228" s="7" customFormat="1" x14ac:dyDescent="0.25">
      <c r="A22" s="365"/>
      <c r="B22" s="366"/>
      <c r="C22" s="366"/>
      <c r="D22" s="366"/>
      <c r="E22" s="366"/>
      <c r="F22" s="367"/>
      <c r="H22" s="365"/>
      <c r="I22" s="366"/>
      <c r="J22" s="366"/>
      <c r="K22" s="366"/>
      <c r="L22" s="366"/>
      <c r="M22" s="367"/>
      <c r="N22" s="2"/>
      <c r="O22" s="365"/>
      <c r="P22" s="366"/>
      <c r="Q22" s="366"/>
      <c r="R22" s="366"/>
      <c r="S22" s="366"/>
      <c r="T22" s="367"/>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row>
    <row r="23" spans="1:228" s="7" customFormat="1" x14ac:dyDescent="0.25">
      <c r="A23" s="365"/>
      <c r="B23" s="366"/>
      <c r="C23" s="366"/>
      <c r="D23" s="366"/>
      <c r="E23" s="366"/>
      <c r="F23" s="367"/>
      <c r="H23" s="365"/>
      <c r="I23" s="366"/>
      <c r="J23" s="366"/>
      <c r="K23" s="366"/>
      <c r="L23" s="366"/>
      <c r="M23" s="367"/>
      <c r="N23" s="2"/>
      <c r="O23" s="365"/>
      <c r="P23" s="366"/>
      <c r="Q23" s="366"/>
      <c r="R23" s="366"/>
      <c r="S23" s="366"/>
      <c r="T23" s="367"/>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row>
    <row r="24" spans="1:228" s="7" customFormat="1" ht="15" customHeight="1" x14ac:dyDescent="0.25">
      <c r="A24" s="365"/>
      <c r="B24" s="366"/>
      <c r="C24" s="366"/>
      <c r="D24" s="366"/>
      <c r="E24" s="366"/>
      <c r="F24" s="367"/>
      <c r="H24" s="365"/>
      <c r="I24" s="366"/>
      <c r="J24" s="366"/>
      <c r="K24" s="366"/>
      <c r="L24" s="366"/>
      <c r="M24" s="367"/>
      <c r="N24" s="2"/>
      <c r="O24" s="365"/>
      <c r="P24" s="366"/>
      <c r="Q24" s="366"/>
      <c r="R24" s="366"/>
      <c r="S24" s="366"/>
      <c r="T24" s="367"/>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row>
    <row r="25" spans="1:228" s="7" customFormat="1" ht="15" customHeight="1" thickBot="1" x14ac:dyDescent="0.3">
      <c r="A25" s="368"/>
      <c r="B25" s="369"/>
      <c r="C25" s="369"/>
      <c r="D25" s="369"/>
      <c r="E25" s="369"/>
      <c r="F25" s="370"/>
      <c r="H25" s="368"/>
      <c r="I25" s="369"/>
      <c r="J25" s="369"/>
      <c r="K25" s="369"/>
      <c r="L25" s="369"/>
      <c r="M25" s="370"/>
      <c r="N25" s="2"/>
      <c r="O25" s="368"/>
      <c r="P25" s="369"/>
      <c r="Q25" s="369"/>
      <c r="R25" s="369"/>
      <c r="S25" s="369"/>
      <c r="T25" s="370"/>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row>
    <row r="26" spans="1:228" s="6" customFormat="1" ht="4.5" customHeight="1" thickBot="1" x14ac:dyDescent="0.3">
      <c r="B26" s="101"/>
      <c r="C26" s="101"/>
      <c r="D26" s="102"/>
      <c r="E26" s="103"/>
      <c r="F26" s="103"/>
      <c r="G26" s="103"/>
    </row>
    <row r="27" spans="1:228" s="6" customFormat="1" ht="16.5" customHeight="1" thickBot="1" x14ac:dyDescent="0.35">
      <c r="A27" s="341" t="s">
        <v>224</v>
      </c>
      <c r="B27" s="342"/>
      <c r="C27" s="342"/>
      <c r="D27" s="342"/>
      <c r="E27" s="342"/>
      <c r="F27" s="343"/>
      <c r="G27" s="75"/>
      <c r="H27" s="341" t="s">
        <v>245</v>
      </c>
      <c r="I27" s="342"/>
      <c r="J27" s="342"/>
      <c r="K27" s="342"/>
      <c r="L27" s="342"/>
      <c r="M27" s="343"/>
      <c r="N27" s="75"/>
      <c r="O27" s="341" t="s">
        <v>246</v>
      </c>
      <c r="P27" s="342"/>
      <c r="Q27" s="342"/>
      <c r="R27" s="342"/>
      <c r="S27" s="342"/>
      <c r="T27" s="343"/>
    </row>
    <row r="28" spans="1:228" s="6" customFormat="1" ht="12" customHeight="1" thickBot="1" x14ac:dyDescent="0.3">
      <c r="A28" s="79"/>
      <c r="B28" s="9"/>
      <c r="C28" s="9"/>
      <c r="D28" s="9"/>
      <c r="E28" s="9"/>
      <c r="F28" s="10"/>
      <c r="G28" s="78"/>
      <c r="H28" s="79"/>
      <c r="I28" s="9"/>
      <c r="J28" s="9"/>
      <c r="K28" s="9"/>
      <c r="L28" s="9"/>
      <c r="M28" s="10"/>
      <c r="N28" s="78"/>
      <c r="O28" s="79"/>
      <c r="P28" s="9"/>
      <c r="Q28" s="9"/>
      <c r="R28" s="9"/>
      <c r="S28" s="9"/>
      <c r="T28" s="10"/>
    </row>
    <row r="29" spans="1:228" s="6" customFormat="1" ht="12" customHeight="1" x14ac:dyDescent="0.25">
      <c r="A29" s="86"/>
      <c r="B29" s="87"/>
      <c r="C29" s="87"/>
      <c r="D29" s="87"/>
      <c r="E29" s="87"/>
      <c r="F29" s="88"/>
      <c r="G29" s="85"/>
      <c r="H29" s="84"/>
      <c r="I29" s="82"/>
      <c r="J29" s="82"/>
      <c r="K29" s="82"/>
      <c r="L29" s="82"/>
      <c r="M29" s="83"/>
      <c r="N29" s="85"/>
      <c r="O29" s="84"/>
      <c r="P29" s="82"/>
      <c r="Q29" s="82"/>
      <c r="R29" s="82"/>
      <c r="S29" s="82"/>
      <c r="T29" s="83"/>
    </row>
    <row r="30" spans="1:228" s="6" customFormat="1" ht="12" customHeight="1" x14ac:dyDescent="0.25">
      <c r="A30" s="84"/>
      <c r="B30" s="82"/>
      <c r="C30" s="82"/>
      <c r="D30" s="82"/>
      <c r="E30" s="82"/>
      <c r="F30" s="83"/>
      <c r="G30" s="85"/>
      <c r="H30" s="84"/>
      <c r="I30" s="82"/>
      <c r="J30" s="82"/>
      <c r="K30" s="82"/>
      <c r="L30" s="82"/>
      <c r="M30" s="83"/>
      <c r="N30" s="85"/>
      <c r="O30" s="84"/>
      <c r="P30" s="82"/>
      <c r="Q30" s="82"/>
      <c r="R30" s="82"/>
      <c r="S30" s="82"/>
      <c r="T30" s="83"/>
    </row>
    <row r="31" spans="1:228" s="6" customFormat="1" ht="12" customHeight="1" x14ac:dyDescent="0.25">
      <c r="A31" s="84"/>
      <c r="B31" s="82"/>
      <c r="C31" s="82"/>
      <c r="D31" s="82"/>
      <c r="E31" s="82"/>
      <c r="F31" s="83"/>
      <c r="G31" s="85"/>
      <c r="H31" s="84"/>
      <c r="I31" s="82"/>
      <c r="J31" s="82"/>
      <c r="K31" s="82"/>
      <c r="L31" s="82"/>
      <c r="M31" s="83"/>
      <c r="N31" s="85"/>
      <c r="O31" s="84"/>
      <c r="P31" s="82"/>
      <c r="Q31" s="82"/>
      <c r="R31" s="82"/>
      <c r="S31" s="82"/>
      <c r="T31" s="83"/>
    </row>
    <row r="32" spans="1:228" s="6" customFormat="1" ht="12" customHeight="1" x14ac:dyDescent="0.25">
      <c r="A32" s="20"/>
      <c r="B32" s="17"/>
      <c r="C32" s="18"/>
      <c r="D32" s="19"/>
      <c r="E32" s="19"/>
      <c r="F32" s="21"/>
      <c r="H32" s="20"/>
      <c r="I32" s="17"/>
      <c r="J32" s="18"/>
      <c r="K32" s="19"/>
      <c r="L32" s="19"/>
      <c r="M32" s="21"/>
      <c r="O32" s="20"/>
      <c r="P32" s="17"/>
      <c r="Q32" s="18"/>
      <c r="R32" s="19"/>
      <c r="S32" s="19"/>
      <c r="T32" s="21"/>
    </row>
    <row r="33" spans="1:53" s="6" customFormat="1" ht="12" customHeight="1" x14ac:dyDescent="0.25">
      <c r="A33" s="20"/>
      <c r="B33" s="17"/>
      <c r="C33" s="18"/>
      <c r="D33" s="19"/>
      <c r="E33" s="19"/>
      <c r="F33" s="21"/>
      <c r="H33" s="20"/>
      <c r="I33" s="17"/>
      <c r="J33" s="18"/>
      <c r="K33" s="19"/>
      <c r="L33" s="19"/>
      <c r="M33" s="21"/>
      <c r="O33" s="20"/>
      <c r="P33" s="17"/>
      <c r="Q33" s="18"/>
      <c r="R33" s="19"/>
      <c r="S33" s="19"/>
      <c r="T33" s="21"/>
    </row>
    <row r="34" spans="1:53" s="6" customFormat="1" ht="12" customHeight="1" x14ac:dyDescent="0.25">
      <c r="A34" s="20"/>
      <c r="B34" s="17"/>
      <c r="C34" s="18"/>
      <c r="D34" s="19"/>
      <c r="E34" s="19"/>
      <c r="F34" s="21"/>
      <c r="H34" s="20"/>
      <c r="I34" s="17"/>
      <c r="J34" s="18"/>
      <c r="K34" s="19"/>
      <c r="L34" s="19"/>
      <c r="M34" s="21"/>
      <c r="O34" s="20"/>
      <c r="P34" s="17"/>
      <c r="Q34" s="18"/>
      <c r="R34" s="19"/>
      <c r="S34" s="19"/>
      <c r="T34" s="21"/>
    </row>
    <row r="35" spans="1:53" s="6" customFormat="1" ht="12" customHeight="1" x14ac:dyDescent="0.25">
      <c r="A35" s="20"/>
      <c r="B35" s="17"/>
      <c r="C35" s="18"/>
      <c r="D35" s="19"/>
      <c r="E35" s="19"/>
      <c r="F35" s="21"/>
      <c r="H35" s="20"/>
      <c r="I35" s="17"/>
      <c r="J35" s="18"/>
      <c r="K35" s="19"/>
      <c r="L35" s="19"/>
      <c r="M35" s="21"/>
      <c r="O35" s="20"/>
      <c r="P35" s="17"/>
      <c r="Q35" s="18"/>
      <c r="R35" s="19"/>
      <c r="S35" s="19"/>
      <c r="T35" s="21"/>
    </row>
    <row r="36" spans="1:53" s="6" customFormat="1" ht="12" customHeight="1" x14ac:dyDescent="0.25">
      <c r="A36" s="20"/>
      <c r="B36" s="17"/>
      <c r="C36" s="18"/>
      <c r="D36" s="19"/>
      <c r="E36" s="19"/>
      <c r="F36" s="21"/>
      <c r="H36" s="20"/>
      <c r="I36" s="17"/>
      <c r="J36" s="18"/>
      <c r="K36" s="19"/>
      <c r="L36" s="19"/>
      <c r="M36" s="21"/>
      <c r="O36" s="20"/>
      <c r="P36" s="17"/>
      <c r="Q36" s="18"/>
      <c r="R36" s="19"/>
      <c r="S36" s="19"/>
      <c r="T36" s="21"/>
    </row>
    <row r="37" spans="1:53" s="6" customFormat="1" ht="12" customHeight="1" x14ac:dyDescent="0.25">
      <c r="A37" s="26"/>
      <c r="B37" s="22"/>
      <c r="C37" s="23"/>
      <c r="D37" s="24"/>
      <c r="E37" s="24"/>
      <c r="F37" s="27"/>
      <c r="H37" s="26"/>
      <c r="I37" s="22"/>
      <c r="J37" s="23"/>
      <c r="K37" s="24"/>
      <c r="L37" s="24"/>
      <c r="M37" s="27"/>
      <c r="O37" s="26"/>
      <c r="P37" s="22"/>
      <c r="Q37" s="23"/>
      <c r="R37" s="24"/>
      <c r="S37" s="24"/>
      <c r="T37" s="27"/>
    </row>
    <row r="38" spans="1:53" s="6" customFormat="1" ht="12" customHeight="1" x14ac:dyDescent="0.25">
      <c r="A38" s="26"/>
      <c r="B38" s="22"/>
      <c r="C38" s="23"/>
      <c r="D38" s="24"/>
      <c r="E38" s="24"/>
      <c r="F38" s="27"/>
      <c r="H38" s="26"/>
      <c r="I38" s="22"/>
      <c r="J38" s="23"/>
      <c r="K38" s="24"/>
      <c r="L38" s="24"/>
      <c r="M38" s="27"/>
      <c r="O38" s="26"/>
      <c r="P38" s="22"/>
      <c r="Q38" s="23"/>
      <c r="R38" s="24"/>
      <c r="S38" s="24"/>
      <c r="T38" s="27"/>
    </row>
    <row r="39" spans="1:53" s="6" customFormat="1" ht="12" customHeight="1" x14ac:dyDescent="0.25">
      <c r="A39" s="26"/>
      <c r="B39" s="22"/>
      <c r="C39" s="23"/>
      <c r="D39" s="24"/>
      <c r="E39" s="24"/>
      <c r="F39" s="27"/>
      <c r="H39" s="26"/>
      <c r="I39" s="22"/>
      <c r="J39" s="23"/>
      <c r="K39" s="24"/>
      <c r="L39" s="24"/>
      <c r="M39" s="27"/>
      <c r="O39" s="26"/>
      <c r="P39" s="22"/>
      <c r="Q39" s="23"/>
      <c r="R39" s="24"/>
      <c r="S39" s="24"/>
      <c r="T39" s="27"/>
    </row>
    <row r="40" spans="1:53" s="6" customFormat="1" ht="12" customHeight="1" x14ac:dyDescent="0.25">
      <c r="A40" s="26"/>
      <c r="B40" s="22"/>
      <c r="C40" s="23"/>
      <c r="D40" s="24"/>
      <c r="E40" s="24"/>
      <c r="F40" s="27"/>
      <c r="H40" s="26"/>
      <c r="I40" s="22"/>
      <c r="J40" s="23"/>
      <c r="K40" s="24"/>
      <c r="L40" s="24"/>
      <c r="M40" s="27"/>
      <c r="O40" s="26"/>
      <c r="P40" s="22"/>
      <c r="Q40" s="23"/>
      <c r="R40" s="24"/>
      <c r="S40" s="24"/>
      <c r="T40" s="27"/>
    </row>
    <row r="41" spans="1:53" s="6" customFormat="1" ht="12" customHeight="1" thickBot="1" x14ac:dyDescent="0.3">
      <c r="A41" s="188"/>
      <c r="B41" s="101"/>
      <c r="C41" s="102"/>
      <c r="D41" s="103"/>
      <c r="E41" s="103"/>
      <c r="F41" s="187"/>
      <c r="H41" s="188"/>
      <c r="I41" s="101"/>
      <c r="J41" s="102"/>
      <c r="K41" s="103"/>
      <c r="L41" s="103"/>
      <c r="M41" s="187"/>
      <c r="O41" s="188"/>
      <c r="P41" s="101"/>
      <c r="Q41" s="102"/>
      <c r="R41" s="103"/>
      <c r="S41" s="103"/>
      <c r="T41" s="187"/>
    </row>
    <row r="42" spans="1:53" s="6" customFormat="1" ht="12.75" customHeight="1" x14ac:dyDescent="0.25">
      <c r="A42" s="344" t="s">
        <v>209</v>
      </c>
      <c r="B42" s="363"/>
      <c r="C42" s="363"/>
      <c r="D42" s="363"/>
      <c r="E42" s="363"/>
      <c r="F42" s="364"/>
      <c r="G42" s="2"/>
      <c r="H42" s="344" t="s">
        <v>210</v>
      </c>
      <c r="I42" s="363"/>
      <c r="J42" s="363"/>
      <c r="K42" s="363"/>
      <c r="L42" s="363"/>
      <c r="M42" s="364"/>
      <c r="N42" s="2"/>
      <c r="O42" s="344" t="s">
        <v>208</v>
      </c>
      <c r="P42" s="363"/>
      <c r="Q42" s="363"/>
      <c r="R42" s="363"/>
      <c r="S42" s="363"/>
      <c r="T42" s="364"/>
    </row>
    <row r="43" spans="1:53" s="6" customFormat="1" x14ac:dyDescent="0.25">
      <c r="A43" s="365"/>
      <c r="B43" s="366"/>
      <c r="C43" s="366"/>
      <c r="D43" s="366"/>
      <c r="E43" s="366"/>
      <c r="F43" s="367"/>
      <c r="G43" s="2"/>
      <c r="H43" s="365"/>
      <c r="I43" s="366"/>
      <c r="J43" s="366"/>
      <c r="K43" s="366"/>
      <c r="L43" s="366"/>
      <c r="M43" s="367"/>
      <c r="N43" s="2"/>
      <c r="O43" s="365"/>
      <c r="P43" s="366"/>
      <c r="Q43" s="366"/>
      <c r="R43" s="366"/>
      <c r="S43" s="366"/>
      <c r="T43" s="367"/>
    </row>
    <row r="44" spans="1:53" s="6" customFormat="1" x14ac:dyDescent="0.25">
      <c r="A44" s="365"/>
      <c r="B44" s="366"/>
      <c r="C44" s="366"/>
      <c r="D44" s="366"/>
      <c r="E44" s="366"/>
      <c r="F44" s="367"/>
      <c r="G44" s="2"/>
      <c r="H44" s="365"/>
      <c r="I44" s="366"/>
      <c r="J44" s="366"/>
      <c r="K44" s="366"/>
      <c r="L44" s="366"/>
      <c r="M44" s="367"/>
      <c r="N44" s="2"/>
      <c r="O44" s="365"/>
      <c r="P44" s="366"/>
      <c r="Q44" s="366"/>
      <c r="R44" s="366"/>
      <c r="S44" s="366"/>
      <c r="T44" s="367"/>
    </row>
    <row r="45" spans="1:53" s="6" customFormat="1" x14ac:dyDescent="0.25">
      <c r="A45" s="365"/>
      <c r="B45" s="366"/>
      <c r="C45" s="366"/>
      <c r="D45" s="366"/>
      <c r="E45" s="366"/>
      <c r="F45" s="367"/>
      <c r="G45" s="2"/>
      <c r="H45" s="365"/>
      <c r="I45" s="366"/>
      <c r="J45" s="366"/>
      <c r="K45" s="366"/>
      <c r="L45" s="366"/>
      <c r="M45" s="367"/>
      <c r="N45" s="2"/>
      <c r="O45" s="365"/>
      <c r="P45" s="366"/>
      <c r="Q45" s="366"/>
      <c r="R45" s="366"/>
      <c r="S45" s="366"/>
      <c r="T45" s="367"/>
    </row>
    <row r="46" spans="1:53" s="6" customFormat="1" x14ac:dyDescent="0.25">
      <c r="A46" s="365"/>
      <c r="B46" s="366"/>
      <c r="C46" s="366"/>
      <c r="D46" s="366"/>
      <c r="E46" s="366"/>
      <c r="F46" s="367"/>
      <c r="G46" s="2"/>
      <c r="H46" s="365"/>
      <c r="I46" s="366"/>
      <c r="J46" s="366"/>
      <c r="K46" s="366"/>
      <c r="L46" s="366"/>
      <c r="M46" s="367"/>
      <c r="N46" s="2"/>
      <c r="O46" s="365"/>
      <c r="P46" s="366"/>
      <c r="Q46" s="366"/>
      <c r="R46" s="366"/>
      <c r="S46" s="366"/>
      <c r="T46" s="367"/>
    </row>
    <row r="47" spans="1:53" s="6" customFormat="1" ht="2.25" customHeight="1" thickBot="1" x14ac:dyDescent="0.3">
      <c r="A47" s="368"/>
      <c r="B47" s="369"/>
      <c r="C47" s="369"/>
      <c r="D47" s="369"/>
      <c r="E47" s="369"/>
      <c r="F47" s="370"/>
      <c r="G47" s="2"/>
      <c r="H47" s="368"/>
      <c r="I47" s="369"/>
      <c r="J47" s="369"/>
      <c r="K47" s="369"/>
      <c r="L47" s="369"/>
      <c r="M47" s="370"/>
      <c r="N47" s="2"/>
      <c r="O47" s="368"/>
      <c r="P47" s="369"/>
      <c r="Q47" s="369"/>
      <c r="R47" s="369"/>
      <c r="S47" s="369"/>
      <c r="T47" s="370"/>
    </row>
    <row r="48" spans="1:53" s="6" customFormat="1" ht="4.5" customHeight="1" x14ac:dyDescent="0.25">
      <c r="BA48" s="110"/>
    </row>
    <row r="49" spans="1:228" s="6" customFormat="1" x14ac:dyDescent="0.25">
      <c r="A49" s="241" t="s">
        <v>252</v>
      </c>
      <c r="BA49" s="110"/>
    </row>
    <row r="50" spans="1:228" s="6" customFormat="1" ht="4.5" customHeight="1" x14ac:dyDescent="0.25">
      <c r="A50" s="241"/>
      <c r="BA50" s="110"/>
    </row>
    <row r="51" spans="1:228" s="268" customFormat="1" ht="13.5" customHeight="1" x14ac:dyDescent="0.25">
      <c r="A51" s="394" t="s">
        <v>22</v>
      </c>
      <c r="B51" s="394"/>
      <c r="C51" s="394"/>
      <c r="D51" s="394"/>
      <c r="E51" s="394"/>
      <c r="F51" s="394"/>
      <c r="G51" s="394"/>
      <c r="H51" s="394"/>
      <c r="I51" s="394"/>
      <c r="J51" s="394"/>
      <c r="K51" s="394"/>
      <c r="L51" s="394"/>
      <c r="M51" s="394"/>
      <c r="N51" s="394"/>
      <c r="O51" s="394"/>
      <c r="P51" s="394"/>
      <c r="Q51" s="394"/>
      <c r="R51" s="394"/>
      <c r="S51" s="394"/>
      <c r="T51" s="394"/>
      <c r="BA51" s="269"/>
    </row>
    <row r="52" spans="1:228" s="268" customFormat="1" x14ac:dyDescent="0.25">
      <c r="A52" s="394"/>
      <c r="B52" s="394"/>
      <c r="C52" s="394"/>
      <c r="D52" s="394"/>
      <c r="E52" s="394"/>
      <c r="F52" s="394"/>
      <c r="G52" s="394"/>
      <c r="H52" s="394"/>
      <c r="I52" s="394"/>
      <c r="J52" s="394"/>
      <c r="K52" s="394"/>
      <c r="L52" s="394"/>
      <c r="M52" s="394"/>
      <c r="N52" s="394"/>
      <c r="O52" s="394"/>
      <c r="P52" s="394"/>
      <c r="Q52" s="394"/>
      <c r="R52" s="394"/>
      <c r="S52" s="394"/>
      <c r="T52" s="394"/>
      <c r="BA52" s="269"/>
    </row>
    <row r="53" spans="1:228" s="268" customFormat="1" x14ac:dyDescent="0.25">
      <c r="A53" s="394"/>
      <c r="B53" s="394"/>
      <c r="C53" s="394"/>
      <c r="D53" s="394"/>
      <c r="E53" s="394"/>
      <c r="F53" s="394"/>
      <c r="G53" s="394"/>
      <c r="H53" s="394"/>
      <c r="I53" s="394"/>
      <c r="J53" s="394"/>
      <c r="K53" s="394"/>
      <c r="L53" s="394"/>
      <c r="M53" s="394"/>
      <c r="N53" s="394"/>
      <c r="O53" s="394"/>
      <c r="P53" s="394"/>
      <c r="Q53" s="394"/>
      <c r="R53" s="394"/>
      <c r="S53" s="394"/>
      <c r="T53" s="394"/>
      <c r="BA53" s="269"/>
    </row>
    <row r="54" spans="1:228" s="6" customFormat="1" x14ac:dyDescent="0.25">
      <c r="T54" s="6">
        <v>6</v>
      </c>
      <c r="BA54" s="72"/>
    </row>
    <row r="55" spans="1:228" s="6" customFormat="1" ht="15" customHeight="1" x14ac:dyDescent="0.25">
      <c r="A55" s="353" t="s">
        <v>24</v>
      </c>
      <c r="B55" s="353"/>
      <c r="C55" s="353"/>
      <c r="D55" s="353"/>
      <c r="E55" s="353"/>
      <c r="F55" s="353"/>
      <c r="G55" s="353"/>
      <c r="H55" s="353"/>
      <c r="I55" s="353"/>
      <c r="J55" s="353"/>
      <c r="K55" s="353"/>
      <c r="L55" s="353"/>
      <c r="M55" s="353"/>
      <c r="N55" s="353"/>
      <c r="O55" s="353"/>
      <c r="P55" s="353"/>
      <c r="Q55" s="353"/>
      <c r="R55" s="353"/>
      <c r="S55" s="353"/>
      <c r="T55" s="353"/>
      <c r="BA55" s="110"/>
      <c r="BB55" s="2"/>
    </row>
    <row r="56" spans="1:228" s="6" customFormat="1" ht="6.75" customHeight="1" thickBot="1" x14ac:dyDescent="0.3">
      <c r="A56" s="242"/>
      <c r="B56" s="242"/>
      <c r="C56" s="242"/>
      <c r="D56" s="242"/>
      <c r="E56" s="242"/>
      <c r="F56" s="242"/>
      <c r="G56" s="242"/>
      <c r="H56" s="242"/>
      <c r="I56" s="242"/>
      <c r="J56" s="242"/>
      <c r="K56" s="242"/>
      <c r="L56" s="242"/>
      <c r="M56" s="242"/>
      <c r="N56" s="242"/>
      <c r="O56" s="242"/>
      <c r="P56" s="242"/>
      <c r="Q56" s="242"/>
      <c r="R56" s="242"/>
      <c r="S56" s="242"/>
      <c r="T56" s="242"/>
      <c r="BA56" s="110"/>
      <c r="BB56" s="2"/>
    </row>
    <row r="57" spans="1:228" s="6" customFormat="1" ht="36" customHeight="1" thickBot="1" x14ac:dyDescent="0.3">
      <c r="A57" s="338" t="s">
        <v>28</v>
      </c>
      <c r="B57" s="339"/>
      <c r="C57" s="339"/>
      <c r="D57" s="339"/>
      <c r="E57" s="339"/>
      <c r="F57" s="339"/>
      <c r="G57" s="339"/>
      <c r="H57" s="339"/>
      <c r="I57" s="339"/>
      <c r="J57" s="339"/>
      <c r="K57" s="339"/>
      <c r="L57" s="339"/>
      <c r="M57" s="339"/>
      <c r="N57" s="339"/>
      <c r="O57" s="339"/>
      <c r="P57" s="339"/>
      <c r="Q57" s="339"/>
      <c r="R57" s="339"/>
      <c r="S57" s="339"/>
      <c r="T57" s="340"/>
      <c r="BA57" s="110"/>
      <c r="BB57" s="2"/>
    </row>
    <row r="58" spans="1:228" ht="17.399999999999999" thickBot="1" x14ac:dyDescent="0.35">
      <c r="A58" s="371" t="s">
        <v>242</v>
      </c>
      <c r="B58" s="372"/>
      <c r="C58" s="372"/>
      <c r="D58" s="372"/>
      <c r="E58" s="372"/>
      <c r="F58" s="373"/>
      <c r="G58" s="15"/>
      <c r="H58" s="341" t="s">
        <v>243</v>
      </c>
      <c r="I58" s="342"/>
      <c r="J58" s="342"/>
      <c r="K58" s="342"/>
      <c r="L58" s="342"/>
      <c r="M58" s="343"/>
      <c r="N58" s="15"/>
      <c r="O58" s="341" t="s">
        <v>244</v>
      </c>
      <c r="P58" s="342"/>
      <c r="Q58" s="342"/>
      <c r="R58" s="342"/>
      <c r="S58" s="342"/>
      <c r="T58" s="343"/>
      <c r="U58" s="6"/>
      <c r="W58" s="7"/>
      <c r="X58" s="8"/>
      <c r="Y58" s="8"/>
      <c r="AB58" s="6"/>
      <c r="AD58" s="8"/>
      <c r="AI58" s="6"/>
      <c r="AK58" s="8"/>
      <c r="AP58" s="25"/>
      <c r="AQ58" s="25"/>
      <c r="AY58" s="6"/>
      <c r="AZ58" s="110"/>
      <c r="BA58" s="6"/>
      <c r="BB58" s="6"/>
      <c r="BC58" s="6"/>
      <c r="BD58" s="6"/>
      <c r="BE58" s="6"/>
      <c r="BF58" s="6"/>
      <c r="HS58" s="8"/>
      <c r="HT58" s="8"/>
    </row>
    <row r="59" spans="1:228" ht="12.75" customHeight="1" x14ac:dyDescent="0.25">
      <c r="A59" s="26"/>
      <c r="B59" s="22"/>
      <c r="C59" s="23"/>
      <c r="D59" s="24"/>
      <c r="E59" s="24"/>
      <c r="F59" s="27"/>
      <c r="G59" s="25"/>
      <c r="H59" s="26"/>
      <c r="I59" s="22"/>
      <c r="J59" s="23"/>
      <c r="K59" s="24"/>
      <c r="L59" s="24"/>
      <c r="M59" s="27"/>
      <c r="O59" s="26"/>
      <c r="P59" s="22"/>
      <c r="Q59" s="23"/>
      <c r="R59" s="24"/>
      <c r="S59" s="24"/>
      <c r="T59" s="187"/>
      <c r="U59" s="6"/>
      <c r="W59" s="7"/>
      <c r="X59" s="8"/>
      <c r="Y59" s="8"/>
      <c r="AB59" s="6"/>
      <c r="AD59" s="8"/>
      <c r="AI59" s="6"/>
      <c r="AK59" s="8"/>
      <c r="AP59" s="25"/>
      <c r="AQ59" s="25"/>
      <c r="AY59" s="6"/>
      <c r="AZ59" s="110"/>
      <c r="BA59" s="6"/>
      <c r="BB59" s="6"/>
      <c r="BC59" s="6"/>
      <c r="BD59" s="6"/>
      <c r="BE59" s="6"/>
      <c r="BF59" s="6"/>
      <c r="HS59" s="8"/>
      <c r="HT59" s="8"/>
    </row>
    <row r="60" spans="1:228" ht="12.75" customHeight="1" x14ac:dyDescent="0.25">
      <c r="A60" s="26"/>
      <c r="B60" s="22"/>
      <c r="C60" s="23"/>
      <c r="D60" s="24"/>
      <c r="E60" s="24"/>
      <c r="F60" s="27"/>
      <c r="G60" s="25"/>
      <c r="H60" s="26"/>
      <c r="I60" s="22"/>
      <c r="J60" s="23"/>
      <c r="K60" s="24"/>
      <c r="L60" s="24"/>
      <c r="M60" s="27"/>
      <c r="O60" s="26"/>
      <c r="P60" s="22"/>
      <c r="Q60" s="23"/>
      <c r="R60" s="24"/>
      <c r="S60" s="24"/>
      <c r="T60" s="187"/>
      <c r="U60" s="6"/>
      <c r="W60" s="7"/>
      <c r="X60" s="8"/>
      <c r="Y60" s="8"/>
      <c r="AB60" s="6"/>
      <c r="AD60" s="8"/>
      <c r="AI60" s="6"/>
      <c r="AK60" s="8"/>
      <c r="AP60" s="25"/>
      <c r="AQ60" s="25"/>
      <c r="AY60" s="6"/>
      <c r="AZ60" s="110"/>
      <c r="BA60" s="6"/>
      <c r="BB60" s="6"/>
      <c r="BC60" s="6"/>
      <c r="BD60" s="6"/>
      <c r="BE60" s="6"/>
      <c r="BF60" s="6"/>
      <c r="HS60" s="8"/>
      <c r="HT60" s="8"/>
    </row>
    <row r="61" spans="1:228" ht="12.75" customHeight="1" x14ac:dyDescent="0.25">
      <c r="A61" s="26"/>
      <c r="B61" s="22"/>
      <c r="C61" s="23"/>
      <c r="D61" s="24"/>
      <c r="E61" s="24"/>
      <c r="F61" s="27"/>
      <c r="G61" s="25"/>
      <c r="H61" s="26"/>
      <c r="I61" s="22"/>
      <c r="J61" s="23"/>
      <c r="K61" s="24"/>
      <c r="L61" s="24"/>
      <c r="M61" s="27"/>
      <c r="O61" s="26"/>
      <c r="P61" s="22"/>
      <c r="Q61" s="23"/>
      <c r="R61" s="24"/>
      <c r="S61" s="24"/>
      <c r="T61" s="187"/>
      <c r="U61" s="6"/>
      <c r="W61" s="7"/>
      <c r="X61" s="8"/>
      <c r="Y61" s="8"/>
      <c r="AB61" s="6"/>
      <c r="AD61" s="8"/>
      <c r="AI61" s="6"/>
      <c r="AK61" s="8"/>
      <c r="AP61" s="25"/>
      <c r="AQ61" s="25"/>
      <c r="AY61" s="6"/>
      <c r="AZ61" s="110"/>
      <c r="BA61" s="6"/>
      <c r="BB61" s="6"/>
      <c r="BC61" s="6"/>
      <c r="BD61" s="6"/>
      <c r="BE61" s="6"/>
      <c r="BF61" s="6"/>
      <c r="HS61" s="8"/>
      <c r="HT61" s="8"/>
    </row>
    <row r="62" spans="1:228" ht="12.75" customHeight="1" x14ac:dyDescent="0.25">
      <c r="A62" s="26"/>
      <c r="B62" s="22"/>
      <c r="C62" s="23"/>
      <c r="D62" s="24"/>
      <c r="E62" s="24"/>
      <c r="F62" s="27"/>
      <c r="G62" s="25"/>
      <c r="H62" s="26"/>
      <c r="I62" s="22"/>
      <c r="J62" s="23"/>
      <c r="K62" s="24"/>
      <c r="L62" s="24"/>
      <c r="M62" s="27"/>
      <c r="O62" s="26"/>
      <c r="P62" s="22"/>
      <c r="Q62" s="23"/>
      <c r="R62" s="24"/>
      <c r="S62" s="24"/>
      <c r="T62" s="187"/>
      <c r="U62" s="6"/>
      <c r="W62" s="7"/>
      <c r="X62" s="8"/>
      <c r="Y62" s="8"/>
      <c r="AB62" s="6"/>
      <c r="AD62" s="8"/>
      <c r="AI62" s="6"/>
      <c r="AK62" s="8"/>
      <c r="AP62" s="25"/>
      <c r="AQ62" s="25"/>
      <c r="AY62" s="6"/>
      <c r="AZ62" s="110"/>
      <c r="BA62" s="6"/>
      <c r="BB62" s="6"/>
      <c r="BC62" s="6"/>
      <c r="BD62" s="6"/>
      <c r="BE62" s="6"/>
      <c r="BF62" s="6"/>
      <c r="HS62" s="8"/>
      <c r="HT62" s="8"/>
    </row>
    <row r="63" spans="1:228" ht="12.75" customHeight="1" x14ac:dyDescent="0.25">
      <c r="A63" s="26"/>
      <c r="B63" s="22"/>
      <c r="C63" s="23"/>
      <c r="D63" s="24"/>
      <c r="E63" s="24"/>
      <c r="F63" s="27"/>
      <c r="G63" s="25"/>
      <c r="H63" s="26"/>
      <c r="I63" s="22"/>
      <c r="J63" s="23"/>
      <c r="K63" s="24"/>
      <c r="L63" s="24"/>
      <c r="M63" s="27"/>
      <c r="O63" s="26"/>
      <c r="P63" s="22"/>
      <c r="Q63" s="23"/>
      <c r="R63" s="24"/>
      <c r="S63" s="24"/>
      <c r="T63" s="187"/>
      <c r="U63" s="6"/>
      <c r="W63" s="7"/>
      <c r="X63" s="8"/>
      <c r="Y63" s="8"/>
      <c r="AB63" s="6"/>
      <c r="AD63" s="8"/>
      <c r="AI63" s="6"/>
      <c r="AK63" s="8"/>
      <c r="AP63" s="25"/>
      <c r="AQ63" s="25"/>
      <c r="AY63" s="6"/>
      <c r="AZ63" s="110"/>
      <c r="BA63" s="6"/>
      <c r="BB63" s="6"/>
      <c r="BC63" s="6"/>
      <c r="BD63" s="6"/>
      <c r="BE63" s="6"/>
      <c r="BF63" s="6"/>
      <c r="HS63" s="8"/>
      <c r="HT63" s="8"/>
    </row>
    <row r="64" spans="1:228" ht="12.75" customHeight="1" x14ac:dyDescent="0.25">
      <c r="A64" s="26"/>
      <c r="B64" s="22"/>
      <c r="C64" s="23"/>
      <c r="D64" s="24"/>
      <c r="E64" s="24"/>
      <c r="F64" s="27"/>
      <c r="G64" s="25"/>
      <c r="H64" s="26"/>
      <c r="I64" s="22"/>
      <c r="J64" s="23"/>
      <c r="K64" s="24"/>
      <c r="L64" s="24"/>
      <c r="M64" s="27"/>
      <c r="O64" s="26"/>
      <c r="P64" s="22"/>
      <c r="Q64" s="23"/>
      <c r="R64" s="24"/>
      <c r="S64" s="24"/>
      <c r="T64" s="187"/>
      <c r="U64" s="6"/>
      <c r="W64" s="7"/>
      <c r="X64" s="8"/>
      <c r="Y64" s="8"/>
      <c r="AB64" s="6"/>
      <c r="AD64" s="8"/>
      <c r="AI64" s="6"/>
      <c r="AK64" s="8"/>
      <c r="AP64" s="25"/>
      <c r="AQ64" s="25"/>
      <c r="AY64" s="6"/>
      <c r="AZ64" s="110"/>
      <c r="BA64" s="6"/>
      <c r="BB64" s="6"/>
      <c r="BC64" s="6"/>
      <c r="BD64" s="6"/>
      <c r="BE64" s="6"/>
      <c r="BF64" s="6"/>
      <c r="HS64" s="8"/>
      <c r="HT64" s="8"/>
    </row>
    <row r="65" spans="1:228" ht="12.75" customHeight="1" x14ac:dyDescent="0.25">
      <c r="A65" s="26"/>
      <c r="B65" s="22"/>
      <c r="C65" s="23"/>
      <c r="D65" s="24"/>
      <c r="E65" s="24"/>
      <c r="F65" s="27"/>
      <c r="G65" s="25"/>
      <c r="H65" s="26"/>
      <c r="I65" s="22"/>
      <c r="J65" s="23"/>
      <c r="K65" s="24"/>
      <c r="L65" s="24"/>
      <c r="M65" s="27"/>
      <c r="O65" s="26"/>
      <c r="P65" s="22"/>
      <c r="Q65" s="23"/>
      <c r="R65" s="24"/>
      <c r="S65" s="24"/>
      <c r="T65" s="187"/>
      <c r="U65" s="6"/>
      <c r="W65" s="7"/>
      <c r="X65" s="8"/>
      <c r="Y65" s="8"/>
      <c r="AB65" s="6"/>
      <c r="AD65" s="8"/>
      <c r="AI65" s="6"/>
      <c r="AK65" s="8"/>
      <c r="AP65" s="25"/>
      <c r="AQ65" s="25"/>
      <c r="AY65" s="6"/>
      <c r="AZ65" s="110"/>
      <c r="BA65" s="6"/>
      <c r="BB65" s="6"/>
      <c r="BC65" s="6"/>
      <c r="BD65" s="6"/>
      <c r="BE65" s="6"/>
      <c r="BF65" s="6"/>
      <c r="HS65" s="8"/>
      <c r="HT65" s="8"/>
    </row>
    <row r="66" spans="1:228" ht="12.75" customHeight="1" x14ac:dyDescent="0.25">
      <c r="A66" s="26"/>
      <c r="B66" s="22"/>
      <c r="C66" s="23"/>
      <c r="D66" s="24"/>
      <c r="E66" s="24"/>
      <c r="F66" s="27"/>
      <c r="G66" s="25"/>
      <c r="H66" s="26"/>
      <c r="I66" s="22"/>
      <c r="J66" s="23"/>
      <c r="K66" s="24"/>
      <c r="L66" s="24"/>
      <c r="M66" s="27"/>
      <c r="O66" s="26"/>
      <c r="P66" s="22"/>
      <c r="Q66" s="23"/>
      <c r="R66" s="24"/>
      <c r="S66" s="24"/>
      <c r="T66" s="187"/>
      <c r="U66" s="6"/>
      <c r="W66" s="7"/>
      <c r="X66" s="8"/>
      <c r="Y66" s="8"/>
      <c r="AB66" s="6"/>
      <c r="AD66" s="8"/>
      <c r="AI66" s="6"/>
      <c r="AK66" s="8"/>
      <c r="AP66" s="25"/>
      <c r="AQ66" s="25"/>
      <c r="AY66" s="6"/>
      <c r="AZ66" s="110"/>
      <c r="BA66" s="6"/>
      <c r="BB66" s="6"/>
      <c r="BC66" s="6"/>
      <c r="BD66" s="6"/>
      <c r="BE66" s="6"/>
      <c r="BF66" s="6"/>
      <c r="HS66" s="8"/>
      <c r="HT66" s="8"/>
    </row>
    <row r="67" spans="1:228" ht="12.75" customHeight="1" x14ac:dyDescent="0.25">
      <c r="A67" s="26"/>
      <c r="B67" s="22"/>
      <c r="C67" s="23"/>
      <c r="D67" s="24"/>
      <c r="E67" s="24"/>
      <c r="F67" s="27"/>
      <c r="G67" s="25"/>
      <c r="H67" s="26"/>
      <c r="I67" s="22"/>
      <c r="J67" s="23"/>
      <c r="K67" s="24"/>
      <c r="L67" s="24"/>
      <c r="M67" s="27"/>
      <c r="O67" s="26"/>
      <c r="P67" s="22"/>
      <c r="Q67" s="23"/>
      <c r="R67" s="24"/>
      <c r="S67" s="24"/>
      <c r="T67" s="187"/>
      <c r="U67" s="6"/>
      <c r="W67" s="7"/>
      <c r="X67" s="8"/>
      <c r="Y67" s="8"/>
      <c r="AB67" s="6"/>
      <c r="AD67" s="8"/>
      <c r="AI67" s="6"/>
      <c r="AK67" s="8"/>
      <c r="AP67" s="25"/>
      <c r="AQ67" s="25"/>
      <c r="AY67" s="6"/>
      <c r="AZ67" s="110"/>
      <c r="BA67" s="6"/>
      <c r="BB67" s="6"/>
      <c r="BC67" s="6"/>
      <c r="BD67" s="6"/>
      <c r="BE67" s="6"/>
      <c r="BF67" s="6"/>
      <c r="HS67" s="8"/>
      <c r="HT67" s="8"/>
    </row>
    <row r="68" spans="1:228" ht="12.75" customHeight="1" x14ac:dyDescent="0.25">
      <c r="A68" s="26"/>
      <c r="B68" s="22"/>
      <c r="C68" s="23"/>
      <c r="D68" s="24"/>
      <c r="E68" s="24"/>
      <c r="F68" s="27"/>
      <c r="G68" s="25"/>
      <c r="H68" s="26"/>
      <c r="I68" s="22"/>
      <c r="J68" s="23"/>
      <c r="K68" s="24"/>
      <c r="L68" s="24"/>
      <c r="M68" s="27"/>
      <c r="O68" s="26"/>
      <c r="P68" s="22"/>
      <c r="Q68" s="23"/>
      <c r="R68" s="24"/>
      <c r="S68" s="24"/>
      <c r="T68" s="187"/>
      <c r="U68" s="6"/>
      <c r="W68" s="7"/>
      <c r="X68" s="8"/>
      <c r="Y68" s="8"/>
      <c r="AB68" s="6"/>
      <c r="AD68" s="8"/>
      <c r="AI68" s="6"/>
      <c r="AK68" s="8"/>
      <c r="AP68" s="25"/>
      <c r="AQ68" s="25"/>
      <c r="AY68" s="6"/>
      <c r="AZ68" s="110"/>
      <c r="BA68" s="6"/>
      <c r="BB68" s="6"/>
      <c r="BC68" s="6"/>
      <c r="BD68" s="6"/>
      <c r="BE68" s="6"/>
      <c r="BF68" s="6"/>
      <c r="HS68" s="8"/>
      <c r="HT68" s="8"/>
    </row>
    <row r="69" spans="1:228" ht="12.75" customHeight="1" x14ac:dyDescent="0.25">
      <c r="A69" s="26"/>
      <c r="B69" s="22"/>
      <c r="C69" s="23"/>
      <c r="D69" s="24"/>
      <c r="E69" s="24"/>
      <c r="F69" s="27"/>
      <c r="G69" s="25"/>
      <c r="H69" s="26"/>
      <c r="I69" s="22"/>
      <c r="J69" s="23"/>
      <c r="K69" s="24"/>
      <c r="L69" s="24"/>
      <c r="M69" s="27"/>
      <c r="O69" s="26"/>
      <c r="P69" s="22"/>
      <c r="Q69" s="23"/>
      <c r="R69" s="24"/>
      <c r="S69" s="24"/>
      <c r="T69" s="187"/>
      <c r="U69" s="6"/>
      <c r="W69" s="7"/>
      <c r="X69" s="8"/>
      <c r="Y69" s="8"/>
      <c r="AB69" s="6"/>
      <c r="AD69" s="8"/>
      <c r="AI69" s="6"/>
      <c r="AK69" s="8"/>
      <c r="AP69" s="25"/>
      <c r="AQ69" s="25"/>
      <c r="AY69" s="6"/>
      <c r="AZ69" s="110"/>
      <c r="BA69" s="6"/>
      <c r="BB69" s="6"/>
      <c r="BC69" s="6"/>
      <c r="BD69" s="6"/>
      <c r="BE69" s="6"/>
      <c r="BF69" s="6"/>
      <c r="HS69" s="8"/>
      <c r="HT69" s="8"/>
    </row>
    <row r="70" spans="1:228" ht="12.75" customHeight="1" x14ac:dyDescent="0.25">
      <c r="A70" s="26"/>
      <c r="B70" s="22"/>
      <c r="C70" s="23"/>
      <c r="D70" s="24"/>
      <c r="E70" s="24"/>
      <c r="F70" s="27"/>
      <c r="G70" s="5"/>
      <c r="H70" s="26"/>
      <c r="I70" s="22"/>
      <c r="J70" s="23"/>
      <c r="K70" s="24"/>
      <c r="L70" s="24"/>
      <c r="M70" s="27"/>
      <c r="N70" s="2"/>
      <c r="O70" s="26"/>
      <c r="P70" s="22"/>
      <c r="Q70" s="23"/>
      <c r="R70" s="24"/>
      <c r="S70" s="24"/>
      <c r="T70" s="187"/>
      <c r="U70" s="6"/>
      <c r="W70" s="7"/>
      <c r="X70" s="8"/>
      <c r="Y70" s="8"/>
      <c r="AB70" s="6"/>
      <c r="AD70" s="8"/>
      <c r="AI70" s="6"/>
      <c r="AK70" s="8"/>
      <c r="AP70" s="25"/>
      <c r="AQ70" s="25"/>
      <c r="AY70" s="6"/>
      <c r="AZ70" s="110"/>
      <c r="BA70" s="2"/>
      <c r="BB70" s="6"/>
      <c r="BC70" s="6"/>
      <c r="BD70" s="6"/>
      <c r="BE70" s="6"/>
      <c r="BF70" s="6"/>
      <c r="HS70" s="8"/>
      <c r="HT70" s="8"/>
    </row>
    <row r="71" spans="1:228" ht="12.75" customHeight="1" x14ac:dyDescent="0.25">
      <c r="A71" s="26"/>
      <c r="B71" s="22"/>
      <c r="C71" s="23"/>
      <c r="D71" s="24"/>
      <c r="E71" s="24"/>
      <c r="F71" s="27"/>
      <c r="G71" s="5"/>
      <c r="H71" s="26"/>
      <c r="I71" s="22"/>
      <c r="J71" s="23"/>
      <c r="K71" s="24"/>
      <c r="L71" s="24"/>
      <c r="M71" s="27"/>
      <c r="N71" s="2"/>
      <c r="O71" s="26"/>
      <c r="P71" s="22"/>
      <c r="Q71" s="23"/>
      <c r="R71" s="24"/>
      <c r="S71" s="24"/>
      <c r="T71" s="187"/>
      <c r="U71" s="6"/>
      <c r="W71" s="7"/>
      <c r="X71" s="8"/>
      <c r="Y71" s="8"/>
      <c r="AB71" s="6"/>
      <c r="AD71" s="8"/>
      <c r="AI71" s="6"/>
      <c r="AK71" s="8"/>
      <c r="AP71" s="25"/>
      <c r="AQ71" s="25"/>
      <c r="AY71" s="6"/>
      <c r="AZ71" s="110"/>
      <c r="BA71" s="6"/>
      <c r="BB71" s="6"/>
      <c r="BC71" s="6"/>
      <c r="BD71" s="6"/>
      <c r="BE71" s="6"/>
      <c r="BF71" s="6"/>
      <c r="HS71" s="8"/>
      <c r="HT71" s="8"/>
    </row>
    <row r="72" spans="1:228" ht="13.5" customHeight="1" thickBot="1" x14ac:dyDescent="0.3">
      <c r="A72" s="26"/>
      <c r="B72" s="22"/>
      <c r="C72" s="23"/>
      <c r="D72" s="24"/>
      <c r="E72" s="24"/>
      <c r="F72" s="27"/>
      <c r="G72" s="5"/>
      <c r="H72" s="26"/>
      <c r="I72" s="22"/>
      <c r="J72" s="23"/>
      <c r="K72" s="24"/>
      <c r="L72" s="24"/>
      <c r="M72" s="27"/>
      <c r="N72" s="2"/>
      <c r="O72" s="26"/>
      <c r="P72" s="22"/>
      <c r="Q72" s="23"/>
      <c r="R72" s="24"/>
      <c r="S72" s="24"/>
      <c r="T72" s="187"/>
      <c r="U72" s="6"/>
      <c r="W72" s="7"/>
      <c r="X72" s="8"/>
      <c r="Y72" s="8"/>
      <c r="AB72" s="6"/>
      <c r="AD72" s="8"/>
      <c r="AI72" s="6"/>
      <c r="AK72" s="8"/>
      <c r="AP72" s="25"/>
      <c r="AQ72" s="25"/>
      <c r="AY72" s="6"/>
      <c r="AZ72" s="110"/>
      <c r="BA72" s="6"/>
      <c r="BB72" s="6"/>
      <c r="BC72" s="6"/>
      <c r="BD72" s="6"/>
      <c r="BE72" s="6"/>
      <c r="BF72" s="6"/>
      <c r="HS72" s="8"/>
      <c r="HT72" s="8"/>
    </row>
    <row r="73" spans="1:228" ht="12.75" customHeight="1" x14ac:dyDescent="0.25">
      <c r="A73" s="344" t="s">
        <v>29</v>
      </c>
      <c r="B73" s="363"/>
      <c r="C73" s="363"/>
      <c r="D73" s="363"/>
      <c r="E73" s="363"/>
      <c r="F73" s="364"/>
      <c r="G73" s="2"/>
      <c r="H73" s="344" t="s">
        <v>30</v>
      </c>
      <c r="I73" s="363"/>
      <c r="J73" s="363"/>
      <c r="K73" s="363"/>
      <c r="L73" s="363"/>
      <c r="M73" s="364"/>
      <c r="N73" s="2"/>
      <c r="O73" s="344" t="s">
        <v>31</v>
      </c>
      <c r="P73" s="363"/>
      <c r="Q73" s="363"/>
      <c r="R73" s="363"/>
      <c r="S73" s="363"/>
      <c r="T73" s="364"/>
      <c r="U73" s="6"/>
      <c r="W73" s="7"/>
      <c r="X73" s="8"/>
      <c r="Y73" s="8"/>
      <c r="AB73" s="6"/>
      <c r="AD73" s="8"/>
      <c r="AI73" s="6"/>
      <c r="AK73" s="8"/>
      <c r="AP73" s="25"/>
      <c r="AQ73" s="25"/>
      <c r="AY73" s="6"/>
      <c r="AZ73" s="110"/>
      <c r="BA73" s="6"/>
      <c r="BB73" s="6"/>
      <c r="BC73" s="6"/>
      <c r="BD73" s="6"/>
      <c r="BE73" s="6"/>
      <c r="BF73" s="6"/>
      <c r="HS73" s="8"/>
      <c r="HT73" s="8"/>
    </row>
    <row r="74" spans="1:228" ht="12.75" customHeight="1" x14ac:dyDescent="0.25">
      <c r="A74" s="365"/>
      <c r="B74" s="366"/>
      <c r="C74" s="366"/>
      <c r="D74" s="366"/>
      <c r="E74" s="366"/>
      <c r="F74" s="367"/>
      <c r="G74" s="2"/>
      <c r="H74" s="365"/>
      <c r="I74" s="366"/>
      <c r="J74" s="366"/>
      <c r="K74" s="366"/>
      <c r="L74" s="366"/>
      <c r="M74" s="367"/>
      <c r="N74" s="2"/>
      <c r="O74" s="365"/>
      <c r="P74" s="366"/>
      <c r="Q74" s="366"/>
      <c r="R74" s="366"/>
      <c r="S74" s="366"/>
      <c r="T74" s="367"/>
      <c r="U74" s="6"/>
      <c r="W74" s="7"/>
      <c r="X74" s="8"/>
      <c r="Y74" s="8"/>
      <c r="AB74" s="6"/>
      <c r="AD74" s="8"/>
      <c r="AI74" s="6"/>
      <c r="AK74" s="8"/>
      <c r="AP74" s="25"/>
      <c r="AQ74" s="25"/>
      <c r="AY74" s="6"/>
      <c r="AZ74" s="110"/>
      <c r="BA74" s="6"/>
      <c r="BB74" s="6"/>
      <c r="BC74" s="6"/>
      <c r="BD74" s="6"/>
      <c r="BE74" s="6"/>
      <c r="BF74" s="6"/>
      <c r="HS74" s="8"/>
      <c r="HT74" s="8"/>
    </row>
    <row r="75" spans="1:228" ht="12.75" customHeight="1" x14ac:dyDescent="0.25">
      <c r="A75" s="365"/>
      <c r="B75" s="366"/>
      <c r="C75" s="366"/>
      <c r="D75" s="366"/>
      <c r="E75" s="366"/>
      <c r="F75" s="367"/>
      <c r="G75" s="2"/>
      <c r="H75" s="365"/>
      <c r="I75" s="366"/>
      <c r="J75" s="366"/>
      <c r="K75" s="366"/>
      <c r="L75" s="366"/>
      <c r="M75" s="367"/>
      <c r="N75" s="2"/>
      <c r="O75" s="365"/>
      <c r="P75" s="366"/>
      <c r="Q75" s="366"/>
      <c r="R75" s="366"/>
      <c r="S75" s="366"/>
      <c r="T75" s="367"/>
      <c r="U75" s="6"/>
      <c r="W75" s="7"/>
      <c r="X75" s="8"/>
      <c r="Y75" s="8"/>
      <c r="AB75" s="6"/>
      <c r="AD75" s="8"/>
      <c r="AI75" s="6"/>
      <c r="AK75" s="8"/>
      <c r="AP75" s="25"/>
      <c r="AQ75" s="25"/>
      <c r="AY75" s="6"/>
      <c r="AZ75" s="110"/>
      <c r="BA75" s="6"/>
      <c r="BB75" s="6"/>
      <c r="BC75" s="6"/>
      <c r="BD75" s="6"/>
      <c r="BE75" s="6"/>
      <c r="BF75" s="6"/>
      <c r="HS75" s="8"/>
      <c r="HT75" s="8"/>
    </row>
    <row r="76" spans="1:228" ht="12.75" customHeight="1" x14ac:dyDescent="0.25">
      <c r="A76" s="365"/>
      <c r="B76" s="366"/>
      <c r="C76" s="366"/>
      <c r="D76" s="366"/>
      <c r="E76" s="366"/>
      <c r="F76" s="367"/>
      <c r="G76" s="2"/>
      <c r="H76" s="365"/>
      <c r="I76" s="366"/>
      <c r="J76" s="366"/>
      <c r="K76" s="366"/>
      <c r="L76" s="366"/>
      <c r="M76" s="367"/>
      <c r="N76" s="2"/>
      <c r="O76" s="365"/>
      <c r="P76" s="366"/>
      <c r="Q76" s="366"/>
      <c r="R76" s="366"/>
      <c r="S76" s="366"/>
      <c r="T76" s="367"/>
      <c r="U76" s="6"/>
      <c r="W76" s="7"/>
      <c r="X76" s="8"/>
      <c r="Y76" s="8"/>
      <c r="AB76" s="6"/>
      <c r="AD76" s="8"/>
      <c r="AI76" s="6"/>
      <c r="AK76" s="8"/>
      <c r="AP76" s="25"/>
      <c r="AQ76" s="25"/>
      <c r="AY76" s="6"/>
      <c r="AZ76" s="110"/>
      <c r="BA76" s="6"/>
      <c r="BB76" s="6"/>
      <c r="BC76" s="6"/>
      <c r="BD76" s="6"/>
      <c r="BE76" s="6"/>
      <c r="BF76" s="6"/>
      <c r="HS76" s="8"/>
      <c r="HT76" s="8"/>
    </row>
    <row r="77" spans="1:228" ht="13.5" customHeight="1" thickBot="1" x14ac:dyDescent="0.3">
      <c r="A77" s="368"/>
      <c r="B77" s="369"/>
      <c r="C77" s="369"/>
      <c r="D77" s="369"/>
      <c r="E77" s="369"/>
      <c r="F77" s="370"/>
      <c r="G77" s="2"/>
      <c r="H77" s="368"/>
      <c r="I77" s="369"/>
      <c r="J77" s="369"/>
      <c r="K77" s="369"/>
      <c r="L77" s="369"/>
      <c r="M77" s="370"/>
      <c r="N77" s="2"/>
      <c r="O77" s="368"/>
      <c r="P77" s="369"/>
      <c r="Q77" s="369"/>
      <c r="R77" s="369"/>
      <c r="S77" s="369"/>
      <c r="T77" s="370"/>
      <c r="U77" s="6"/>
      <c r="W77" s="7"/>
      <c r="X77" s="8"/>
      <c r="Y77" s="8"/>
      <c r="AB77" s="6"/>
      <c r="AD77" s="8"/>
      <c r="AI77" s="6"/>
      <c r="AK77" s="8"/>
      <c r="AP77" s="25"/>
      <c r="AQ77" s="25"/>
      <c r="AY77" s="6"/>
      <c r="AZ77" s="110"/>
      <c r="BA77" s="6"/>
      <c r="BB77" s="6"/>
      <c r="BC77" s="6"/>
      <c r="BD77" s="6"/>
      <c r="BE77" s="6"/>
      <c r="BF77" s="6"/>
      <c r="HS77" s="8"/>
      <c r="HT77" s="8"/>
    </row>
    <row r="78" spans="1:228" ht="5.25" customHeight="1" thickBot="1" x14ac:dyDescent="0.3">
      <c r="V78" s="6"/>
      <c r="W78" s="7"/>
      <c r="Y78" s="8"/>
      <c r="AC78" s="6"/>
      <c r="AD78" s="8"/>
      <c r="AJ78" s="6"/>
      <c r="AK78" s="8"/>
      <c r="AQ78" s="25"/>
      <c r="AZ78" s="6"/>
      <c r="BA78" s="110"/>
      <c r="BB78" s="6"/>
      <c r="BC78" s="6"/>
      <c r="BD78" s="6"/>
      <c r="BE78" s="6"/>
      <c r="BF78" s="6"/>
      <c r="BG78" s="6"/>
      <c r="HT78" s="8"/>
    </row>
    <row r="79" spans="1:228" ht="17.399999999999999" thickBot="1" x14ac:dyDescent="0.35">
      <c r="A79" s="341" t="s">
        <v>224</v>
      </c>
      <c r="B79" s="342"/>
      <c r="C79" s="342"/>
      <c r="D79" s="342"/>
      <c r="E79" s="342"/>
      <c r="F79" s="343"/>
      <c r="G79" s="16"/>
      <c r="H79" s="341" t="s">
        <v>245</v>
      </c>
      <c r="I79" s="342"/>
      <c r="J79" s="342"/>
      <c r="K79" s="342"/>
      <c r="L79" s="342"/>
      <c r="M79" s="343"/>
      <c r="N79" s="16" t="s">
        <v>129</v>
      </c>
      <c r="O79" s="341" t="s">
        <v>246</v>
      </c>
      <c r="P79" s="342"/>
      <c r="Q79" s="342"/>
      <c r="R79" s="342"/>
      <c r="S79" s="342"/>
      <c r="T79" s="343"/>
      <c r="V79" s="6"/>
      <c r="W79" s="7"/>
      <c r="Y79" s="8"/>
      <c r="AC79" s="6"/>
      <c r="AD79" s="8"/>
      <c r="AJ79" s="6"/>
      <c r="AK79" s="8"/>
      <c r="AQ79" s="25"/>
      <c r="AZ79" s="6"/>
      <c r="BA79" s="6"/>
      <c r="BB79" s="6"/>
      <c r="BC79" s="6"/>
      <c r="BD79" s="6"/>
      <c r="BE79" s="6"/>
      <c r="BF79" s="6"/>
      <c r="BG79" s="6"/>
      <c r="HT79" s="8"/>
    </row>
    <row r="80" spans="1:228" x14ac:dyDescent="0.25">
      <c r="A80" s="262"/>
      <c r="B80" s="263"/>
      <c r="C80" s="264"/>
      <c r="D80" s="98"/>
      <c r="E80" s="98"/>
      <c r="F80" s="99"/>
      <c r="G80" s="28"/>
      <c r="H80" s="95"/>
      <c r="I80" s="96"/>
      <c r="J80" s="97"/>
      <c r="K80" s="98"/>
      <c r="L80" s="98"/>
      <c r="M80" s="99"/>
      <c r="N80" s="28"/>
      <c r="O80" s="95"/>
      <c r="P80" s="96"/>
      <c r="Q80" s="97"/>
      <c r="R80" s="98"/>
      <c r="S80" s="98"/>
      <c r="T80" s="99"/>
      <c r="V80" s="6"/>
      <c r="W80" s="7"/>
      <c r="Y80" s="8"/>
      <c r="AC80" s="6"/>
      <c r="AD80" s="8"/>
      <c r="AJ80" s="6"/>
      <c r="AK80" s="8"/>
      <c r="AQ80" s="25"/>
      <c r="AZ80" s="6"/>
      <c r="BA80" s="6"/>
      <c r="BB80" s="6"/>
      <c r="BC80" s="6"/>
      <c r="BD80" s="6"/>
      <c r="BE80" s="6"/>
      <c r="BF80" s="6"/>
      <c r="BG80" s="6"/>
      <c r="HT80" s="8"/>
    </row>
    <row r="81" spans="1:228" x14ac:dyDescent="0.25">
      <c r="A81" s="188"/>
      <c r="B81" s="101"/>
      <c r="C81" s="102"/>
      <c r="D81" s="24"/>
      <c r="E81" s="24"/>
      <c r="F81" s="27"/>
      <c r="G81" s="28"/>
      <c r="H81" s="26"/>
      <c r="I81" s="22"/>
      <c r="J81" s="23"/>
      <c r="K81" s="24"/>
      <c r="L81" s="24"/>
      <c r="M81" s="27"/>
      <c r="N81" s="28"/>
      <c r="O81" s="26"/>
      <c r="P81" s="22"/>
      <c r="Q81" s="23"/>
      <c r="R81" s="24"/>
      <c r="S81" s="24"/>
      <c r="T81" s="27"/>
      <c r="V81" s="6"/>
      <c r="W81" s="7"/>
      <c r="Y81" s="8"/>
      <c r="AC81" s="6"/>
      <c r="AD81" s="8"/>
      <c r="AJ81" s="6"/>
      <c r="AK81" s="8"/>
      <c r="AQ81" s="25"/>
      <c r="AZ81" s="6"/>
      <c r="BA81" s="6"/>
      <c r="BB81" s="6"/>
      <c r="BC81" s="6"/>
      <c r="BD81" s="6"/>
      <c r="BE81" s="6"/>
      <c r="BF81" s="6"/>
      <c r="BG81" s="6"/>
      <c r="HT81" s="8"/>
    </row>
    <row r="82" spans="1:228" x14ac:dyDescent="0.25">
      <c r="A82" s="188"/>
      <c r="B82" s="101"/>
      <c r="C82" s="102"/>
      <c r="D82" s="24"/>
      <c r="E82" s="24"/>
      <c r="F82" s="27"/>
      <c r="G82" s="28"/>
      <c r="H82" s="26"/>
      <c r="I82" s="22"/>
      <c r="J82" s="23"/>
      <c r="K82" s="24"/>
      <c r="L82" s="24"/>
      <c r="M82" s="27"/>
      <c r="N82" s="28"/>
      <c r="O82" s="26"/>
      <c r="P82" s="22"/>
      <c r="Q82" s="23"/>
      <c r="R82" s="24"/>
      <c r="S82" s="24"/>
      <c r="T82" s="27"/>
      <c r="V82" s="6"/>
      <c r="W82" s="7"/>
      <c r="Y82" s="8"/>
      <c r="AC82" s="6"/>
      <c r="AD82" s="8"/>
      <c r="AJ82" s="6"/>
      <c r="AK82" s="8"/>
      <c r="AQ82" s="25"/>
      <c r="AZ82" s="6"/>
      <c r="BA82" s="6"/>
      <c r="BB82" s="6"/>
      <c r="BC82" s="6"/>
      <c r="BD82" s="6"/>
      <c r="BE82" s="6"/>
      <c r="BF82" s="6"/>
      <c r="BG82" s="6"/>
      <c r="HT82" s="8"/>
    </row>
    <row r="83" spans="1:228" x14ac:dyDescent="0.25">
      <c r="A83" s="188"/>
      <c r="B83" s="101"/>
      <c r="C83" s="102"/>
      <c r="D83" s="24"/>
      <c r="E83" s="24"/>
      <c r="F83" s="27"/>
      <c r="G83" s="28"/>
      <c r="H83" s="26"/>
      <c r="I83" s="22"/>
      <c r="J83" s="23"/>
      <c r="K83" s="24"/>
      <c r="L83" s="24"/>
      <c r="M83" s="27"/>
      <c r="N83" s="28"/>
      <c r="O83" s="26"/>
      <c r="P83" s="22"/>
      <c r="Q83" s="23"/>
      <c r="R83" s="24"/>
      <c r="S83" s="24"/>
      <c r="T83" s="27"/>
      <c r="V83" s="6"/>
      <c r="W83" s="7"/>
      <c r="Y83" s="8"/>
      <c r="AC83" s="6"/>
      <c r="AD83" s="8"/>
      <c r="AJ83" s="6"/>
      <c r="AK83" s="8"/>
      <c r="AQ83" s="25"/>
      <c r="AZ83" s="6"/>
      <c r="BA83" s="72"/>
      <c r="BB83" s="72"/>
      <c r="BC83" s="6"/>
      <c r="BD83" s="6"/>
      <c r="BE83" s="6"/>
      <c r="BF83" s="6"/>
      <c r="BG83" s="6"/>
      <c r="HT83" s="8"/>
    </row>
    <row r="84" spans="1:228" x14ac:dyDescent="0.25">
      <c r="A84" s="188"/>
      <c r="B84" s="101"/>
      <c r="C84" s="102"/>
      <c r="D84" s="24"/>
      <c r="E84" s="24"/>
      <c r="F84" s="27"/>
      <c r="G84" s="28"/>
      <c r="H84" s="26"/>
      <c r="I84" s="22"/>
      <c r="J84" s="23"/>
      <c r="K84" s="24"/>
      <c r="L84" s="24"/>
      <c r="M84" s="27"/>
      <c r="N84" s="28"/>
      <c r="O84" s="26"/>
      <c r="P84" s="22"/>
      <c r="Q84" s="23"/>
      <c r="R84" s="24"/>
      <c r="S84" s="24"/>
      <c r="T84" s="27"/>
      <c r="V84" s="6"/>
      <c r="W84" s="7"/>
      <c r="Y84" s="8"/>
      <c r="AC84" s="6"/>
      <c r="AD84" s="8"/>
      <c r="AJ84" s="6"/>
      <c r="AK84" s="8"/>
      <c r="AQ84" s="25"/>
      <c r="AZ84" s="6"/>
      <c r="BA84" s="72"/>
      <c r="BB84" s="72"/>
      <c r="BC84" s="6"/>
      <c r="BD84" s="6"/>
      <c r="BE84" s="6"/>
      <c r="BF84" s="6"/>
      <c r="BG84" s="6"/>
      <c r="HT84" s="8"/>
    </row>
    <row r="85" spans="1:228" x14ac:dyDescent="0.25">
      <c r="A85" s="188"/>
      <c r="B85" s="101"/>
      <c r="C85" s="102"/>
      <c r="D85" s="24"/>
      <c r="E85" s="24"/>
      <c r="F85" s="27"/>
      <c r="G85" s="28"/>
      <c r="H85" s="26"/>
      <c r="I85" s="22"/>
      <c r="J85" s="23"/>
      <c r="K85" s="24"/>
      <c r="L85" s="24"/>
      <c r="M85" s="27"/>
      <c r="N85" s="28"/>
      <c r="O85" s="26"/>
      <c r="P85" s="22"/>
      <c r="Q85" s="23"/>
      <c r="R85" s="24"/>
      <c r="S85" s="24"/>
      <c r="T85" s="27"/>
      <c r="V85" s="6"/>
      <c r="W85" s="7"/>
      <c r="Y85" s="8"/>
      <c r="AC85" s="6"/>
      <c r="AD85" s="8"/>
      <c r="AJ85" s="6"/>
      <c r="AK85" s="8"/>
      <c r="AQ85" s="25"/>
      <c r="HT85" s="8"/>
    </row>
    <row r="86" spans="1:228" x14ac:dyDescent="0.25">
      <c r="A86" s="188"/>
      <c r="B86" s="101"/>
      <c r="C86" s="102"/>
      <c r="D86" s="24"/>
      <c r="E86" s="24"/>
      <c r="F86" s="27"/>
      <c r="G86" s="28"/>
      <c r="H86" s="26"/>
      <c r="I86" s="22"/>
      <c r="J86" s="23"/>
      <c r="K86" s="24"/>
      <c r="L86" s="24"/>
      <c r="M86" s="27"/>
      <c r="N86" s="28"/>
      <c r="O86" s="26"/>
      <c r="P86" s="22"/>
      <c r="Q86" s="23"/>
      <c r="R86" s="24"/>
      <c r="S86" s="24"/>
      <c r="T86" s="27"/>
      <c r="V86" s="6"/>
      <c r="W86" s="7"/>
      <c r="Y86" s="8"/>
      <c r="AC86" s="6"/>
      <c r="AD86" s="8"/>
      <c r="AJ86" s="6"/>
      <c r="AK86" s="8"/>
      <c r="AQ86" s="25"/>
      <c r="HT86" s="8"/>
    </row>
    <row r="87" spans="1:228" x14ac:dyDescent="0.25">
      <c r="A87" s="188"/>
      <c r="B87" s="101"/>
      <c r="C87" s="102"/>
      <c r="D87" s="24"/>
      <c r="E87" s="24"/>
      <c r="F87" s="27"/>
      <c r="G87" s="28"/>
      <c r="H87" s="26"/>
      <c r="I87" s="22"/>
      <c r="J87" s="23"/>
      <c r="K87" s="24"/>
      <c r="L87" s="24"/>
      <c r="M87" s="27"/>
      <c r="N87" s="28"/>
      <c r="O87" s="26"/>
      <c r="P87" s="22"/>
      <c r="Q87" s="23"/>
      <c r="R87" s="24"/>
      <c r="S87" s="24"/>
      <c r="T87" s="27"/>
      <c r="V87" s="6"/>
      <c r="W87" s="7"/>
      <c r="Y87" s="8"/>
      <c r="AC87" s="6"/>
      <c r="AD87" s="8"/>
      <c r="AJ87" s="6"/>
      <c r="AK87" s="8"/>
      <c r="AQ87" s="25"/>
      <c r="HT87" s="8"/>
    </row>
    <row r="88" spans="1:228" x14ac:dyDescent="0.25">
      <c r="A88" s="188"/>
      <c r="B88" s="101"/>
      <c r="C88" s="102"/>
      <c r="D88" s="24"/>
      <c r="E88" s="24"/>
      <c r="F88" s="27"/>
      <c r="G88" s="28"/>
      <c r="H88" s="26"/>
      <c r="I88" s="22"/>
      <c r="J88" s="23"/>
      <c r="K88" s="24"/>
      <c r="L88" s="24"/>
      <c r="M88" s="27"/>
      <c r="N88" s="28"/>
      <c r="O88" s="26"/>
      <c r="P88" s="22"/>
      <c r="Q88" s="23"/>
      <c r="R88" s="24"/>
      <c r="S88" s="24"/>
      <c r="T88" s="27"/>
      <c r="V88" s="6"/>
      <c r="W88" s="7"/>
      <c r="Y88" s="8"/>
      <c r="AC88" s="6"/>
      <c r="AD88" s="8"/>
      <c r="AJ88" s="6"/>
      <c r="AK88" s="8"/>
      <c r="AQ88" s="25"/>
      <c r="HT88" s="8"/>
    </row>
    <row r="89" spans="1:228" x14ac:dyDescent="0.25">
      <c r="A89" s="188"/>
      <c r="B89" s="101"/>
      <c r="C89" s="102"/>
      <c r="D89" s="24"/>
      <c r="E89" s="24"/>
      <c r="F89" s="27"/>
      <c r="G89" s="28"/>
      <c r="H89" s="26"/>
      <c r="I89" s="22"/>
      <c r="J89" s="23"/>
      <c r="K89" s="24"/>
      <c r="L89" s="24"/>
      <c r="M89" s="27"/>
      <c r="N89" s="28"/>
      <c r="O89" s="26"/>
      <c r="P89" s="22"/>
      <c r="Q89" s="23"/>
      <c r="R89" s="24"/>
      <c r="S89" s="24"/>
      <c r="T89" s="27"/>
      <c r="V89" s="6"/>
      <c r="W89" s="7"/>
      <c r="Y89" s="8"/>
      <c r="AC89" s="6"/>
      <c r="AD89" s="8"/>
      <c r="AJ89" s="6"/>
      <c r="AK89" s="8"/>
      <c r="AQ89" s="25"/>
      <c r="HT89" s="8"/>
    </row>
    <row r="90" spans="1:228" x14ac:dyDescent="0.25">
      <c r="A90" s="265"/>
      <c r="B90" s="167"/>
      <c r="C90" s="167"/>
      <c r="D90" s="43"/>
      <c r="E90" s="43"/>
      <c r="F90" s="44"/>
      <c r="G90" s="100"/>
      <c r="H90" s="26"/>
      <c r="I90" s="22"/>
      <c r="J90" s="23"/>
      <c r="K90" s="24"/>
      <c r="L90" s="24"/>
      <c r="M90" s="27"/>
      <c r="N90" s="100"/>
      <c r="O90" s="26"/>
      <c r="P90" s="22"/>
      <c r="Q90" s="23"/>
      <c r="R90" s="24"/>
      <c r="S90" s="24"/>
      <c r="T90" s="27"/>
      <c r="V90" s="6"/>
      <c r="W90" s="7"/>
      <c r="Y90" s="8"/>
      <c r="AC90" s="6"/>
      <c r="AD90" s="8"/>
      <c r="AJ90" s="6"/>
      <c r="AK90" s="8"/>
      <c r="AQ90" s="25"/>
      <c r="HT90" s="8"/>
    </row>
    <row r="91" spans="1:228" x14ac:dyDescent="0.25">
      <c r="A91" s="265"/>
      <c r="B91" s="167"/>
      <c r="C91" s="167"/>
      <c r="D91" s="43"/>
      <c r="E91" s="43"/>
      <c r="F91" s="44"/>
      <c r="G91" s="100"/>
      <c r="H91" s="26"/>
      <c r="I91" s="22"/>
      <c r="J91" s="23"/>
      <c r="K91" s="24"/>
      <c r="L91" s="24"/>
      <c r="M91" s="27"/>
      <c r="N91" s="100"/>
      <c r="O91" s="26"/>
      <c r="P91" s="22"/>
      <c r="Q91" s="23"/>
      <c r="R91" s="24"/>
      <c r="S91" s="24"/>
      <c r="T91" s="27"/>
      <c r="V91" s="6"/>
      <c r="W91" s="7"/>
      <c r="Y91" s="8"/>
      <c r="AC91" s="6"/>
      <c r="AD91" s="8"/>
      <c r="AJ91" s="6"/>
      <c r="AK91" s="8"/>
      <c r="AQ91" s="25"/>
      <c r="HT91" s="8"/>
    </row>
    <row r="92" spans="1:228" ht="13.8" thickBot="1" x14ac:dyDescent="0.3">
      <c r="A92" s="265"/>
      <c r="B92" s="167"/>
      <c r="C92" s="167"/>
      <c r="D92" s="43"/>
      <c r="E92" s="43"/>
      <c r="F92" s="44"/>
      <c r="G92" s="100"/>
      <c r="H92" s="26"/>
      <c r="I92" s="22"/>
      <c r="J92" s="23"/>
      <c r="K92" s="24"/>
      <c r="L92" s="24"/>
      <c r="M92" s="27"/>
      <c r="N92" s="100"/>
      <c r="O92" s="26"/>
      <c r="P92" s="22"/>
      <c r="Q92" s="23"/>
      <c r="R92" s="24"/>
      <c r="S92" s="24"/>
      <c r="T92" s="27"/>
      <c r="V92" s="6"/>
      <c r="W92" s="7"/>
      <c r="Y92" s="8"/>
      <c r="AC92" s="6"/>
      <c r="AD92" s="8"/>
      <c r="AJ92" s="6"/>
      <c r="AK92" s="8"/>
      <c r="AQ92" s="25"/>
      <c r="HT92" s="8"/>
    </row>
    <row r="93" spans="1:228" ht="12.75" customHeight="1" x14ac:dyDescent="0.25">
      <c r="A93" s="344" t="s">
        <v>32</v>
      </c>
      <c r="B93" s="363"/>
      <c r="C93" s="363"/>
      <c r="D93" s="363"/>
      <c r="E93" s="363"/>
      <c r="F93" s="364"/>
      <c r="G93" s="2"/>
      <c r="H93" s="344" t="s">
        <v>33</v>
      </c>
      <c r="I93" s="363"/>
      <c r="J93" s="363"/>
      <c r="K93" s="363"/>
      <c r="L93" s="363"/>
      <c r="M93" s="364"/>
      <c r="N93" s="2"/>
      <c r="O93" s="344" t="s">
        <v>34</v>
      </c>
      <c r="P93" s="363"/>
      <c r="Q93" s="363"/>
      <c r="R93" s="363"/>
      <c r="S93" s="363"/>
      <c r="T93" s="364"/>
      <c r="V93" s="6"/>
      <c r="W93" s="7"/>
      <c r="Y93" s="8"/>
      <c r="AC93" s="6"/>
      <c r="AD93" s="8"/>
      <c r="AJ93" s="6"/>
      <c r="AK93" s="8"/>
      <c r="AQ93" s="25"/>
      <c r="HT93" s="8"/>
    </row>
    <row r="94" spans="1:228" x14ac:dyDescent="0.25">
      <c r="A94" s="365"/>
      <c r="B94" s="366"/>
      <c r="C94" s="366"/>
      <c r="D94" s="366"/>
      <c r="E94" s="366"/>
      <c r="F94" s="367"/>
      <c r="G94" s="2"/>
      <c r="H94" s="365"/>
      <c r="I94" s="366"/>
      <c r="J94" s="366"/>
      <c r="K94" s="366"/>
      <c r="L94" s="366"/>
      <c r="M94" s="367"/>
      <c r="N94" s="2"/>
      <c r="O94" s="365"/>
      <c r="P94" s="366"/>
      <c r="Q94" s="366"/>
      <c r="R94" s="366"/>
      <c r="S94" s="366"/>
      <c r="T94" s="367"/>
      <c r="V94" s="6"/>
      <c r="W94" s="7"/>
      <c r="Y94" s="8"/>
      <c r="AC94" s="6"/>
      <c r="AD94" s="8"/>
      <c r="AJ94" s="6"/>
      <c r="AK94" s="8"/>
      <c r="AQ94" s="25"/>
      <c r="HT94" s="8"/>
    </row>
    <row r="95" spans="1:228" x14ac:dyDescent="0.25">
      <c r="A95" s="365"/>
      <c r="B95" s="366"/>
      <c r="C95" s="366"/>
      <c r="D95" s="366"/>
      <c r="E95" s="366"/>
      <c r="F95" s="367"/>
      <c r="G95" s="2"/>
      <c r="H95" s="365"/>
      <c r="I95" s="366"/>
      <c r="J95" s="366"/>
      <c r="K95" s="366"/>
      <c r="L95" s="366"/>
      <c r="M95" s="367"/>
      <c r="N95" s="2"/>
      <c r="O95" s="365"/>
      <c r="P95" s="366"/>
      <c r="Q95" s="366"/>
      <c r="R95" s="366"/>
      <c r="S95" s="366"/>
      <c r="T95" s="367"/>
      <c r="V95" s="6"/>
      <c r="W95" s="7"/>
      <c r="Y95" s="8"/>
      <c r="AC95" s="6"/>
      <c r="AD95" s="8"/>
      <c r="AJ95" s="6"/>
      <c r="AK95" s="8"/>
      <c r="AQ95" s="25"/>
      <c r="HT95" s="8"/>
    </row>
    <row r="96" spans="1:228" x14ac:dyDescent="0.25">
      <c r="A96" s="365"/>
      <c r="B96" s="366"/>
      <c r="C96" s="366"/>
      <c r="D96" s="366"/>
      <c r="E96" s="366"/>
      <c r="F96" s="367"/>
      <c r="G96" s="2"/>
      <c r="H96" s="365"/>
      <c r="I96" s="366"/>
      <c r="J96" s="366"/>
      <c r="K96" s="366"/>
      <c r="L96" s="366"/>
      <c r="M96" s="367"/>
      <c r="N96" s="2"/>
      <c r="O96" s="365"/>
      <c r="P96" s="366"/>
      <c r="Q96" s="366"/>
      <c r="R96" s="366"/>
      <c r="S96" s="366"/>
      <c r="T96" s="367"/>
      <c r="V96" s="6"/>
      <c r="W96" s="7"/>
      <c r="Y96" s="8"/>
      <c r="AC96" s="6"/>
      <c r="AD96" s="8"/>
      <c r="AJ96" s="6"/>
      <c r="AK96" s="8"/>
      <c r="AQ96" s="25"/>
      <c r="HT96" s="8"/>
    </row>
    <row r="97" spans="1:228" x14ac:dyDescent="0.25">
      <c r="A97" s="365"/>
      <c r="B97" s="366"/>
      <c r="C97" s="366"/>
      <c r="D97" s="366"/>
      <c r="E97" s="366"/>
      <c r="F97" s="367"/>
      <c r="G97" s="2"/>
      <c r="H97" s="365"/>
      <c r="I97" s="366"/>
      <c r="J97" s="366"/>
      <c r="K97" s="366"/>
      <c r="L97" s="366"/>
      <c r="M97" s="367"/>
      <c r="N97" s="2"/>
      <c r="O97" s="365"/>
      <c r="P97" s="366"/>
      <c r="Q97" s="366"/>
      <c r="R97" s="366"/>
      <c r="S97" s="366"/>
      <c r="T97" s="367"/>
      <c r="V97" s="6"/>
      <c r="W97" s="7"/>
      <c r="Y97" s="8"/>
      <c r="AC97" s="6"/>
      <c r="AD97" s="8"/>
      <c r="AJ97" s="6"/>
      <c r="AK97" s="8"/>
      <c r="AQ97" s="25"/>
      <c r="HT97" s="8"/>
    </row>
    <row r="98" spans="1:228" ht="13.8" thickBot="1" x14ac:dyDescent="0.3">
      <c r="A98" s="368"/>
      <c r="B98" s="369"/>
      <c r="C98" s="369"/>
      <c r="D98" s="369"/>
      <c r="E98" s="369"/>
      <c r="F98" s="370"/>
      <c r="G98" s="2"/>
      <c r="H98" s="368"/>
      <c r="I98" s="369"/>
      <c r="J98" s="369"/>
      <c r="K98" s="369"/>
      <c r="L98" s="369"/>
      <c r="M98" s="370"/>
      <c r="N98" s="2"/>
      <c r="O98" s="368"/>
      <c r="P98" s="369"/>
      <c r="Q98" s="369"/>
      <c r="R98" s="369"/>
      <c r="S98" s="369"/>
      <c r="T98" s="370"/>
      <c r="V98" s="6"/>
      <c r="W98" s="7"/>
      <c r="Y98" s="8"/>
      <c r="AC98" s="6"/>
      <c r="AD98" s="8"/>
      <c r="AJ98" s="6"/>
      <c r="AK98" s="8"/>
      <c r="AQ98" s="25"/>
      <c r="HT98" s="8"/>
    </row>
    <row r="99" spans="1:228" ht="3.75" customHeight="1" x14ac:dyDescent="0.25">
      <c r="V99" s="6"/>
      <c r="W99" s="7"/>
      <c r="Y99" s="8"/>
      <c r="AC99" s="6"/>
      <c r="AD99" s="8"/>
      <c r="AJ99" s="6"/>
      <c r="AK99" s="8"/>
      <c r="AQ99" s="25"/>
      <c r="HT99" s="8"/>
    </row>
    <row r="100" spans="1:228" x14ac:dyDescent="0.25">
      <c r="A100" s="8" t="s">
        <v>252</v>
      </c>
      <c r="V100" s="6"/>
      <c r="W100" s="7"/>
      <c r="Y100" s="8"/>
      <c r="AC100" s="6"/>
      <c r="AD100" s="8"/>
      <c r="AJ100" s="6"/>
      <c r="AK100" s="8"/>
      <c r="AQ100" s="25"/>
      <c r="HT100" s="8"/>
    </row>
    <row r="101" spans="1:228" ht="5.25" customHeight="1" x14ac:dyDescent="0.25">
      <c r="V101" s="6"/>
      <c r="W101" s="7"/>
      <c r="Y101" s="8"/>
      <c r="AC101" s="6"/>
      <c r="AD101" s="8"/>
      <c r="AJ101" s="6"/>
      <c r="AK101" s="8"/>
      <c r="AQ101" s="25"/>
      <c r="HT101" s="8"/>
    </row>
    <row r="102" spans="1:228" x14ac:dyDescent="0.25">
      <c r="A102" s="392" t="s">
        <v>22</v>
      </c>
      <c r="B102" s="392"/>
      <c r="C102" s="392"/>
      <c r="D102" s="392"/>
      <c r="E102" s="392"/>
      <c r="F102" s="392"/>
      <c r="G102" s="392"/>
      <c r="H102" s="392"/>
      <c r="I102" s="392"/>
      <c r="J102" s="392"/>
      <c r="K102" s="392"/>
      <c r="L102" s="392"/>
      <c r="M102" s="392"/>
      <c r="N102" s="392"/>
      <c r="O102" s="392"/>
      <c r="P102" s="392"/>
      <c r="Q102" s="392"/>
      <c r="R102" s="392"/>
      <c r="S102" s="392"/>
      <c r="T102" s="392"/>
      <c r="V102" s="6"/>
      <c r="W102" s="7"/>
      <c r="Y102" s="8"/>
      <c r="AC102" s="6"/>
      <c r="AD102" s="8"/>
      <c r="AJ102" s="6"/>
      <c r="AK102" s="8"/>
      <c r="AQ102" s="25"/>
      <c r="HT102" s="8"/>
    </row>
    <row r="103" spans="1:228" x14ac:dyDescent="0.25">
      <c r="A103" s="392"/>
      <c r="B103" s="392"/>
      <c r="C103" s="392"/>
      <c r="D103" s="392"/>
      <c r="E103" s="392"/>
      <c r="F103" s="392"/>
      <c r="G103" s="392"/>
      <c r="H103" s="392"/>
      <c r="I103" s="392"/>
      <c r="J103" s="392"/>
      <c r="K103" s="392"/>
      <c r="L103" s="392"/>
      <c r="M103" s="392"/>
      <c r="N103" s="392"/>
      <c r="O103" s="392"/>
      <c r="P103" s="392"/>
      <c r="Q103" s="392"/>
      <c r="R103" s="392"/>
      <c r="S103" s="392"/>
      <c r="T103" s="392"/>
      <c r="V103" s="6"/>
      <c r="W103" s="7"/>
      <c r="Y103" s="8"/>
      <c r="AC103" s="6"/>
      <c r="AD103" s="8"/>
      <c r="AJ103" s="6"/>
      <c r="AK103" s="8"/>
      <c r="AQ103" s="25"/>
      <c r="HT103" s="8"/>
    </row>
    <row r="104" spans="1:228" x14ac:dyDescent="0.25">
      <c r="A104" s="392"/>
      <c r="B104" s="392"/>
      <c r="C104" s="392"/>
      <c r="D104" s="392"/>
      <c r="E104" s="392"/>
      <c r="F104" s="392"/>
      <c r="G104" s="392"/>
      <c r="H104" s="392"/>
      <c r="I104" s="392"/>
      <c r="J104" s="392"/>
      <c r="K104" s="392"/>
      <c r="L104" s="392"/>
      <c r="M104" s="392"/>
      <c r="N104" s="392"/>
      <c r="O104" s="392"/>
      <c r="P104" s="392"/>
      <c r="Q104" s="392"/>
      <c r="R104" s="392"/>
      <c r="S104" s="392"/>
      <c r="T104" s="392"/>
      <c r="V104" s="6"/>
      <c r="W104" s="7"/>
      <c r="Y104" s="8"/>
      <c r="AC104" s="6"/>
      <c r="AD104" s="8"/>
      <c r="AJ104" s="6"/>
      <c r="AK104" s="8"/>
      <c r="AQ104" s="25"/>
      <c r="HT104" s="8"/>
    </row>
    <row r="105" spans="1:228" x14ac:dyDescent="0.25">
      <c r="T105" s="8">
        <v>7</v>
      </c>
      <c r="V105" s="6"/>
      <c r="W105" s="7"/>
      <c r="Y105" s="8"/>
      <c r="AC105" s="6"/>
      <c r="AD105" s="8"/>
      <c r="AJ105" s="6"/>
      <c r="AK105" s="8"/>
      <c r="AQ105" s="25"/>
      <c r="HT105" s="8"/>
    </row>
    <row r="106" spans="1:228" ht="34.5" customHeight="1" x14ac:dyDescent="0.25">
      <c r="A106" s="353" t="s">
        <v>25</v>
      </c>
      <c r="B106" s="353"/>
      <c r="C106" s="353"/>
      <c r="D106" s="353"/>
      <c r="E106" s="353"/>
      <c r="F106" s="353"/>
      <c r="G106" s="353"/>
      <c r="H106" s="353"/>
      <c r="I106" s="353"/>
      <c r="J106" s="353"/>
      <c r="K106" s="353"/>
      <c r="L106" s="353"/>
      <c r="M106" s="353"/>
      <c r="N106" s="353"/>
      <c r="O106" s="353"/>
      <c r="P106" s="353"/>
      <c r="Q106" s="353"/>
      <c r="R106" s="353"/>
      <c r="S106" s="353"/>
      <c r="T106" s="353"/>
      <c r="V106" s="6"/>
      <c r="W106" s="7"/>
      <c r="Y106" s="8"/>
      <c r="AC106" s="6"/>
      <c r="AD106" s="8"/>
      <c r="AJ106" s="6"/>
      <c r="AK106" s="8"/>
      <c r="AQ106" s="25"/>
      <c r="HT106" s="8"/>
    </row>
    <row r="107" spans="1:228" s="7" customFormat="1" ht="5.25" customHeight="1" thickBot="1" x14ac:dyDescent="0.3">
      <c r="A107" s="242"/>
      <c r="B107" s="242"/>
      <c r="C107" s="242"/>
      <c r="D107" s="242"/>
      <c r="E107" s="242"/>
      <c r="F107" s="242"/>
      <c r="G107" s="242"/>
      <c r="H107" s="242"/>
      <c r="I107" s="242"/>
      <c r="J107" s="242"/>
      <c r="K107" s="242"/>
      <c r="L107" s="242"/>
      <c r="M107" s="242"/>
      <c r="N107" s="242"/>
      <c r="O107" s="242"/>
      <c r="P107" s="242"/>
      <c r="Q107" s="242"/>
      <c r="R107" s="242"/>
      <c r="S107" s="242"/>
      <c r="T107" s="242"/>
      <c r="V107" s="6"/>
      <c r="AC107" s="6"/>
      <c r="AJ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row>
    <row r="108" spans="1:228" s="7" customFormat="1" ht="39.75" customHeight="1" thickBot="1" x14ac:dyDescent="0.3">
      <c r="A108" s="338" t="s">
        <v>35</v>
      </c>
      <c r="B108" s="339"/>
      <c r="C108" s="339"/>
      <c r="D108" s="339"/>
      <c r="E108" s="339"/>
      <c r="F108" s="339"/>
      <c r="G108" s="339"/>
      <c r="H108" s="339"/>
      <c r="I108" s="339"/>
      <c r="J108" s="339"/>
      <c r="K108" s="339"/>
      <c r="L108" s="339"/>
      <c r="M108" s="339"/>
      <c r="N108" s="339"/>
      <c r="O108" s="339"/>
      <c r="P108" s="339"/>
      <c r="Q108" s="339"/>
      <c r="R108" s="339"/>
      <c r="S108" s="339"/>
      <c r="T108" s="340"/>
      <c r="V108" s="6"/>
      <c r="AC108" s="6"/>
      <c r="AJ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row>
    <row r="109" spans="1:228" ht="17.399999999999999" thickBot="1" x14ac:dyDescent="0.35">
      <c r="A109" s="371" t="s">
        <v>242</v>
      </c>
      <c r="B109" s="372"/>
      <c r="C109" s="372"/>
      <c r="D109" s="372"/>
      <c r="E109" s="372"/>
      <c r="F109" s="373"/>
      <c r="G109" s="15"/>
      <c r="H109" s="341" t="s">
        <v>243</v>
      </c>
      <c r="I109" s="342"/>
      <c r="J109" s="342"/>
      <c r="K109" s="342"/>
      <c r="L109" s="342"/>
      <c r="M109" s="343"/>
      <c r="N109" s="15"/>
      <c r="O109" s="341" t="s">
        <v>244</v>
      </c>
      <c r="P109" s="342"/>
      <c r="Q109" s="342"/>
      <c r="R109" s="342"/>
      <c r="S109" s="342"/>
      <c r="T109" s="343"/>
      <c r="U109" s="6"/>
      <c r="W109" s="7"/>
      <c r="X109" s="8"/>
      <c r="Y109" s="8"/>
      <c r="AB109" s="6"/>
      <c r="AD109" s="8"/>
      <c r="AI109" s="6"/>
      <c r="AK109" s="8"/>
      <c r="AP109" s="25"/>
      <c r="AQ109" s="25"/>
      <c r="HS109" s="8"/>
      <c r="HT109" s="8"/>
    </row>
    <row r="110" spans="1:228" ht="12.75" customHeight="1" x14ac:dyDescent="0.25">
      <c r="A110" s="26"/>
      <c r="B110" s="22"/>
      <c r="C110" s="23"/>
      <c r="D110" s="24"/>
      <c r="E110" s="24"/>
      <c r="F110" s="27"/>
      <c r="G110" s="25"/>
      <c r="H110" s="26"/>
      <c r="I110" s="22"/>
      <c r="J110" s="23"/>
      <c r="K110" s="24"/>
      <c r="L110" s="24"/>
      <c r="M110" s="27"/>
      <c r="O110" s="26"/>
      <c r="P110" s="22"/>
      <c r="Q110" s="23"/>
      <c r="R110" s="24"/>
      <c r="S110" s="24"/>
      <c r="T110" s="187"/>
      <c r="U110" s="6"/>
      <c r="W110" s="7"/>
      <c r="X110" s="8"/>
      <c r="Y110" s="8"/>
      <c r="AB110" s="6"/>
      <c r="AD110" s="8"/>
      <c r="AI110" s="6"/>
      <c r="AK110" s="8"/>
      <c r="AP110" s="25"/>
      <c r="AQ110" s="25"/>
      <c r="HS110" s="8"/>
      <c r="HT110" s="8"/>
    </row>
    <row r="111" spans="1:228" ht="12.75" customHeight="1" x14ac:dyDescent="0.25">
      <c r="A111" s="26"/>
      <c r="B111" s="22"/>
      <c r="C111" s="23"/>
      <c r="D111" s="24"/>
      <c r="E111" s="24"/>
      <c r="F111" s="27"/>
      <c r="G111" s="25"/>
      <c r="H111" s="26"/>
      <c r="I111" s="22"/>
      <c r="J111" s="23"/>
      <c r="K111" s="24"/>
      <c r="L111" s="24"/>
      <c r="M111" s="27"/>
      <c r="O111" s="26"/>
      <c r="P111" s="22"/>
      <c r="Q111" s="23"/>
      <c r="R111" s="24"/>
      <c r="S111" s="24"/>
      <c r="T111" s="187"/>
      <c r="U111" s="6"/>
      <c r="W111" s="7"/>
      <c r="X111" s="8"/>
      <c r="Y111" s="8"/>
      <c r="AB111" s="6"/>
      <c r="AD111" s="8"/>
      <c r="AI111" s="6"/>
      <c r="AK111" s="8"/>
      <c r="AP111" s="25"/>
      <c r="AQ111" s="25"/>
      <c r="HS111" s="8"/>
      <c r="HT111" s="8"/>
    </row>
    <row r="112" spans="1:228" ht="12.75" customHeight="1" x14ac:dyDescent="0.25">
      <c r="A112" s="26"/>
      <c r="B112" s="22"/>
      <c r="C112" s="23"/>
      <c r="D112" s="24"/>
      <c r="E112" s="24"/>
      <c r="F112" s="27"/>
      <c r="G112" s="25"/>
      <c r="H112" s="26"/>
      <c r="I112" s="22"/>
      <c r="J112" s="23"/>
      <c r="K112" s="24"/>
      <c r="L112" s="24"/>
      <c r="M112" s="27"/>
      <c r="O112" s="26"/>
      <c r="P112" s="22"/>
      <c r="Q112" s="23"/>
      <c r="R112" s="24"/>
      <c r="S112" s="24"/>
      <c r="T112" s="187"/>
      <c r="U112" s="6"/>
      <c r="W112" s="7"/>
      <c r="X112" s="8"/>
      <c r="Y112" s="8"/>
      <c r="AB112" s="6"/>
      <c r="AD112" s="8"/>
      <c r="AI112" s="6"/>
      <c r="AK112" s="8"/>
      <c r="AP112" s="25"/>
      <c r="AQ112" s="25"/>
      <c r="HS112" s="8"/>
      <c r="HT112" s="8"/>
    </row>
    <row r="113" spans="1:228" ht="12.75" customHeight="1" x14ac:dyDescent="0.25">
      <c r="A113" s="26"/>
      <c r="B113" s="22"/>
      <c r="C113" s="23"/>
      <c r="D113" s="24"/>
      <c r="E113" s="24"/>
      <c r="F113" s="27"/>
      <c r="G113" s="25"/>
      <c r="H113" s="26"/>
      <c r="I113" s="22"/>
      <c r="J113" s="23"/>
      <c r="K113" s="24"/>
      <c r="L113" s="24"/>
      <c r="M113" s="27"/>
      <c r="O113" s="26"/>
      <c r="P113" s="22"/>
      <c r="Q113" s="23"/>
      <c r="R113" s="24"/>
      <c r="S113" s="24"/>
      <c r="T113" s="187"/>
      <c r="U113" s="6"/>
      <c r="W113" s="7"/>
      <c r="X113" s="8"/>
      <c r="Y113" s="8"/>
      <c r="AB113" s="6"/>
      <c r="AD113" s="8"/>
      <c r="AI113" s="6"/>
      <c r="AK113" s="8"/>
      <c r="AP113" s="25"/>
      <c r="AQ113" s="25"/>
      <c r="HS113" s="8"/>
      <c r="HT113" s="8"/>
    </row>
    <row r="114" spans="1:228" ht="12.75" customHeight="1" x14ac:dyDescent="0.25">
      <c r="A114" s="26"/>
      <c r="B114" s="22"/>
      <c r="C114" s="23"/>
      <c r="D114" s="24"/>
      <c r="E114" s="24"/>
      <c r="F114" s="27"/>
      <c r="G114" s="25"/>
      <c r="H114" s="26"/>
      <c r="I114" s="22"/>
      <c r="J114" s="23"/>
      <c r="K114" s="24"/>
      <c r="L114" s="24"/>
      <c r="M114" s="27"/>
      <c r="O114" s="26"/>
      <c r="P114" s="22"/>
      <c r="Q114" s="23"/>
      <c r="R114" s="24"/>
      <c r="S114" s="24"/>
      <c r="T114" s="187"/>
      <c r="U114" s="6"/>
      <c r="W114" s="7"/>
      <c r="X114" s="8"/>
      <c r="Y114" s="8"/>
      <c r="AB114" s="6"/>
      <c r="AD114" s="8"/>
      <c r="AI114" s="6"/>
      <c r="AK114" s="8"/>
      <c r="AP114" s="25"/>
      <c r="AQ114" s="25"/>
      <c r="HS114" s="8"/>
      <c r="HT114" s="8"/>
    </row>
    <row r="115" spans="1:228" ht="12.75" customHeight="1" x14ac:dyDescent="0.25">
      <c r="A115" s="26"/>
      <c r="B115" s="22"/>
      <c r="C115" s="23"/>
      <c r="D115" s="24"/>
      <c r="E115" s="24"/>
      <c r="F115" s="27"/>
      <c r="G115" s="25"/>
      <c r="H115" s="26"/>
      <c r="I115" s="22"/>
      <c r="J115" s="23"/>
      <c r="K115" s="24"/>
      <c r="L115" s="24"/>
      <c r="M115" s="27"/>
      <c r="O115" s="26"/>
      <c r="P115" s="22"/>
      <c r="Q115" s="23"/>
      <c r="R115" s="24"/>
      <c r="S115" s="24"/>
      <c r="T115" s="187"/>
      <c r="U115" s="6"/>
      <c r="W115" s="7"/>
      <c r="X115" s="8"/>
      <c r="Y115" s="8"/>
      <c r="AB115" s="6"/>
      <c r="AD115" s="8"/>
      <c r="AI115" s="6"/>
      <c r="AK115" s="8"/>
      <c r="AP115" s="25"/>
      <c r="AQ115" s="25"/>
      <c r="HS115" s="8"/>
      <c r="HT115" s="8"/>
    </row>
    <row r="116" spans="1:228" ht="12.75" customHeight="1" x14ac:dyDescent="0.25">
      <c r="A116" s="26"/>
      <c r="B116" s="22"/>
      <c r="C116" s="23"/>
      <c r="D116" s="24"/>
      <c r="E116" s="24"/>
      <c r="F116" s="27"/>
      <c r="G116" s="25"/>
      <c r="H116" s="26"/>
      <c r="I116" s="22"/>
      <c r="J116" s="23"/>
      <c r="K116" s="24"/>
      <c r="L116" s="24"/>
      <c r="M116" s="27"/>
      <c r="O116" s="26"/>
      <c r="P116" s="22"/>
      <c r="Q116" s="23"/>
      <c r="R116" s="24"/>
      <c r="S116" s="24"/>
      <c r="T116" s="187"/>
      <c r="U116" s="6"/>
      <c r="W116" s="7"/>
      <c r="X116" s="8"/>
      <c r="Y116" s="8"/>
      <c r="AB116" s="6"/>
      <c r="AD116" s="8"/>
      <c r="AI116" s="6"/>
      <c r="AK116" s="8"/>
      <c r="AP116" s="25"/>
      <c r="AQ116" s="25"/>
      <c r="HS116" s="8"/>
      <c r="HT116" s="8"/>
    </row>
    <row r="117" spans="1:228" ht="12.75" customHeight="1" x14ac:dyDescent="0.25">
      <c r="A117" s="26"/>
      <c r="B117" s="22"/>
      <c r="C117" s="23"/>
      <c r="D117" s="24"/>
      <c r="E117" s="24"/>
      <c r="F117" s="27"/>
      <c r="G117" s="25"/>
      <c r="H117" s="26"/>
      <c r="I117" s="22"/>
      <c r="J117" s="23"/>
      <c r="K117" s="24"/>
      <c r="L117" s="24"/>
      <c r="M117" s="27"/>
      <c r="O117" s="26"/>
      <c r="P117" s="22"/>
      <c r="Q117" s="23"/>
      <c r="R117" s="24"/>
      <c r="S117" s="24"/>
      <c r="T117" s="187"/>
      <c r="U117" s="6"/>
      <c r="W117" s="7"/>
      <c r="X117" s="8"/>
      <c r="Y117" s="8"/>
      <c r="AB117" s="6"/>
      <c r="AD117" s="8"/>
      <c r="AI117" s="6"/>
      <c r="AK117" s="8"/>
      <c r="AP117" s="25"/>
      <c r="AQ117" s="25"/>
      <c r="HS117" s="8"/>
      <c r="HT117" s="8"/>
    </row>
    <row r="118" spans="1:228" ht="12.75" customHeight="1" x14ac:dyDescent="0.25">
      <c r="A118" s="26"/>
      <c r="B118" s="22"/>
      <c r="C118" s="23"/>
      <c r="D118" s="24"/>
      <c r="E118" s="24"/>
      <c r="F118" s="27"/>
      <c r="G118" s="25"/>
      <c r="H118" s="26"/>
      <c r="I118" s="22"/>
      <c r="J118" s="23"/>
      <c r="K118" s="24"/>
      <c r="L118" s="24"/>
      <c r="M118" s="27"/>
      <c r="O118" s="26"/>
      <c r="P118" s="22"/>
      <c r="Q118" s="23"/>
      <c r="R118" s="24"/>
      <c r="S118" s="24"/>
      <c r="T118" s="187"/>
      <c r="U118" s="6"/>
      <c r="W118" s="7"/>
      <c r="X118" s="8"/>
      <c r="Y118" s="8"/>
      <c r="AB118" s="6"/>
      <c r="AD118" s="8"/>
      <c r="AI118" s="6"/>
      <c r="AK118" s="8"/>
      <c r="AP118" s="25"/>
      <c r="AQ118" s="25"/>
      <c r="HS118" s="8"/>
      <c r="HT118" s="8"/>
    </row>
    <row r="119" spans="1:228" ht="12.75" customHeight="1" x14ac:dyDescent="0.25">
      <c r="A119" s="26"/>
      <c r="B119" s="22"/>
      <c r="C119" s="23"/>
      <c r="D119" s="24"/>
      <c r="E119" s="24"/>
      <c r="F119" s="27"/>
      <c r="G119" s="25"/>
      <c r="H119" s="26"/>
      <c r="I119" s="22"/>
      <c r="J119" s="23"/>
      <c r="K119" s="24"/>
      <c r="L119" s="24"/>
      <c r="M119" s="27"/>
      <c r="O119" s="26"/>
      <c r="P119" s="22"/>
      <c r="Q119" s="23"/>
      <c r="R119" s="24"/>
      <c r="S119" s="24"/>
      <c r="T119" s="187"/>
      <c r="U119" s="6"/>
      <c r="W119" s="7"/>
      <c r="X119" s="8"/>
      <c r="Y119" s="8"/>
      <c r="AB119" s="6"/>
      <c r="AD119" s="8"/>
      <c r="AI119" s="6"/>
      <c r="AK119" s="8"/>
      <c r="AP119" s="25"/>
      <c r="AQ119" s="25"/>
      <c r="HS119" s="8"/>
      <c r="HT119" s="8"/>
    </row>
    <row r="120" spans="1:228" ht="12.75" customHeight="1" x14ac:dyDescent="0.25">
      <c r="A120" s="26"/>
      <c r="B120" s="22"/>
      <c r="C120" s="23"/>
      <c r="D120" s="24"/>
      <c r="E120" s="24"/>
      <c r="F120" s="27"/>
      <c r="G120" s="25"/>
      <c r="H120" s="26"/>
      <c r="I120" s="22"/>
      <c r="J120" s="23"/>
      <c r="K120" s="24"/>
      <c r="L120" s="24"/>
      <c r="M120" s="27"/>
      <c r="O120" s="26"/>
      <c r="P120" s="22"/>
      <c r="Q120" s="23"/>
      <c r="R120" s="24"/>
      <c r="S120" s="24"/>
      <c r="T120" s="187"/>
      <c r="U120" s="6"/>
      <c r="W120" s="7"/>
      <c r="X120" s="8"/>
      <c r="Y120" s="8"/>
      <c r="AB120" s="6"/>
      <c r="AD120" s="8"/>
      <c r="AI120" s="6"/>
      <c r="AK120" s="8"/>
      <c r="AP120" s="25"/>
      <c r="AQ120" s="25"/>
      <c r="HS120" s="8"/>
      <c r="HT120" s="8"/>
    </row>
    <row r="121" spans="1:228" ht="12.75" customHeight="1" x14ac:dyDescent="0.25">
      <c r="A121" s="26"/>
      <c r="B121" s="22"/>
      <c r="C121" s="23"/>
      <c r="D121" s="24"/>
      <c r="E121" s="24"/>
      <c r="F121" s="27"/>
      <c r="G121" s="25"/>
      <c r="H121" s="26"/>
      <c r="I121" s="22"/>
      <c r="J121" s="23"/>
      <c r="K121" s="24"/>
      <c r="L121" s="24"/>
      <c r="M121" s="27"/>
      <c r="O121" s="26"/>
      <c r="P121" s="22"/>
      <c r="Q121" s="23"/>
      <c r="R121" s="24"/>
      <c r="S121" s="24"/>
      <c r="T121" s="187"/>
      <c r="U121" s="6"/>
      <c r="W121" s="7"/>
      <c r="X121" s="8"/>
      <c r="Y121" s="8"/>
      <c r="AB121" s="6"/>
      <c r="AD121" s="8"/>
      <c r="AI121" s="6"/>
      <c r="AK121" s="8"/>
      <c r="AP121" s="25"/>
      <c r="AQ121" s="25"/>
      <c r="HS121" s="8"/>
      <c r="HT121" s="8"/>
    </row>
    <row r="122" spans="1:228" ht="12.75" customHeight="1" thickBot="1" x14ac:dyDescent="0.3">
      <c r="A122" s="26"/>
      <c r="B122" s="22"/>
      <c r="C122" s="23"/>
      <c r="D122" s="24"/>
      <c r="E122" s="24"/>
      <c r="F122" s="27"/>
      <c r="G122" s="25"/>
      <c r="H122" s="26"/>
      <c r="I122" s="22"/>
      <c r="J122" s="23"/>
      <c r="K122" s="24"/>
      <c r="L122" s="24"/>
      <c r="M122" s="27"/>
      <c r="O122" s="26"/>
      <c r="P122" s="22"/>
      <c r="Q122" s="23"/>
      <c r="R122" s="24"/>
      <c r="S122" s="24"/>
      <c r="T122" s="187"/>
      <c r="U122" s="6"/>
      <c r="W122" s="7"/>
      <c r="X122" s="8"/>
      <c r="Y122" s="8"/>
      <c r="AB122" s="6"/>
      <c r="AD122" s="8"/>
      <c r="AI122" s="6"/>
      <c r="AK122" s="8"/>
      <c r="AP122" s="25"/>
      <c r="AQ122" s="25"/>
      <c r="HS122" s="8"/>
      <c r="HT122" s="8"/>
    </row>
    <row r="123" spans="1:228" ht="12.75" customHeight="1" x14ac:dyDescent="0.25">
      <c r="A123" s="344" t="s">
        <v>39</v>
      </c>
      <c r="B123" s="363"/>
      <c r="C123" s="363"/>
      <c r="D123" s="363"/>
      <c r="E123" s="363"/>
      <c r="F123" s="364"/>
      <c r="G123" s="2"/>
      <c r="H123" s="344" t="s">
        <v>40</v>
      </c>
      <c r="I123" s="363"/>
      <c r="J123" s="363"/>
      <c r="K123" s="363"/>
      <c r="L123" s="363"/>
      <c r="M123" s="364"/>
      <c r="N123" s="2"/>
      <c r="O123" s="344" t="s">
        <v>41</v>
      </c>
      <c r="P123" s="363"/>
      <c r="Q123" s="363"/>
      <c r="R123" s="363"/>
      <c r="S123" s="363"/>
      <c r="T123" s="364"/>
      <c r="U123" s="6"/>
      <c r="W123" s="7"/>
      <c r="X123" s="8"/>
      <c r="Y123" s="8"/>
      <c r="AB123" s="6"/>
      <c r="AD123" s="8"/>
      <c r="AI123" s="6"/>
      <c r="AK123" s="8"/>
      <c r="AP123" s="25"/>
      <c r="AQ123" s="25"/>
      <c r="HS123" s="8"/>
      <c r="HT123" s="8"/>
    </row>
    <row r="124" spans="1:228" ht="12.75" customHeight="1" x14ac:dyDescent="0.25">
      <c r="A124" s="365"/>
      <c r="B124" s="366"/>
      <c r="C124" s="366"/>
      <c r="D124" s="366"/>
      <c r="E124" s="366"/>
      <c r="F124" s="367"/>
      <c r="G124" s="2"/>
      <c r="H124" s="365"/>
      <c r="I124" s="366"/>
      <c r="J124" s="366"/>
      <c r="K124" s="366"/>
      <c r="L124" s="366"/>
      <c r="M124" s="367"/>
      <c r="N124" s="2"/>
      <c r="O124" s="365"/>
      <c r="P124" s="366"/>
      <c r="Q124" s="366"/>
      <c r="R124" s="366"/>
      <c r="S124" s="366"/>
      <c r="T124" s="367"/>
      <c r="U124" s="6"/>
      <c r="W124" s="7"/>
      <c r="X124" s="8"/>
      <c r="Y124" s="8"/>
      <c r="AB124" s="6"/>
      <c r="AD124" s="8"/>
      <c r="AI124" s="6"/>
      <c r="AK124" s="8"/>
      <c r="AP124" s="25"/>
      <c r="AQ124" s="25"/>
      <c r="HS124" s="8"/>
      <c r="HT124" s="8"/>
    </row>
    <row r="125" spans="1:228" ht="12.75" customHeight="1" x14ac:dyDescent="0.25">
      <c r="A125" s="365"/>
      <c r="B125" s="366"/>
      <c r="C125" s="366"/>
      <c r="D125" s="366"/>
      <c r="E125" s="366"/>
      <c r="F125" s="367"/>
      <c r="G125" s="2"/>
      <c r="H125" s="365"/>
      <c r="I125" s="366"/>
      <c r="J125" s="366"/>
      <c r="K125" s="366"/>
      <c r="L125" s="366"/>
      <c r="M125" s="367"/>
      <c r="N125" s="2"/>
      <c r="O125" s="365"/>
      <c r="P125" s="366"/>
      <c r="Q125" s="366"/>
      <c r="R125" s="366"/>
      <c r="S125" s="366"/>
      <c r="T125" s="367"/>
      <c r="U125" s="6"/>
      <c r="W125" s="7"/>
      <c r="X125" s="8"/>
      <c r="Y125" s="8"/>
      <c r="AB125" s="6"/>
      <c r="AD125" s="8"/>
      <c r="AI125" s="6"/>
      <c r="AK125" s="8"/>
      <c r="AP125" s="25"/>
      <c r="AQ125" s="25"/>
      <c r="HS125" s="8"/>
      <c r="HT125" s="8"/>
    </row>
    <row r="126" spans="1:228" ht="12.75" customHeight="1" x14ac:dyDescent="0.25">
      <c r="A126" s="365"/>
      <c r="B126" s="366"/>
      <c r="C126" s="366"/>
      <c r="D126" s="366"/>
      <c r="E126" s="366"/>
      <c r="F126" s="367"/>
      <c r="G126" s="2"/>
      <c r="H126" s="365"/>
      <c r="I126" s="366"/>
      <c r="J126" s="366"/>
      <c r="K126" s="366"/>
      <c r="L126" s="366"/>
      <c r="M126" s="367"/>
      <c r="N126" s="2"/>
      <c r="O126" s="365"/>
      <c r="P126" s="366"/>
      <c r="Q126" s="366"/>
      <c r="R126" s="366"/>
      <c r="S126" s="366"/>
      <c r="T126" s="367"/>
      <c r="U126" s="6"/>
      <c r="W126" s="7"/>
      <c r="X126" s="8"/>
      <c r="Y126" s="8"/>
      <c r="AB126" s="6"/>
      <c r="AD126" s="8"/>
      <c r="AI126" s="6"/>
      <c r="AK126" s="8"/>
      <c r="AP126" s="25"/>
      <c r="AQ126" s="25"/>
      <c r="HS126" s="8"/>
      <c r="HT126" s="8"/>
    </row>
    <row r="127" spans="1:228" ht="12.75" customHeight="1" x14ac:dyDescent="0.25">
      <c r="A127" s="365"/>
      <c r="B127" s="366"/>
      <c r="C127" s="366"/>
      <c r="D127" s="366"/>
      <c r="E127" s="366"/>
      <c r="F127" s="367"/>
      <c r="G127" s="2"/>
      <c r="H127" s="365"/>
      <c r="I127" s="366"/>
      <c r="J127" s="366"/>
      <c r="K127" s="366"/>
      <c r="L127" s="366"/>
      <c r="M127" s="367"/>
      <c r="N127" s="2"/>
      <c r="O127" s="365"/>
      <c r="P127" s="366"/>
      <c r="Q127" s="366"/>
      <c r="R127" s="366"/>
      <c r="S127" s="366"/>
      <c r="T127" s="367"/>
      <c r="U127" s="6"/>
      <c r="W127" s="7"/>
      <c r="X127" s="8"/>
      <c r="Y127" s="8"/>
      <c r="AB127" s="6"/>
      <c r="AD127" s="8"/>
      <c r="AI127" s="6"/>
      <c r="AK127" s="8"/>
      <c r="AP127" s="25"/>
      <c r="AQ127" s="25"/>
      <c r="HS127" s="8"/>
      <c r="HT127" s="8"/>
    </row>
    <row r="128" spans="1:228" ht="13.5" customHeight="1" thickBot="1" x14ac:dyDescent="0.3">
      <c r="A128" s="368"/>
      <c r="B128" s="369"/>
      <c r="C128" s="369"/>
      <c r="D128" s="369"/>
      <c r="E128" s="369"/>
      <c r="F128" s="370"/>
      <c r="G128" s="2"/>
      <c r="H128" s="368"/>
      <c r="I128" s="369"/>
      <c r="J128" s="369"/>
      <c r="K128" s="369"/>
      <c r="L128" s="369"/>
      <c r="M128" s="370"/>
      <c r="N128" s="2"/>
      <c r="O128" s="368"/>
      <c r="P128" s="369"/>
      <c r="Q128" s="369"/>
      <c r="R128" s="369"/>
      <c r="S128" s="369"/>
      <c r="T128" s="370"/>
      <c r="U128" s="6"/>
      <c r="W128" s="7"/>
      <c r="X128" s="8"/>
      <c r="Y128" s="8"/>
      <c r="AB128" s="6"/>
      <c r="AD128" s="8"/>
      <c r="AI128" s="6"/>
      <c r="AK128" s="8"/>
      <c r="AP128" s="25"/>
      <c r="AQ128" s="25"/>
      <c r="HS128" s="8"/>
      <c r="HT128" s="8"/>
    </row>
    <row r="129" spans="1:228" ht="3" customHeight="1" thickBot="1" x14ac:dyDescent="0.3">
      <c r="V129" s="6"/>
      <c r="W129" s="7"/>
      <c r="Y129" s="8"/>
      <c r="AC129" s="6"/>
      <c r="AD129" s="8"/>
      <c r="AJ129" s="6"/>
      <c r="AK129" s="8"/>
      <c r="AQ129" s="25"/>
      <c r="HT129" s="8"/>
    </row>
    <row r="130" spans="1:228" ht="17.399999999999999" thickBot="1" x14ac:dyDescent="0.35">
      <c r="A130" s="341" t="s">
        <v>224</v>
      </c>
      <c r="B130" s="342"/>
      <c r="C130" s="342"/>
      <c r="D130" s="342"/>
      <c r="E130" s="342"/>
      <c r="F130" s="343"/>
      <c r="G130" s="16"/>
      <c r="H130" s="341" t="s">
        <v>245</v>
      </c>
      <c r="I130" s="342"/>
      <c r="J130" s="342"/>
      <c r="K130" s="342"/>
      <c r="L130" s="342"/>
      <c r="M130" s="343"/>
      <c r="N130" s="16"/>
      <c r="O130" s="341" t="s">
        <v>246</v>
      </c>
      <c r="P130" s="342"/>
      <c r="Q130" s="342"/>
      <c r="R130" s="342"/>
      <c r="S130" s="342"/>
      <c r="T130" s="343"/>
      <c r="V130" s="6"/>
      <c r="W130" s="7"/>
      <c r="Y130" s="8"/>
      <c r="AC130" s="6"/>
      <c r="AD130" s="8"/>
      <c r="AJ130" s="6"/>
      <c r="AK130" s="8"/>
      <c r="AQ130" s="25"/>
      <c r="HT130" s="8"/>
    </row>
    <row r="131" spans="1:228" x14ac:dyDescent="0.25">
      <c r="A131" s="262"/>
      <c r="B131" s="266"/>
      <c r="C131" s="264"/>
      <c r="D131" s="98"/>
      <c r="E131" s="98"/>
      <c r="F131" s="99"/>
      <c r="G131" s="28"/>
      <c r="H131" s="95"/>
      <c r="I131" s="96"/>
      <c r="J131" s="97"/>
      <c r="K131" s="98"/>
      <c r="L131" s="98"/>
      <c r="M131" s="99"/>
      <c r="N131" s="28"/>
      <c r="O131" s="95"/>
      <c r="P131" s="96"/>
      <c r="Q131" s="97"/>
      <c r="R131" s="98"/>
      <c r="S131" s="98"/>
      <c r="T131" s="99"/>
      <c r="V131" s="6"/>
      <c r="W131" s="7"/>
      <c r="Y131" s="8"/>
      <c r="AC131" s="6"/>
      <c r="AD131" s="8"/>
      <c r="AJ131" s="6"/>
      <c r="AK131" s="8"/>
      <c r="AQ131" s="25"/>
      <c r="HT131" s="8"/>
    </row>
    <row r="132" spans="1:228" x14ac:dyDescent="0.25">
      <c r="A132" s="188"/>
      <c r="B132" s="101"/>
      <c r="C132" s="102"/>
      <c r="D132" s="24"/>
      <c r="E132" s="24"/>
      <c r="F132" s="27"/>
      <c r="G132" s="28"/>
      <c r="H132" s="26"/>
      <c r="I132" s="22"/>
      <c r="J132" s="23"/>
      <c r="K132" s="24"/>
      <c r="L132" s="24"/>
      <c r="M132" s="27"/>
      <c r="N132" s="28"/>
      <c r="O132" s="26"/>
      <c r="P132" s="22"/>
      <c r="Q132" s="23"/>
      <c r="R132" s="24"/>
      <c r="S132" s="24"/>
      <c r="T132" s="27"/>
      <c r="V132" s="6"/>
      <c r="W132" s="7"/>
      <c r="Y132" s="8"/>
      <c r="AC132" s="6"/>
      <c r="AD132" s="8"/>
      <c r="AJ132" s="6"/>
      <c r="AK132" s="8"/>
      <c r="AQ132" s="25"/>
      <c r="HT132" s="8"/>
    </row>
    <row r="133" spans="1:228" x14ac:dyDescent="0.25">
      <c r="A133" s="188"/>
      <c r="B133" s="101"/>
      <c r="C133" s="102"/>
      <c r="D133" s="24"/>
      <c r="E133" s="24"/>
      <c r="F133" s="27"/>
      <c r="G133" s="28"/>
      <c r="H133" s="26"/>
      <c r="I133" s="22"/>
      <c r="J133" s="23"/>
      <c r="K133" s="24"/>
      <c r="L133" s="24"/>
      <c r="M133" s="27"/>
      <c r="N133" s="28"/>
      <c r="O133" s="26"/>
      <c r="P133" s="22"/>
      <c r="Q133" s="23"/>
      <c r="R133" s="24"/>
      <c r="S133" s="24"/>
      <c r="T133" s="27"/>
      <c r="V133" s="6"/>
      <c r="W133" s="7"/>
      <c r="Y133" s="8"/>
      <c r="AC133" s="6"/>
      <c r="AD133" s="8"/>
      <c r="AJ133" s="6"/>
      <c r="AK133" s="8"/>
      <c r="AQ133" s="25"/>
      <c r="HT133" s="8"/>
    </row>
    <row r="134" spans="1:228" x14ac:dyDescent="0.25">
      <c r="A134" s="188"/>
      <c r="B134" s="101"/>
      <c r="C134" s="102"/>
      <c r="D134" s="24"/>
      <c r="E134" s="24"/>
      <c r="F134" s="27"/>
      <c r="G134" s="28"/>
      <c r="H134" s="26"/>
      <c r="I134" s="22"/>
      <c r="J134" s="23"/>
      <c r="K134" s="24"/>
      <c r="L134" s="24"/>
      <c r="M134" s="27"/>
      <c r="N134" s="28"/>
      <c r="O134" s="26"/>
      <c r="P134" s="22"/>
      <c r="Q134" s="23"/>
      <c r="R134" s="24"/>
      <c r="S134" s="24"/>
      <c r="T134" s="27"/>
      <c r="V134" s="6"/>
      <c r="W134" s="7"/>
      <c r="Y134" s="8"/>
      <c r="AC134" s="6"/>
      <c r="AD134" s="8"/>
      <c r="AJ134" s="6"/>
      <c r="AK134" s="8"/>
      <c r="AQ134" s="25"/>
      <c r="HT134" s="8"/>
    </row>
    <row r="135" spans="1:228" x14ac:dyDescent="0.25">
      <c r="A135" s="188"/>
      <c r="B135" s="101"/>
      <c r="C135" s="102"/>
      <c r="D135" s="24"/>
      <c r="E135" s="24"/>
      <c r="F135" s="27"/>
      <c r="G135" s="28"/>
      <c r="H135" s="26"/>
      <c r="I135" s="22"/>
      <c r="J135" s="23"/>
      <c r="K135" s="24"/>
      <c r="L135" s="24"/>
      <c r="M135" s="27"/>
      <c r="N135" s="28"/>
      <c r="O135" s="26"/>
      <c r="P135" s="22"/>
      <c r="Q135" s="23"/>
      <c r="R135" s="24"/>
      <c r="S135" s="24"/>
      <c r="T135" s="27"/>
      <c r="V135" s="6"/>
      <c r="W135" s="7"/>
      <c r="Y135" s="8"/>
      <c r="AC135" s="6"/>
      <c r="AD135" s="8"/>
      <c r="AJ135" s="6"/>
      <c r="AK135" s="8"/>
      <c r="AQ135" s="25"/>
      <c r="HT135" s="8"/>
    </row>
    <row r="136" spans="1:228" x14ac:dyDescent="0.25">
      <c r="A136" s="188"/>
      <c r="B136" s="101"/>
      <c r="C136" s="102"/>
      <c r="D136" s="24"/>
      <c r="E136" s="24"/>
      <c r="F136" s="27"/>
      <c r="G136" s="28"/>
      <c r="H136" s="26"/>
      <c r="I136" s="22"/>
      <c r="J136" s="23"/>
      <c r="K136" s="24"/>
      <c r="L136" s="24"/>
      <c r="M136" s="27"/>
      <c r="N136" s="28"/>
      <c r="O136" s="26"/>
      <c r="P136" s="22"/>
      <c r="Q136" s="23"/>
      <c r="R136" s="24"/>
      <c r="S136" s="24"/>
      <c r="T136" s="27"/>
      <c r="V136" s="6"/>
      <c r="W136" s="7"/>
      <c r="Y136" s="8"/>
      <c r="AC136" s="6"/>
      <c r="AD136" s="8"/>
      <c r="AJ136" s="6"/>
      <c r="AK136" s="8"/>
      <c r="AQ136" s="25"/>
      <c r="HT136" s="8"/>
    </row>
    <row r="137" spans="1:228" x14ac:dyDescent="0.25">
      <c r="A137" s="188"/>
      <c r="B137" s="101"/>
      <c r="C137" s="102"/>
      <c r="D137" s="24"/>
      <c r="E137" s="24"/>
      <c r="F137" s="27"/>
      <c r="G137" s="28"/>
      <c r="H137" s="26"/>
      <c r="I137" s="22"/>
      <c r="J137" s="23"/>
      <c r="K137" s="24"/>
      <c r="L137" s="24"/>
      <c r="M137" s="27"/>
      <c r="N137" s="28"/>
      <c r="O137" s="26"/>
      <c r="P137" s="22"/>
      <c r="Q137" s="23"/>
      <c r="R137" s="24"/>
      <c r="S137" s="24"/>
      <c r="T137" s="27"/>
      <c r="V137" s="6"/>
      <c r="W137" s="7"/>
      <c r="Y137" s="8"/>
      <c r="AC137" s="6"/>
      <c r="AD137" s="8"/>
      <c r="AJ137" s="6"/>
      <c r="AK137" s="8"/>
      <c r="AQ137" s="25"/>
      <c r="HT137" s="8"/>
    </row>
    <row r="138" spans="1:228" x14ac:dyDescent="0.25">
      <c r="A138" s="188"/>
      <c r="B138" s="101"/>
      <c r="C138" s="102"/>
      <c r="D138" s="24"/>
      <c r="E138" s="24"/>
      <c r="F138" s="27"/>
      <c r="G138" s="28"/>
      <c r="H138" s="26"/>
      <c r="I138" s="22"/>
      <c r="J138" s="23"/>
      <c r="K138" s="24"/>
      <c r="L138" s="24"/>
      <c r="M138" s="27"/>
      <c r="N138" s="28"/>
      <c r="O138" s="26"/>
      <c r="P138" s="22"/>
      <c r="Q138" s="23"/>
      <c r="R138" s="24"/>
      <c r="S138" s="24"/>
      <c r="T138" s="27"/>
      <c r="V138" s="6"/>
      <c r="W138" s="7"/>
      <c r="Y138" s="8"/>
      <c r="AC138" s="6"/>
      <c r="AD138" s="8"/>
      <c r="AJ138" s="6"/>
      <c r="AK138" s="8"/>
      <c r="AQ138" s="25"/>
      <c r="HT138" s="8"/>
    </row>
    <row r="139" spans="1:228" x14ac:dyDescent="0.25">
      <c r="A139" s="188"/>
      <c r="B139" s="101"/>
      <c r="C139" s="102"/>
      <c r="D139" s="24"/>
      <c r="E139" s="24"/>
      <c r="F139" s="27"/>
      <c r="G139" s="28"/>
      <c r="H139" s="26"/>
      <c r="I139" s="22"/>
      <c r="J139" s="23"/>
      <c r="K139" s="24"/>
      <c r="L139" s="24"/>
      <c r="M139" s="27"/>
      <c r="N139" s="28"/>
      <c r="O139" s="26"/>
      <c r="P139" s="22"/>
      <c r="Q139" s="23"/>
      <c r="R139" s="24"/>
      <c r="S139" s="24"/>
      <c r="T139" s="27"/>
      <c r="V139" s="6"/>
      <c r="W139" s="7"/>
      <c r="Y139" s="8"/>
      <c r="AC139" s="6"/>
      <c r="AD139" s="8"/>
      <c r="AJ139" s="6"/>
      <c r="AK139" s="8"/>
      <c r="AQ139" s="25"/>
      <c r="HT139" s="8"/>
    </row>
    <row r="140" spans="1:228" x14ac:dyDescent="0.25">
      <c r="A140" s="188"/>
      <c r="B140" s="101"/>
      <c r="C140" s="102"/>
      <c r="D140" s="24"/>
      <c r="E140" s="24"/>
      <c r="F140" s="27"/>
      <c r="G140" s="28"/>
      <c r="H140" s="26"/>
      <c r="I140" s="22"/>
      <c r="J140" s="23"/>
      <c r="K140" s="24"/>
      <c r="L140" s="24"/>
      <c r="M140" s="27"/>
      <c r="N140" s="28"/>
      <c r="O140" s="26"/>
      <c r="P140" s="22"/>
      <c r="Q140" s="23"/>
      <c r="R140" s="24"/>
      <c r="S140" s="24"/>
      <c r="T140" s="27"/>
      <c r="V140" s="6"/>
      <c r="W140" s="7"/>
      <c r="Y140" s="8"/>
      <c r="AC140" s="6"/>
      <c r="AD140" s="8"/>
      <c r="AJ140" s="6"/>
      <c r="AK140" s="8"/>
      <c r="AQ140" s="25"/>
      <c r="HT140" s="8"/>
    </row>
    <row r="141" spans="1:228" x14ac:dyDescent="0.25">
      <c r="A141" s="188"/>
      <c r="B141" s="101"/>
      <c r="C141" s="102"/>
      <c r="D141" s="24"/>
      <c r="E141" s="24"/>
      <c r="F141" s="27"/>
      <c r="G141" s="28"/>
      <c r="H141" s="26"/>
      <c r="I141" s="22"/>
      <c r="J141" s="23"/>
      <c r="K141" s="24"/>
      <c r="L141" s="24"/>
      <c r="M141" s="27"/>
      <c r="N141" s="28"/>
      <c r="O141" s="26"/>
      <c r="P141" s="22"/>
      <c r="Q141" s="23"/>
      <c r="R141" s="24"/>
      <c r="S141" s="24"/>
      <c r="T141" s="27"/>
      <c r="V141" s="6"/>
      <c r="W141" s="7"/>
      <c r="Y141" s="8"/>
      <c r="AC141" s="6"/>
      <c r="AD141" s="8"/>
      <c r="AJ141" s="6"/>
      <c r="AK141" s="8"/>
      <c r="AQ141" s="25"/>
      <c r="HT141" s="8"/>
    </row>
    <row r="142" spans="1:228" x14ac:dyDescent="0.25">
      <c r="A142" s="188"/>
      <c r="B142" s="101"/>
      <c r="C142" s="102"/>
      <c r="D142" s="24"/>
      <c r="E142" s="24"/>
      <c r="F142" s="27"/>
      <c r="G142" s="28"/>
      <c r="H142" s="26"/>
      <c r="I142" s="22"/>
      <c r="J142" s="23"/>
      <c r="K142" s="24"/>
      <c r="L142" s="24"/>
      <c r="M142" s="27"/>
      <c r="N142" s="28"/>
      <c r="O142" s="26"/>
      <c r="P142" s="22"/>
      <c r="Q142" s="23"/>
      <c r="R142" s="24"/>
      <c r="S142" s="24"/>
      <c r="T142" s="27"/>
      <c r="V142" s="6"/>
      <c r="W142" s="7"/>
      <c r="Y142" s="8"/>
      <c r="AC142" s="6"/>
      <c r="AD142" s="8"/>
      <c r="AJ142" s="6"/>
      <c r="AK142" s="8"/>
      <c r="AQ142" s="25"/>
      <c r="HT142" s="8"/>
    </row>
    <row r="143" spans="1:228" ht="13.8" thickBot="1" x14ac:dyDescent="0.3">
      <c r="A143" s="188"/>
      <c r="B143" s="101"/>
      <c r="C143" s="102"/>
      <c r="D143" s="24"/>
      <c r="E143" s="24"/>
      <c r="F143" s="27"/>
      <c r="G143" s="28"/>
      <c r="H143" s="26"/>
      <c r="I143" s="22"/>
      <c r="J143" s="23"/>
      <c r="K143" s="24"/>
      <c r="L143" s="24"/>
      <c r="M143" s="27"/>
      <c r="N143" s="28"/>
      <c r="O143" s="26"/>
      <c r="P143" s="22"/>
      <c r="Q143" s="23"/>
      <c r="R143" s="24"/>
      <c r="S143" s="24"/>
      <c r="T143" s="27"/>
      <c r="V143" s="6"/>
      <c r="W143" s="7"/>
      <c r="Y143" s="8"/>
      <c r="AC143" s="6"/>
      <c r="AD143" s="8"/>
      <c r="AJ143" s="6"/>
      <c r="AK143" s="8"/>
      <c r="AQ143" s="25"/>
      <c r="HT143" s="8"/>
    </row>
    <row r="144" spans="1:228" ht="14.25" customHeight="1" x14ac:dyDescent="0.25">
      <c r="A144" s="344" t="s">
        <v>38</v>
      </c>
      <c r="B144" s="363"/>
      <c r="C144" s="363"/>
      <c r="D144" s="363"/>
      <c r="E144" s="363"/>
      <c r="F144" s="364"/>
      <c r="G144" s="2"/>
      <c r="H144" s="344" t="s">
        <v>37</v>
      </c>
      <c r="I144" s="363"/>
      <c r="J144" s="363"/>
      <c r="K144" s="363"/>
      <c r="L144" s="363"/>
      <c r="M144" s="364"/>
      <c r="N144" s="2"/>
      <c r="O144" s="344" t="s">
        <v>36</v>
      </c>
      <c r="P144" s="363"/>
      <c r="Q144" s="363"/>
      <c r="R144" s="363"/>
      <c r="S144" s="363"/>
      <c r="T144" s="364"/>
      <c r="V144" s="6"/>
      <c r="W144" s="7"/>
      <c r="Y144" s="8"/>
      <c r="AC144" s="6"/>
      <c r="AD144" s="8"/>
      <c r="AJ144" s="6"/>
      <c r="AK144" s="8"/>
      <c r="AQ144" s="25"/>
      <c r="HT144" s="8"/>
    </row>
    <row r="145" spans="1:228" ht="14.25" customHeight="1" x14ac:dyDescent="0.25">
      <c r="A145" s="365"/>
      <c r="B145" s="366"/>
      <c r="C145" s="366"/>
      <c r="D145" s="366"/>
      <c r="E145" s="366"/>
      <c r="F145" s="367"/>
      <c r="G145" s="2"/>
      <c r="H145" s="365"/>
      <c r="I145" s="366"/>
      <c r="J145" s="366"/>
      <c r="K145" s="366"/>
      <c r="L145" s="366"/>
      <c r="M145" s="367"/>
      <c r="N145" s="2"/>
      <c r="O145" s="365"/>
      <c r="P145" s="366"/>
      <c r="Q145" s="366"/>
      <c r="R145" s="366"/>
      <c r="S145" s="366"/>
      <c r="T145" s="367"/>
      <c r="U145" s="6"/>
      <c r="V145" s="6"/>
      <c r="W145" s="7"/>
      <c r="Y145" s="8"/>
      <c r="AC145" s="6"/>
      <c r="AD145" s="8"/>
      <c r="AJ145" s="6"/>
      <c r="AK145" s="8"/>
      <c r="AP145" s="25"/>
      <c r="AQ145" s="25"/>
      <c r="HT145" s="8"/>
    </row>
    <row r="146" spans="1:228" ht="14.25" customHeight="1" x14ac:dyDescent="0.25">
      <c r="A146" s="365"/>
      <c r="B146" s="366"/>
      <c r="C146" s="366"/>
      <c r="D146" s="366"/>
      <c r="E146" s="366"/>
      <c r="F146" s="367"/>
      <c r="G146" s="2"/>
      <c r="H146" s="365"/>
      <c r="I146" s="366"/>
      <c r="J146" s="366"/>
      <c r="K146" s="366"/>
      <c r="L146" s="366"/>
      <c r="M146" s="367"/>
      <c r="N146" s="2"/>
      <c r="O146" s="365"/>
      <c r="P146" s="366"/>
      <c r="Q146" s="366"/>
      <c r="R146" s="366"/>
      <c r="S146" s="366"/>
      <c r="T146" s="367"/>
      <c r="U146" s="6"/>
      <c r="V146" s="6"/>
      <c r="W146" s="7"/>
      <c r="Y146" s="8"/>
      <c r="AC146" s="6"/>
      <c r="AD146" s="8"/>
      <c r="AJ146" s="6"/>
      <c r="AK146" s="8"/>
      <c r="AP146" s="25"/>
      <c r="AQ146" s="25"/>
      <c r="HT146" s="8"/>
    </row>
    <row r="147" spans="1:228" ht="14.25" customHeight="1" x14ac:dyDescent="0.25">
      <c r="A147" s="365"/>
      <c r="B147" s="366"/>
      <c r="C147" s="366"/>
      <c r="D147" s="366"/>
      <c r="E147" s="366"/>
      <c r="F147" s="367"/>
      <c r="G147" s="2"/>
      <c r="H147" s="365"/>
      <c r="I147" s="366"/>
      <c r="J147" s="366"/>
      <c r="K147" s="366"/>
      <c r="L147" s="366"/>
      <c r="M147" s="367"/>
      <c r="N147" s="2"/>
      <c r="O147" s="365"/>
      <c r="P147" s="366"/>
      <c r="Q147" s="366"/>
      <c r="R147" s="366"/>
      <c r="S147" s="366"/>
      <c r="T147" s="367"/>
      <c r="U147" s="6"/>
      <c r="V147" s="6"/>
      <c r="W147" s="7"/>
      <c r="Y147" s="8"/>
      <c r="AC147" s="6"/>
      <c r="AD147" s="8"/>
      <c r="AJ147" s="6"/>
      <c r="AK147" s="8"/>
      <c r="AP147" s="25"/>
      <c r="AQ147" s="25"/>
      <c r="HT147" s="8"/>
    </row>
    <row r="148" spans="1:228" ht="14.25" customHeight="1" x14ac:dyDescent="0.25">
      <c r="A148" s="365"/>
      <c r="B148" s="366"/>
      <c r="C148" s="366"/>
      <c r="D148" s="366"/>
      <c r="E148" s="366"/>
      <c r="F148" s="367"/>
      <c r="G148" s="2"/>
      <c r="H148" s="365"/>
      <c r="I148" s="366"/>
      <c r="J148" s="366"/>
      <c r="K148" s="366"/>
      <c r="L148" s="366"/>
      <c r="M148" s="367"/>
      <c r="N148" s="2"/>
      <c r="O148" s="365"/>
      <c r="P148" s="366"/>
      <c r="Q148" s="366"/>
      <c r="R148" s="366"/>
      <c r="S148" s="366"/>
      <c r="T148" s="367"/>
      <c r="U148" s="6"/>
      <c r="V148" s="6"/>
      <c r="W148" s="7"/>
      <c r="Y148" s="8"/>
      <c r="AC148" s="6"/>
      <c r="AD148" s="8"/>
      <c r="AJ148" s="6"/>
      <c r="AK148" s="8"/>
      <c r="AP148" s="25"/>
      <c r="AQ148" s="25"/>
      <c r="HT148" s="8"/>
    </row>
    <row r="149" spans="1:228" ht="14.25" customHeight="1" x14ac:dyDescent="0.25">
      <c r="A149" s="365"/>
      <c r="B149" s="366"/>
      <c r="C149" s="366"/>
      <c r="D149" s="366"/>
      <c r="E149" s="366"/>
      <c r="F149" s="367"/>
      <c r="G149" s="2"/>
      <c r="H149" s="365"/>
      <c r="I149" s="366"/>
      <c r="J149" s="366"/>
      <c r="K149" s="366"/>
      <c r="L149" s="366"/>
      <c r="M149" s="367"/>
      <c r="N149" s="2"/>
      <c r="O149" s="365"/>
      <c r="P149" s="366"/>
      <c r="Q149" s="366"/>
      <c r="R149" s="366"/>
      <c r="S149" s="366"/>
      <c r="T149" s="367"/>
      <c r="U149" s="6"/>
      <c r="V149" s="6"/>
      <c r="W149" s="7"/>
      <c r="Y149" s="8"/>
      <c r="AC149" s="6"/>
      <c r="AD149" s="8"/>
      <c r="AJ149" s="6"/>
      <c r="AK149" s="8"/>
      <c r="AP149" s="25"/>
      <c r="AQ149" s="25"/>
      <c r="HT149" s="8"/>
    </row>
    <row r="150" spans="1:228" ht="6.75" customHeight="1" x14ac:dyDescent="0.25">
      <c r="U150" s="6"/>
      <c r="V150" s="6"/>
      <c r="W150" s="7"/>
      <c r="Y150" s="8"/>
      <c r="AC150" s="6"/>
      <c r="AD150" s="8"/>
      <c r="AJ150" s="6"/>
      <c r="AK150" s="8"/>
      <c r="AP150" s="25"/>
      <c r="AQ150" s="25"/>
      <c r="HT150" s="8"/>
    </row>
    <row r="151" spans="1:228" ht="12.75" customHeight="1" x14ac:dyDescent="0.25">
      <c r="A151" s="8" t="s">
        <v>252</v>
      </c>
      <c r="U151" s="6"/>
      <c r="V151" s="6"/>
      <c r="W151" s="7"/>
      <c r="Y151" s="8"/>
      <c r="AC151" s="6"/>
      <c r="AD151" s="8"/>
      <c r="AJ151" s="6"/>
      <c r="AK151" s="8"/>
      <c r="AP151" s="25"/>
      <c r="AQ151" s="25"/>
      <c r="HT151" s="8"/>
    </row>
    <row r="152" spans="1:228" ht="6.75" customHeight="1" x14ac:dyDescent="0.25">
      <c r="U152" s="6"/>
      <c r="V152" s="6"/>
      <c r="W152" s="7"/>
      <c r="Y152" s="8"/>
      <c r="AC152" s="6"/>
      <c r="AD152" s="8"/>
      <c r="AJ152" s="6"/>
      <c r="AK152" s="8"/>
      <c r="AP152" s="25"/>
      <c r="AQ152" s="25"/>
      <c r="HT152" s="8"/>
    </row>
    <row r="153" spans="1:228" ht="12.75" customHeight="1" x14ac:dyDescent="0.25">
      <c r="A153" s="392" t="s">
        <v>22</v>
      </c>
      <c r="B153" s="392"/>
      <c r="C153" s="392"/>
      <c r="D153" s="392"/>
      <c r="E153" s="392"/>
      <c r="F153" s="392"/>
      <c r="G153" s="392"/>
      <c r="H153" s="392"/>
      <c r="I153" s="392"/>
      <c r="J153" s="392"/>
      <c r="K153" s="392"/>
      <c r="L153" s="392"/>
      <c r="M153" s="392"/>
      <c r="N153" s="392"/>
      <c r="O153" s="392"/>
      <c r="P153" s="392"/>
      <c r="Q153" s="392"/>
      <c r="R153" s="392"/>
      <c r="S153" s="392"/>
      <c r="T153" s="392"/>
      <c r="U153" s="6"/>
      <c r="V153" s="6"/>
      <c r="W153" s="7"/>
      <c r="Y153" s="8"/>
      <c r="AC153" s="6"/>
      <c r="AD153" s="8"/>
      <c r="AJ153" s="6"/>
      <c r="AK153" s="8"/>
      <c r="AP153" s="25"/>
      <c r="AQ153" s="25"/>
      <c r="HT153" s="8"/>
    </row>
    <row r="154" spans="1:228" ht="12.75" customHeight="1" x14ac:dyDescent="0.25">
      <c r="A154" s="392"/>
      <c r="B154" s="392"/>
      <c r="C154" s="392"/>
      <c r="D154" s="392"/>
      <c r="E154" s="392"/>
      <c r="F154" s="392"/>
      <c r="G154" s="392"/>
      <c r="H154" s="392"/>
      <c r="I154" s="392"/>
      <c r="J154" s="392"/>
      <c r="K154" s="392"/>
      <c r="L154" s="392"/>
      <c r="M154" s="392"/>
      <c r="N154" s="392"/>
      <c r="O154" s="392"/>
      <c r="P154" s="392"/>
      <c r="Q154" s="392"/>
      <c r="R154" s="392"/>
      <c r="S154" s="392"/>
      <c r="T154" s="392"/>
      <c r="U154" s="6"/>
      <c r="V154" s="6"/>
      <c r="W154" s="7"/>
      <c r="Y154" s="8"/>
      <c r="AC154" s="6"/>
      <c r="AD154" s="8"/>
      <c r="AJ154" s="6"/>
      <c r="AK154" s="8"/>
      <c r="AP154" s="25"/>
      <c r="AQ154" s="25"/>
      <c r="HT154" s="8"/>
    </row>
    <row r="155" spans="1:228" ht="12.75" customHeight="1" x14ac:dyDescent="0.25">
      <c r="A155" s="392"/>
      <c r="B155" s="392"/>
      <c r="C155" s="392"/>
      <c r="D155" s="392"/>
      <c r="E155" s="392"/>
      <c r="F155" s="392"/>
      <c r="G155" s="392"/>
      <c r="H155" s="392"/>
      <c r="I155" s="392"/>
      <c r="J155" s="392"/>
      <c r="K155" s="392"/>
      <c r="L155" s="392"/>
      <c r="M155" s="392"/>
      <c r="N155" s="392"/>
      <c r="O155" s="392"/>
      <c r="P155" s="392"/>
      <c r="Q155" s="392"/>
      <c r="R155" s="392"/>
      <c r="S155" s="392"/>
      <c r="T155" s="392"/>
      <c r="U155" s="6"/>
      <c r="V155" s="6"/>
      <c r="W155" s="7"/>
      <c r="Y155" s="8"/>
      <c r="AC155" s="6"/>
      <c r="AD155" s="8"/>
      <c r="AJ155" s="6"/>
      <c r="AK155" s="8"/>
      <c r="AP155" s="25"/>
      <c r="AQ155" s="25"/>
      <c r="HT155" s="8"/>
    </row>
    <row r="156" spans="1:228" ht="12.75" customHeight="1" x14ac:dyDescent="0.25">
      <c r="T156" s="8">
        <v>8</v>
      </c>
      <c r="U156" s="6"/>
      <c r="V156" s="6"/>
      <c r="W156" s="7"/>
      <c r="Y156" s="8"/>
      <c r="AC156" s="6"/>
      <c r="AD156" s="8"/>
      <c r="AJ156" s="6"/>
      <c r="AK156" s="8"/>
      <c r="AP156" s="25"/>
      <c r="AQ156" s="25"/>
      <c r="HT156" s="8"/>
    </row>
    <row r="157" spans="1:228" ht="16.5" customHeight="1" x14ac:dyDescent="0.25">
      <c r="A157" s="353" t="s">
        <v>26</v>
      </c>
      <c r="B157" s="353"/>
      <c r="C157" s="353"/>
      <c r="D157" s="353"/>
      <c r="E157" s="353"/>
      <c r="F157" s="353"/>
      <c r="G157" s="353"/>
      <c r="H157" s="353"/>
      <c r="I157" s="353"/>
      <c r="J157" s="353"/>
      <c r="K157" s="353"/>
      <c r="L157" s="353"/>
      <c r="M157" s="353"/>
      <c r="N157" s="353"/>
      <c r="O157" s="353"/>
      <c r="P157" s="353"/>
      <c r="Q157" s="353"/>
      <c r="R157" s="353"/>
      <c r="S157" s="353"/>
      <c r="T157" s="353"/>
      <c r="U157" s="2"/>
      <c r="V157" s="6"/>
      <c r="W157" s="7"/>
      <c r="Y157" s="8"/>
      <c r="AC157" s="6"/>
      <c r="AD157" s="8"/>
      <c r="AJ157" s="6"/>
      <c r="AK157" s="8"/>
      <c r="AP157" s="25"/>
      <c r="AQ157" s="25"/>
      <c r="HT157" s="8"/>
    </row>
    <row r="158" spans="1:228" s="7" customFormat="1" ht="4.5" customHeight="1" thickBot="1" x14ac:dyDescent="0.3">
      <c r="A158" s="242"/>
      <c r="B158" s="242"/>
      <c r="C158" s="242"/>
      <c r="D158" s="242"/>
      <c r="E158" s="242"/>
      <c r="F158" s="242"/>
      <c r="G158" s="242"/>
      <c r="H158" s="242"/>
      <c r="I158" s="242"/>
      <c r="J158" s="242"/>
      <c r="K158" s="242"/>
      <c r="L158" s="242"/>
      <c r="M158" s="242"/>
      <c r="N158" s="242"/>
      <c r="O158" s="242"/>
      <c r="P158" s="242"/>
      <c r="Q158" s="242"/>
      <c r="R158" s="242"/>
      <c r="S158" s="242"/>
      <c r="T158" s="242"/>
      <c r="U158" s="2"/>
      <c r="V158" s="6"/>
      <c r="AC158" s="6"/>
      <c r="AJ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row>
    <row r="159" spans="1:228" s="7" customFormat="1" ht="33.75" customHeight="1" thickBot="1" x14ac:dyDescent="0.3">
      <c r="A159" s="338" t="s">
        <v>48</v>
      </c>
      <c r="B159" s="339"/>
      <c r="C159" s="339"/>
      <c r="D159" s="339"/>
      <c r="E159" s="339"/>
      <c r="F159" s="339"/>
      <c r="G159" s="339"/>
      <c r="H159" s="339"/>
      <c r="I159" s="339"/>
      <c r="J159" s="339"/>
      <c r="K159" s="339"/>
      <c r="L159" s="339"/>
      <c r="M159" s="339"/>
      <c r="N159" s="339"/>
      <c r="O159" s="339"/>
      <c r="P159" s="339"/>
      <c r="Q159" s="339"/>
      <c r="R159" s="339"/>
      <c r="S159" s="339"/>
      <c r="T159" s="340"/>
      <c r="U159" s="2"/>
      <c r="V159" s="6"/>
      <c r="AC159" s="6"/>
      <c r="AJ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row>
    <row r="160" spans="1:228" ht="18" customHeight="1" thickBot="1" x14ac:dyDescent="0.35">
      <c r="A160" s="371" t="s">
        <v>242</v>
      </c>
      <c r="B160" s="372"/>
      <c r="C160" s="372"/>
      <c r="D160" s="372"/>
      <c r="E160" s="372"/>
      <c r="F160" s="373"/>
      <c r="G160" s="15"/>
      <c r="H160" s="341" t="s">
        <v>243</v>
      </c>
      <c r="I160" s="342"/>
      <c r="J160" s="342"/>
      <c r="K160" s="342"/>
      <c r="L160" s="342"/>
      <c r="M160" s="343"/>
      <c r="N160" s="15"/>
      <c r="O160" s="341" t="s">
        <v>244</v>
      </c>
      <c r="P160" s="342"/>
      <c r="Q160" s="342"/>
      <c r="R160" s="342"/>
      <c r="S160" s="342"/>
      <c r="T160" s="343"/>
      <c r="U160" s="6"/>
      <c r="W160" s="7"/>
      <c r="X160" s="8"/>
      <c r="Y160" s="8"/>
      <c r="AB160" s="6"/>
      <c r="AD160" s="8"/>
      <c r="AI160" s="6"/>
      <c r="AK160" s="8"/>
      <c r="AO160" s="25"/>
      <c r="AP160" s="25"/>
      <c r="AQ160" s="25"/>
      <c r="HS160" s="8"/>
      <c r="HT160" s="8"/>
    </row>
    <row r="161" spans="1:228" ht="12" customHeight="1" x14ac:dyDescent="0.25">
      <c r="A161" s="26"/>
      <c r="B161" s="22"/>
      <c r="C161" s="23"/>
      <c r="D161" s="24"/>
      <c r="E161" s="24"/>
      <c r="F161" s="27"/>
      <c r="G161" s="25"/>
      <c r="H161" s="26"/>
      <c r="I161" s="22"/>
      <c r="J161" s="23"/>
      <c r="K161" s="24"/>
      <c r="L161" s="24"/>
      <c r="M161" s="27"/>
      <c r="O161" s="26"/>
      <c r="P161" s="22"/>
      <c r="Q161" s="23"/>
      <c r="R161" s="24"/>
      <c r="S161" s="24"/>
      <c r="T161" s="187"/>
      <c r="U161" s="6"/>
      <c r="W161" s="7"/>
      <c r="X161" s="8"/>
      <c r="Y161" s="8"/>
      <c r="AB161" s="6"/>
      <c r="AD161" s="8"/>
      <c r="AI161" s="6"/>
      <c r="AK161" s="8"/>
      <c r="AO161" s="25"/>
      <c r="AP161" s="25"/>
      <c r="AQ161" s="25"/>
      <c r="HS161" s="8"/>
      <c r="HT161" s="8"/>
    </row>
    <row r="162" spans="1:228" ht="12" customHeight="1" x14ac:dyDescent="0.25">
      <c r="A162" s="26"/>
      <c r="B162" s="22"/>
      <c r="C162" s="23"/>
      <c r="D162" s="24"/>
      <c r="E162" s="24"/>
      <c r="F162" s="27"/>
      <c r="G162" s="25"/>
      <c r="H162" s="26"/>
      <c r="I162" s="22"/>
      <c r="J162" s="23"/>
      <c r="K162" s="24"/>
      <c r="L162" s="24"/>
      <c r="M162" s="27"/>
      <c r="O162" s="26"/>
      <c r="P162" s="22"/>
      <c r="Q162" s="23"/>
      <c r="R162" s="24"/>
      <c r="S162" s="24"/>
      <c r="T162" s="187"/>
      <c r="U162" s="6"/>
      <c r="W162" s="7"/>
      <c r="X162" s="8"/>
      <c r="Y162" s="8"/>
      <c r="AB162" s="6"/>
      <c r="AD162" s="8"/>
      <c r="AI162" s="6"/>
      <c r="AK162" s="8"/>
      <c r="AO162" s="25"/>
      <c r="AP162" s="25"/>
      <c r="AQ162" s="25"/>
      <c r="HS162" s="8"/>
      <c r="HT162" s="8"/>
    </row>
    <row r="163" spans="1:228" s="7" customFormat="1" ht="12" customHeight="1" x14ac:dyDescent="0.25">
      <c r="A163" s="26"/>
      <c r="B163" s="22"/>
      <c r="C163" s="23"/>
      <c r="D163" s="24"/>
      <c r="E163" s="24"/>
      <c r="F163" s="27"/>
      <c r="G163" s="25"/>
      <c r="H163" s="26"/>
      <c r="I163" s="22"/>
      <c r="J163" s="23"/>
      <c r="K163" s="24"/>
      <c r="L163" s="24"/>
      <c r="M163" s="27"/>
      <c r="N163" s="6"/>
      <c r="O163" s="26"/>
      <c r="P163" s="22"/>
      <c r="Q163" s="23"/>
      <c r="R163" s="24"/>
      <c r="S163" s="24"/>
      <c r="T163" s="187"/>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row>
    <row r="164" spans="1:228" s="7" customFormat="1" ht="12" customHeight="1" x14ac:dyDescent="0.25">
      <c r="A164" s="26"/>
      <c r="B164" s="22"/>
      <c r="C164" s="23"/>
      <c r="D164" s="24"/>
      <c r="E164" s="24"/>
      <c r="F164" s="27"/>
      <c r="G164" s="25"/>
      <c r="H164" s="26"/>
      <c r="I164" s="22"/>
      <c r="J164" s="23"/>
      <c r="K164" s="24"/>
      <c r="L164" s="24"/>
      <c r="M164" s="27"/>
      <c r="N164" s="6"/>
      <c r="O164" s="26"/>
      <c r="P164" s="22"/>
      <c r="Q164" s="23"/>
      <c r="R164" s="24"/>
      <c r="S164" s="24"/>
      <c r="T164" s="187"/>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row>
    <row r="165" spans="1:228" s="7" customFormat="1" ht="12" customHeight="1" x14ac:dyDescent="0.25">
      <c r="A165" s="26"/>
      <c r="B165" s="22"/>
      <c r="C165" s="23"/>
      <c r="D165" s="24"/>
      <c r="E165" s="24"/>
      <c r="F165" s="27"/>
      <c r="G165" s="25"/>
      <c r="H165" s="26"/>
      <c r="I165" s="22"/>
      <c r="J165" s="23"/>
      <c r="K165" s="24"/>
      <c r="L165" s="24"/>
      <c r="M165" s="27"/>
      <c r="N165" s="6"/>
      <c r="O165" s="26"/>
      <c r="P165" s="22"/>
      <c r="Q165" s="23"/>
      <c r="R165" s="24"/>
      <c r="S165" s="24"/>
      <c r="T165" s="187"/>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row>
    <row r="166" spans="1:228" s="7" customFormat="1" ht="12" customHeight="1" x14ac:dyDescent="0.25">
      <c r="A166" s="26"/>
      <c r="B166" s="22"/>
      <c r="C166" s="23"/>
      <c r="D166" s="24"/>
      <c r="E166" s="24"/>
      <c r="F166" s="27"/>
      <c r="G166" s="25"/>
      <c r="H166" s="26"/>
      <c r="I166" s="22"/>
      <c r="J166" s="23"/>
      <c r="K166" s="24"/>
      <c r="L166" s="24"/>
      <c r="M166" s="27"/>
      <c r="N166" s="6"/>
      <c r="O166" s="26"/>
      <c r="P166" s="22"/>
      <c r="Q166" s="23"/>
      <c r="R166" s="24"/>
      <c r="S166" s="24"/>
      <c r="T166" s="187"/>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row>
    <row r="167" spans="1:228" s="7" customFormat="1" ht="12" customHeight="1" x14ac:dyDescent="0.25">
      <c r="A167" s="26"/>
      <c r="B167" s="22"/>
      <c r="C167" s="23"/>
      <c r="D167" s="24"/>
      <c r="E167" s="24"/>
      <c r="F167" s="27"/>
      <c r="G167" s="25"/>
      <c r="H167" s="26"/>
      <c r="I167" s="22"/>
      <c r="J167" s="23"/>
      <c r="K167" s="24"/>
      <c r="L167" s="24"/>
      <c r="M167" s="27"/>
      <c r="N167" s="6"/>
      <c r="O167" s="26"/>
      <c r="P167" s="22"/>
      <c r="Q167" s="23"/>
      <c r="R167" s="24"/>
      <c r="S167" s="24"/>
      <c r="T167" s="187"/>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row>
    <row r="168" spans="1:228" s="7" customFormat="1" ht="12" customHeight="1" x14ac:dyDescent="0.25">
      <c r="A168" s="26"/>
      <c r="B168" s="22"/>
      <c r="C168" s="23"/>
      <c r="D168" s="24"/>
      <c r="E168" s="24"/>
      <c r="F168" s="27"/>
      <c r="G168" s="25"/>
      <c r="H168" s="26"/>
      <c r="I168" s="22"/>
      <c r="J168" s="23"/>
      <c r="K168" s="24"/>
      <c r="L168" s="24"/>
      <c r="M168" s="27"/>
      <c r="N168" s="6"/>
      <c r="O168" s="26"/>
      <c r="P168" s="22"/>
      <c r="Q168" s="23"/>
      <c r="R168" s="24"/>
      <c r="S168" s="24"/>
      <c r="T168" s="187"/>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row>
    <row r="169" spans="1:228" ht="12" customHeight="1" x14ac:dyDescent="0.25">
      <c r="A169" s="26"/>
      <c r="B169" s="22"/>
      <c r="C169" s="23"/>
      <c r="D169" s="24"/>
      <c r="E169" s="24"/>
      <c r="F169" s="27"/>
      <c r="G169" s="25"/>
      <c r="H169" s="26"/>
      <c r="I169" s="22"/>
      <c r="J169" s="23"/>
      <c r="K169" s="24"/>
      <c r="L169" s="24"/>
      <c r="M169" s="27"/>
      <c r="O169" s="26"/>
      <c r="P169" s="22"/>
      <c r="Q169" s="23"/>
      <c r="R169" s="24"/>
      <c r="S169" s="24"/>
      <c r="T169" s="187"/>
      <c r="U169" s="8"/>
      <c r="V169" s="8"/>
      <c r="W169" s="8"/>
      <c r="X169" s="8"/>
      <c r="Y169" s="8"/>
      <c r="AD169" s="8"/>
      <c r="AK169" s="8"/>
      <c r="AO169" s="28"/>
      <c r="AP169" s="28"/>
      <c r="AQ169" s="28"/>
      <c r="AR169" s="28"/>
      <c r="AS169" s="28"/>
      <c r="AT169" s="28"/>
      <c r="AU169" s="28"/>
      <c r="AV169" s="28"/>
      <c r="AW169" s="28"/>
      <c r="AX169" s="28"/>
      <c r="AY169" s="28"/>
      <c r="HS169" s="8"/>
      <c r="HT169" s="8"/>
    </row>
    <row r="170" spans="1:228" ht="12" customHeight="1" x14ac:dyDescent="0.25">
      <c r="A170" s="26"/>
      <c r="B170" s="22"/>
      <c r="C170" s="23"/>
      <c r="D170" s="24"/>
      <c r="E170" s="24"/>
      <c r="F170" s="27"/>
      <c r="G170" s="25"/>
      <c r="H170" s="26"/>
      <c r="I170" s="22"/>
      <c r="J170" s="23"/>
      <c r="K170" s="24"/>
      <c r="L170" s="24"/>
      <c r="M170" s="27"/>
      <c r="O170" s="26"/>
      <c r="P170" s="22"/>
      <c r="Q170" s="23"/>
      <c r="R170" s="24"/>
      <c r="S170" s="24"/>
      <c r="T170" s="187"/>
      <c r="U170" s="8"/>
      <c r="V170" s="8"/>
      <c r="W170" s="8"/>
      <c r="X170" s="8"/>
      <c r="Y170" s="8"/>
      <c r="AD170" s="8"/>
      <c r="AK170" s="8"/>
      <c r="AO170" s="28"/>
      <c r="AP170" s="28"/>
      <c r="AQ170" s="28"/>
      <c r="AR170" s="28"/>
      <c r="AS170" s="28"/>
      <c r="AT170" s="28"/>
      <c r="AU170" s="28"/>
      <c r="AV170" s="28"/>
      <c r="AW170" s="28"/>
      <c r="AX170" s="28"/>
      <c r="AY170" s="28"/>
      <c r="HS170" s="8"/>
      <c r="HT170" s="8"/>
    </row>
    <row r="171" spans="1:228" ht="12" customHeight="1" x14ac:dyDescent="0.25">
      <c r="A171" s="26"/>
      <c r="B171" s="22"/>
      <c r="C171" s="23"/>
      <c r="D171" s="24"/>
      <c r="E171" s="24"/>
      <c r="F171" s="27"/>
      <c r="G171" s="25"/>
      <c r="H171" s="26"/>
      <c r="I171" s="22"/>
      <c r="J171" s="23"/>
      <c r="K171" s="24"/>
      <c r="L171" s="24"/>
      <c r="M171" s="27"/>
      <c r="O171" s="26"/>
      <c r="P171" s="22"/>
      <c r="Q171" s="23"/>
      <c r="R171" s="24"/>
      <c r="S171" s="24"/>
      <c r="T171" s="187"/>
      <c r="U171" s="8"/>
      <c r="V171" s="8"/>
      <c r="W171" s="8"/>
      <c r="X171" s="8"/>
      <c r="Y171" s="8"/>
      <c r="AD171" s="8"/>
      <c r="AK171" s="8"/>
      <c r="AO171" s="28"/>
      <c r="AP171" s="28"/>
      <c r="AQ171" s="28"/>
      <c r="AR171" s="28"/>
      <c r="AS171" s="28"/>
      <c r="AT171" s="28"/>
      <c r="AU171" s="28"/>
      <c r="AV171" s="28"/>
      <c r="AW171" s="28"/>
      <c r="AX171" s="28"/>
      <c r="AY171" s="28"/>
      <c r="HS171" s="8"/>
      <c r="HT171" s="8"/>
    </row>
    <row r="172" spans="1:228" ht="12" customHeight="1" x14ac:dyDescent="0.25">
      <c r="A172" s="26"/>
      <c r="B172" s="22"/>
      <c r="C172" s="23"/>
      <c r="D172" s="24"/>
      <c r="E172" s="24"/>
      <c r="F172" s="27"/>
      <c r="G172" s="25"/>
      <c r="H172" s="26"/>
      <c r="I172" s="22"/>
      <c r="J172" s="23"/>
      <c r="K172" s="24"/>
      <c r="L172" s="24"/>
      <c r="M172" s="27"/>
      <c r="O172" s="26"/>
      <c r="P172" s="22"/>
      <c r="Q172" s="23"/>
      <c r="R172" s="24"/>
      <c r="S172" s="24"/>
      <c r="T172" s="187"/>
      <c r="U172" s="8"/>
      <c r="V172" s="8"/>
      <c r="W172" s="8"/>
      <c r="X172" s="8"/>
      <c r="Y172" s="8"/>
      <c r="AD172" s="8"/>
      <c r="AK172" s="8"/>
      <c r="AO172" s="28"/>
      <c r="AP172" s="28"/>
      <c r="AQ172" s="28"/>
      <c r="AR172" s="28"/>
      <c r="AS172" s="28"/>
      <c r="AT172" s="28"/>
      <c r="AU172" s="28"/>
      <c r="AV172" s="28"/>
      <c r="AW172" s="28"/>
      <c r="AX172" s="28"/>
      <c r="AY172" s="28"/>
      <c r="HS172" s="8"/>
      <c r="HT172" s="8"/>
    </row>
    <row r="173" spans="1:228" ht="12" customHeight="1" x14ac:dyDescent="0.25">
      <c r="A173" s="26"/>
      <c r="B173" s="22"/>
      <c r="C173" s="23"/>
      <c r="D173" s="24"/>
      <c r="E173" s="24"/>
      <c r="F173" s="27"/>
      <c r="G173" s="25"/>
      <c r="H173" s="26"/>
      <c r="I173" s="22"/>
      <c r="J173" s="23"/>
      <c r="K173" s="24"/>
      <c r="L173" s="24"/>
      <c r="M173" s="27"/>
      <c r="O173" s="26"/>
      <c r="P173" s="22"/>
      <c r="Q173" s="23"/>
      <c r="R173" s="24"/>
      <c r="S173" s="24"/>
      <c r="T173" s="187"/>
      <c r="U173" s="8"/>
      <c r="V173" s="8"/>
      <c r="W173" s="8"/>
      <c r="X173" s="8"/>
      <c r="Y173" s="8"/>
      <c r="AD173" s="8"/>
      <c r="AK173" s="8"/>
      <c r="AO173" s="28"/>
      <c r="AP173" s="28"/>
      <c r="AQ173" s="28"/>
      <c r="AR173" s="28"/>
      <c r="AS173" s="28"/>
      <c r="AT173" s="28"/>
      <c r="AU173" s="28"/>
      <c r="AV173" s="28"/>
      <c r="AW173" s="28"/>
      <c r="AX173" s="28"/>
      <c r="AY173" s="28"/>
      <c r="HS173" s="8"/>
      <c r="HT173" s="8"/>
    </row>
    <row r="174" spans="1:228" ht="12" customHeight="1" thickBot="1" x14ac:dyDescent="0.3">
      <c r="A174" s="26"/>
      <c r="B174" s="22"/>
      <c r="C174" s="23"/>
      <c r="D174" s="24"/>
      <c r="E174" s="24"/>
      <c r="F174" s="27"/>
      <c r="G174" s="25"/>
      <c r="H174" s="26"/>
      <c r="I174" s="22"/>
      <c r="J174" s="23"/>
      <c r="K174" s="24"/>
      <c r="L174" s="24"/>
      <c r="M174" s="27"/>
      <c r="O174" s="26"/>
      <c r="P174" s="22"/>
      <c r="Q174" s="23"/>
      <c r="R174" s="24"/>
      <c r="S174" s="24"/>
      <c r="T174" s="187"/>
      <c r="U174" s="8"/>
      <c r="V174" s="8"/>
      <c r="W174" s="8"/>
      <c r="X174" s="8"/>
      <c r="Y174" s="8"/>
      <c r="AD174" s="8"/>
      <c r="AK174" s="8"/>
      <c r="AO174" s="28"/>
      <c r="AP174" s="28"/>
      <c r="AQ174" s="28"/>
      <c r="AR174" s="28"/>
      <c r="AS174" s="28"/>
      <c r="AT174" s="28"/>
      <c r="AU174" s="28"/>
      <c r="AV174" s="28"/>
      <c r="AW174" s="28"/>
      <c r="AX174" s="28"/>
      <c r="AY174" s="28"/>
      <c r="HS174" s="8"/>
      <c r="HT174" s="8"/>
    </row>
    <row r="175" spans="1:228" ht="12" customHeight="1" x14ac:dyDescent="0.25">
      <c r="A175" s="344" t="s">
        <v>45</v>
      </c>
      <c r="B175" s="363"/>
      <c r="C175" s="363"/>
      <c r="D175" s="363"/>
      <c r="E175" s="363"/>
      <c r="F175" s="364"/>
      <c r="G175" s="2"/>
      <c r="H175" s="344" t="s">
        <v>47</v>
      </c>
      <c r="I175" s="363"/>
      <c r="J175" s="363"/>
      <c r="K175" s="363"/>
      <c r="L175" s="363"/>
      <c r="M175" s="364"/>
      <c r="N175" s="2"/>
      <c r="O175" s="344" t="s">
        <v>46</v>
      </c>
      <c r="P175" s="363"/>
      <c r="Q175" s="363"/>
      <c r="R175" s="363"/>
      <c r="S175" s="363"/>
      <c r="T175" s="364"/>
      <c r="U175" s="8"/>
      <c r="V175" s="8"/>
      <c r="W175" s="8"/>
      <c r="X175" s="8"/>
      <c r="Y175" s="8"/>
      <c r="AD175" s="8"/>
      <c r="AK175" s="8"/>
      <c r="AO175" s="28"/>
      <c r="AP175" s="28"/>
      <c r="AQ175" s="28"/>
      <c r="AR175" s="28"/>
      <c r="AS175" s="28"/>
      <c r="AT175" s="28"/>
      <c r="AU175" s="28"/>
      <c r="AV175" s="28"/>
      <c r="AW175" s="28"/>
      <c r="AX175" s="28"/>
      <c r="AY175" s="28"/>
      <c r="HS175" s="8"/>
      <c r="HT175" s="8"/>
    </row>
    <row r="176" spans="1:228" ht="12" customHeight="1" x14ac:dyDescent="0.25">
      <c r="A176" s="365"/>
      <c r="B176" s="366"/>
      <c r="C176" s="366"/>
      <c r="D176" s="366"/>
      <c r="E176" s="366"/>
      <c r="F176" s="367"/>
      <c r="G176" s="2"/>
      <c r="H176" s="365"/>
      <c r="I176" s="366"/>
      <c r="J176" s="366"/>
      <c r="K176" s="366"/>
      <c r="L176" s="366"/>
      <c r="M176" s="367"/>
      <c r="N176" s="2"/>
      <c r="O176" s="365"/>
      <c r="P176" s="366"/>
      <c r="Q176" s="366"/>
      <c r="R176" s="366"/>
      <c r="S176" s="366"/>
      <c r="T176" s="367"/>
      <c r="U176" s="8"/>
      <c r="V176" s="8"/>
      <c r="W176" s="8"/>
      <c r="X176" s="8"/>
      <c r="Y176" s="8"/>
      <c r="AD176" s="8"/>
      <c r="AK176" s="8"/>
      <c r="AO176" s="28"/>
      <c r="AP176" s="28"/>
      <c r="AQ176" s="28"/>
      <c r="AR176" s="28"/>
      <c r="AS176" s="28"/>
      <c r="AT176" s="28"/>
      <c r="AU176" s="28"/>
      <c r="AV176" s="28"/>
      <c r="AW176" s="28"/>
      <c r="AX176" s="28"/>
      <c r="AY176" s="28"/>
      <c r="HS176" s="8"/>
      <c r="HT176" s="8"/>
    </row>
    <row r="177" spans="1:228" ht="12" customHeight="1" x14ac:dyDescent="0.25">
      <c r="A177" s="365"/>
      <c r="B177" s="366"/>
      <c r="C177" s="366"/>
      <c r="D177" s="366"/>
      <c r="E177" s="366"/>
      <c r="F177" s="367"/>
      <c r="G177" s="2"/>
      <c r="H177" s="365"/>
      <c r="I177" s="366"/>
      <c r="J177" s="366"/>
      <c r="K177" s="366"/>
      <c r="L177" s="366"/>
      <c r="M177" s="367"/>
      <c r="N177" s="2"/>
      <c r="O177" s="365"/>
      <c r="P177" s="366"/>
      <c r="Q177" s="366"/>
      <c r="R177" s="366"/>
      <c r="S177" s="366"/>
      <c r="T177" s="367"/>
      <c r="U177" s="8"/>
      <c r="V177" s="8"/>
      <c r="W177" s="8"/>
      <c r="X177" s="8"/>
      <c r="Y177" s="8"/>
      <c r="AD177" s="8"/>
      <c r="AK177" s="8"/>
      <c r="AO177" s="28"/>
      <c r="AP177" s="28" t="s">
        <v>132</v>
      </c>
      <c r="AQ177" s="28"/>
      <c r="AR177" s="28"/>
      <c r="AS177" s="28"/>
      <c r="AT177" s="28"/>
      <c r="AU177" s="28"/>
      <c r="AV177" s="28"/>
      <c r="AW177" s="28"/>
      <c r="AX177" s="28"/>
      <c r="AY177" s="28"/>
      <c r="HS177" s="8"/>
      <c r="HT177" s="8"/>
    </row>
    <row r="178" spans="1:228" ht="12" customHeight="1" x14ac:dyDescent="0.25">
      <c r="A178" s="365"/>
      <c r="B178" s="366"/>
      <c r="C178" s="366"/>
      <c r="D178" s="366"/>
      <c r="E178" s="366"/>
      <c r="F178" s="367"/>
      <c r="G178" s="2"/>
      <c r="H178" s="365"/>
      <c r="I178" s="366"/>
      <c r="J178" s="366"/>
      <c r="K178" s="366"/>
      <c r="L178" s="366"/>
      <c r="M178" s="367"/>
      <c r="N178" s="2"/>
      <c r="O178" s="365"/>
      <c r="P178" s="366"/>
      <c r="Q178" s="366"/>
      <c r="R178" s="366"/>
      <c r="S178" s="366"/>
      <c r="T178" s="367"/>
      <c r="U178" s="8"/>
      <c r="V178" s="8"/>
      <c r="W178" s="8"/>
      <c r="X178" s="8"/>
      <c r="Y178" s="8"/>
      <c r="AD178" s="8"/>
      <c r="AK178" s="8"/>
      <c r="AO178" s="28"/>
      <c r="AP178" s="28"/>
      <c r="AQ178" s="28"/>
      <c r="AR178" s="28"/>
      <c r="AS178" s="28"/>
      <c r="AT178" s="28"/>
      <c r="AU178" s="28"/>
      <c r="AV178" s="28"/>
      <c r="AW178" s="28"/>
      <c r="AX178" s="28"/>
      <c r="AY178" s="28"/>
      <c r="HS178" s="8"/>
      <c r="HT178" s="8"/>
    </row>
    <row r="179" spans="1:228" ht="12" customHeight="1" x14ac:dyDescent="0.25">
      <c r="A179" s="365"/>
      <c r="B179" s="366"/>
      <c r="C179" s="366"/>
      <c r="D179" s="366"/>
      <c r="E179" s="366"/>
      <c r="F179" s="367"/>
      <c r="G179" s="2"/>
      <c r="H179" s="365"/>
      <c r="I179" s="366"/>
      <c r="J179" s="366"/>
      <c r="K179" s="366"/>
      <c r="L179" s="366"/>
      <c r="M179" s="367"/>
      <c r="N179" s="2"/>
      <c r="O179" s="365"/>
      <c r="P179" s="366"/>
      <c r="Q179" s="366"/>
      <c r="R179" s="366"/>
      <c r="S179" s="366"/>
      <c r="T179" s="367"/>
      <c r="U179" s="8"/>
      <c r="V179" s="8"/>
      <c r="W179" s="8"/>
      <c r="X179" s="8"/>
      <c r="Y179" s="8"/>
      <c r="AD179" s="8"/>
      <c r="AK179" s="8"/>
      <c r="AO179" s="28"/>
      <c r="AP179" s="28"/>
      <c r="AQ179" s="28"/>
      <c r="AR179" s="28"/>
      <c r="AS179" s="28"/>
      <c r="AT179" s="28"/>
      <c r="AU179" s="28"/>
      <c r="AV179" s="28"/>
      <c r="AW179" s="28"/>
      <c r="AX179" s="28"/>
      <c r="AY179" s="28"/>
      <c r="HS179" s="8"/>
      <c r="HT179" s="8"/>
    </row>
    <row r="180" spans="1:228" ht="12" customHeight="1" x14ac:dyDescent="0.25">
      <c r="A180" s="365"/>
      <c r="B180" s="366"/>
      <c r="C180" s="366"/>
      <c r="D180" s="366"/>
      <c r="E180" s="366"/>
      <c r="F180" s="367"/>
      <c r="G180" s="2"/>
      <c r="H180" s="365"/>
      <c r="I180" s="366"/>
      <c r="J180" s="366"/>
      <c r="K180" s="366"/>
      <c r="L180" s="366"/>
      <c r="M180" s="367"/>
      <c r="N180" s="2"/>
      <c r="O180" s="365"/>
      <c r="P180" s="366"/>
      <c r="Q180" s="366"/>
      <c r="R180" s="366"/>
      <c r="S180" s="366"/>
      <c r="T180" s="367"/>
      <c r="U180" s="8"/>
      <c r="V180" s="8"/>
      <c r="W180" s="8"/>
      <c r="X180" s="8"/>
      <c r="Y180" s="8"/>
      <c r="AD180" s="8"/>
      <c r="AK180" s="8"/>
      <c r="AO180" s="28"/>
      <c r="AP180" s="28"/>
      <c r="AQ180" s="28"/>
      <c r="AR180" s="28"/>
      <c r="AS180" s="28"/>
      <c r="AT180" s="28"/>
      <c r="AU180" s="28"/>
      <c r="AV180" s="28"/>
      <c r="AW180" s="28"/>
      <c r="AX180" s="28"/>
      <c r="AY180" s="28"/>
      <c r="HS180" s="8"/>
      <c r="HT180" s="8"/>
    </row>
    <row r="181" spans="1:228" ht="12" customHeight="1" x14ac:dyDescent="0.25">
      <c r="A181" s="365"/>
      <c r="B181" s="366"/>
      <c r="C181" s="366"/>
      <c r="D181" s="366"/>
      <c r="E181" s="366"/>
      <c r="F181" s="367"/>
      <c r="G181" s="2"/>
      <c r="H181" s="365"/>
      <c r="I181" s="366"/>
      <c r="J181" s="366"/>
      <c r="K181" s="366"/>
      <c r="L181" s="366"/>
      <c r="M181" s="367"/>
      <c r="N181" s="2"/>
      <c r="O181" s="365"/>
      <c r="P181" s="366"/>
      <c r="Q181" s="366"/>
      <c r="R181" s="366"/>
      <c r="S181" s="366"/>
      <c r="T181" s="367"/>
      <c r="U181" s="8"/>
      <c r="V181" s="8"/>
      <c r="W181" s="8"/>
      <c r="X181" s="8"/>
      <c r="Y181" s="8"/>
      <c r="AD181" s="8"/>
      <c r="AK181" s="8"/>
      <c r="AO181" s="28"/>
      <c r="AP181" s="28"/>
      <c r="AQ181" s="28"/>
      <c r="AR181" s="28"/>
      <c r="AS181" s="28"/>
      <c r="AT181" s="28"/>
      <c r="AU181" s="28"/>
      <c r="AV181" s="28"/>
      <c r="AW181" s="28"/>
      <c r="AX181" s="28"/>
      <c r="AY181" s="28"/>
      <c r="HS181" s="8"/>
      <c r="HT181" s="8"/>
    </row>
    <row r="182" spans="1:228" ht="3.75" customHeight="1" thickBot="1" x14ac:dyDescent="0.3">
      <c r="I182" s="8"/>
      <c r="J182" s="8"/>
      <c r="K182" s="8"/>
      <c r="L182" s="8"/>
      <c r="M182" s="8"/>
      <c r="N182" s="8"/>
      <c r="O182" s="8"/>
      <c r="P182" s="8"/>
      <c r="U182" s="6"/>
      <c r="V182" s="8"/>
      <c r="W182" s="8"/>
      <c r="X182" s="8"/>
      <c r="Y182" s="8"/>
      <c r="AD182" s="8"/>
      <c r="AK182" s="8"/>
      <c r="AP182" s="28"/>
      <c r="AQ182" s="28"/>
      <c r="AR182" s="28"/>
      <c r="AS182" s="28"/>
      <c r="AT182" s="28"/>
      <c r="AU182" s="28"/>
      <c r="AV182" s="28"/>
      <c r="AW182" s="28"/>
      <c r="AX182" s="28"/>
      <c r="AY182" s="28"/>
      <c r="AZ182" s="28"/>
      <c r="HT182" s="8"/>
    </row>
    <row r="183" spans="1:228" ht="14.25" customHeight="1" thickBot="1" x14ac:dyDescent="0.35">
      <c r="A183" s="341" t="s">
        <v>224</v>
      </c>
      <c r="B183" s="342"/>
      <c r="C183" s="342"/>
      <c r="D183" s="342"/>
      <c r="E183" s="342"/>
      <c r="F183" s="343"/>
      <c r="G183" s="16"/>
      <c r="H183" s="341" t="s">
        <v>245</v>
      </c>
      <c r="I183" s="342"/>
      <c r="J183" s="342"/>
      <c r="K183" s="342"/>
      <c r="L183" s="342"/>
      <c r="M183" s="343"/>
      <c r="N183" s="16"/>
      <c r="O183" s="341" t="s">
        <v>246</v>
      </c>
      <c r="P183" s="342"/>
      <c r="Q183" s="342"/>
      <c r="R183" s="342"/>
      <c r="S183" s="342"/>
      <c r="T183" s="343"/>
      <c r="U183" s="6"/>
      <c r="V183" s="8"/>
      <c r="W183" s="8"/>
      <c r="X183" s="8"/>
      <c r="Y183" s="8"/>
      <c r="AD183" s="8"/>
      <c r="AK183" s="8"/>
      <c r="AP183" s="28"/>
      <c r="AQ183" s="28"/>
      <c r="AR183" s="28"/>
      <c r="AS183" s="28"/>
      <c r="AT183" s="28"/>
      <c r="AU183" s="28"/>
      <c r="AV183" s="28"/>
      <c r="AW183" s="28"/>
      <c r="AX183" s="28"/>
      <c r="AY183" s="28"/>
      <c r="AZ183" s="28"/>
      <c r="HT183" s="8"/>
    </row>
    <row r="184" spans="1:228" ht="12" customHeight="1" x14ac:dyDescent="0.25">
      <c r="A184" s="262"/>
      <c r="B184" s="263"/>
      <c r="C184" s="264"/>
      <c r="D184" s="98"/>
      <c r="E184" s="98"/>
      <c r="F184" s="99"/>
      <c r="G184" s="28"/>
      <c r="H184" s="95"/>
      <c r="I184" s="96"/>
      <c r="J184" s="97"/>
      <c r="K184" s="98"/>
      <c r="L184" s="98"/>
      <c r="M184" s="99"/>
      <c r="N184" s="28"/>
      <c r="O184" s="95"/>
      <c r="P184" s="96"/>
      <c r="Q184" s="97"/>
      <c r="R184" s="98"/>
      <c r="S184" s="98"/>
      <c r="T184" s="99"/>
      <c r="U184" s="6"/>
      <c r="V184" s="8"/>
      <c r="W184" s="8"/>
      <c r="X184" s="8"/>
      <c r="Y184" s="8"/>
      <c r="AD184" s="8"/>
      <c r="AK184" s="8"/>
      <c r="AP184" s="28"/>
      <c r="AQ184" s="28"/>
      <c r="AR184" s="28"/>
      <c r="AS184" s="28"/>
      <c r="AT184" s="28"/>
      <c r="AU184" s="28"/>
      <c r="AV184" s="28"/>
      <c r="AW184" s="28"/>
      <c r="AX184" s="28"/>
      <c r="AY184" s="28"/>
      <c r="AZ184" s="28"/>
      <c r="HT184" s="8"/>
    </row>
    <row r="185" spans="1:228" ht="12" customHeight="1" x14ac:dyDescent="0.25">
      <c r="A185" s="188"/>
      <c r="B185" s="101"/>
      <c r="C185" s="102"/>
      <c r="D185" s="24"/>
      <c r="E185" s="24"/>
      <c r="F185" s="27"/>
      <c r="G185" s="28"/>
      <c r="H185" s="26"/>
      <c r="I185" s="22"/>
      <c r="J185" s="23"/>
      <c r="K185" s="24"/>
      <c r="L185" s="24"/>
      <c r="M185" s="27"/>
      <c r="N185" s="28"/>
      <c r="O185" s="26"/>
      <c r="P185" s="22"/>
      <c r="Q185" s="23"/>
      <c r="R185" s="24"/>
      <c r="S185" s="24"/>
      <c r="T185" s="27"/>
      <c r="U185" s="6"/>
      <c r="V185" s="8"/>
      <c r="W185" s="8"/>
      <c r="X185" s="8"/>
      <c r="Y185" s="8"/>
      <c r="AD185" s="8"/>
      <c r="AK185" s="8"/>
      <c r="AP185" s="28"/>
      <c r="AQ185" s="28"/>
      <c r="AR185" s="28"/>
      <c r="AS185" s="28"/>
      <c r="AT185" s="28"/>
      <c r="AU185" s="28"/>
      <c r="AV185" s="28"/>
      <c r="AW185" s="28"/>
      <c r="AX185" s="28"/>
      <c r="AY185" s="28"/>
      <c r="AZ185" s="28"/>
      <c r="HT185" s="8"/>
    </row>
    <row r="186" spans="1:228" s="7" customFormat="1" ht="12" customHeight="1" x14ac:dyDescent="0.25">
      <c r="A186" s="188"/>
      <c r="B186" s="101"/>
      <c r="C186" s="102"/>
      <c r="D186" s="24"/>
      <c r="E186" s="24"/>
      <c r="F186" s="27"/>
      <c r="G186" s="28"/>
      <c r="H186" s="26"/>
      <c r="I186" s="22"/>
      <c r="J186" s="23"/>
      <c r="K186" s="24"/>
      <c r="L186" s="24"/>
      <c r="M186" s="27"/>
      <c r="N186" s="28"/>
      <c r="O186" s="26"/>
      <c r="P186" s="22"/>
      <c r="Q186" s="23"/>
      <c r="R186" s="24"/>
      <c r="S186" s="24"/>
      <c r="T186" s="27"/>
      <c r="U186" s="2"/>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row>
    <row r="187" spans="1:228" s="7" customFormat="1" ht="12" customHeight="1" x14ac:dyDescent="0.25">
      <c r="A187" s="188"/>
      <c r="B187" s="101"/>
      <c r="C187" s="102"/>
      <c r="D187" s="24"/>
      <c r="E187" s="24"/>
      <c r="F187" s="27"/>
      <c r="G187" s="28"/>
      <c r="H187" s="26"/>
      <c r="I187" s="22"/>
      <c r="J187" s="23"/>
      <c r="K187" s="24"/>
      <c r="L187" s="24"/>
      <c r="M187" s="27"/>
      <c r="N187" s="28"/>
      <c r="O187" s="26"/>
      <c r="P187" s="22"/>
      <c r="Q187" s="23"/>
      <c r="R187" s="24"/>
      <c r="S187" s="24"/>
      <c r="T187" s="27"/>
      <c r="U187" s="2"/>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row>
    <row r="188" spans="1:228" s="5" customFormat="1" ht="12" customHeight="1" x14ac:dyDescent="0.25">
      <c r="A188" s="188"/>
      <c r="B188" s="101"/>
      <c r="C188" s="102"/>
      <c r="D188" s="24"/>
      <c r="E188" s="24"/>
      <c r="F188" s="27"/>
      <c r="G188" s="28"/>
      <c r="H188" s="26"/>
      <c r="I188" s="22"/>
      <c r="J188" s="23"/>
      <c r="K188" s="24"/>
      <c r="L188" s="24"/>
      <c r="M188" s="27"/>
      <c r="N188" s="28"/>
      <c r="O188" s="26"/>
      <c r="P188" s="22"/>
      <c r="Q188" s="23"/>
      <c r="R188" s="24"/>
      <c r="S188" s="24"/>
      <c r="T188" s="27"/>
      <c r="U188" s="15"/>
    </row>
    <row r="189" spans="1:228" ht="12" customHeight="1" x14ac:dyDescent="0.25">
      <c r="A189" s="188"/>
      <c r="B189" s="101"/>
      <c r="C189" s="102"/>
      <c r="D189" s="24"/>
      <c r="E189" s="24"/>
      <c r="F189" s="27"/>
      <c r="G189" s="28"/>
      <c r="H189" s="26"/>
      <c r="I189" s="22"/>
      <c r="J189" s="23"/>
      <c r="K189" s="24"/>
      <c r="L189" s="24"/>
      <c r="M189" s="27"/>
      <c r="N189" s="28"/>
      <c r="O189" s="26"/>
      <c r="P189" s="22"/>
      <c r="Q189" s="23"/>
      <c r="R189" s="24"/>
      <c r="S189" s="24"/>
      <c r="T189" s="27"/>
      <c r="U189" s="6"/>
      <c r="V189" s="8"/>
      <c r="W189" s="8"/>
      <c r="X189" s="8"/>
      <c r="Y189" s="8"/>
      <c r="AD189" s="8"/>
      <c r="AK189" s="8"/>
      <c r="AP189" s="28"/>
      <c r="AQ189" s="28"/>
      <c r="AR189" s="28"/>
      <c r="AS189" s="28"/>
      <c r="AT189" s="28"/>
      <c r="AU189" s="28"/>
      <c r="AV189" s="28"/>
      <c r="AW189" s="28"/>
      <c r="AX189" s="28"/>
      <c r="AY189" s="28"/>
      <c r="AZ189" s="28"/>
      <c r="HT189" s="8"/>
    </row>
    <row r="190" spans="1:228" ht="12" customHeight="1" x14ac:dyDescent="0.25">
      <c r="A190" s="188"/>
      <c r="B190" s="101"/>
      <c r="C190" s="102"/>
      <c r="D190" s="24"/>
      <c r="E190" s="24"/>
      <c r="F190" s="27"/>
      <c r="G190" s="28"/>
      <c r="H190" s="26"/>
      <c r="I190" s="22"/>
      <c r="J190" s="23"/>
      <c r="K190" s="24"/>
      <c r="L190" s="24"/>
      <c r="M190" s="27"/>
      <c r="N190" s="28"/>
      <c r="O190" s="26"/>
      <c r="P190" s="22"/>
      <c r="Q190" s="23"/>
      <c r="R190" s="24"/>
      <c r="S190" s="24"/>
      <c r="T190" s="27"/>
      <c r="U190" s="6"/>
      <c r="V190" s="8"/>
      <c r="W190" s="8"/>
      <c r="X190" s="8"/>
      <c r="Y190" s="8"/>
      <c r="AD190" s="8"/>
      <c r="AK190" s="8"/>
      <c r="AP190" s="28"/>
      <c r="AQ190" s="28"/>
      <c r="AR190" s="28"/>
      <c r="AS190" s="28"/>
      <c r="AT190" s="28"/>
      <c r="AU190" s="28"/>
      <c r="AV190" s="28"/>
      <c r="AW190" s="28"/>
      <c r="AX190" s="28"/>
      <c r="AY190" s="28"/>
      <c r="AZ190" s="28"/>
      <c r="HT190" s="8"/>
    </row>
    <row r="191" spans="1:228" ht="12" customHeight="1" x14ac:dyDescent="0.25">
      <c r="A191" s="188"/>
      <c r="B191" s="101"/>
      <c r="C191" s="102"/>
      <c r="D191" s="24"/>
      <c r="E191" s="24"/>
      <c r="F191" s="27"/>
      <c r="G191" s="28"/>
      <c r="H191" s="26"/>
      <c r="I191" s="22"/>
      <c r="J191" s="23"/>
      <c r="K191" s="24"/>
      <c r="L191" s="24"/>
      <c r="M191" s="27"/>
      <c r="N191" s="28"/>
      <c r="O191" s="26"/>
      <c r="P191" s="22"/>
      <c r="Q191" s="23"/>
      <c r="R191" s="24"/>
      <c r="S191" s="24"/>
      <c r="T191" s="27"/>
      <c r="U191" s="6"/>
      <c r="V191" s="8"/>
      <c r="W191" s="8"/>
      <c r="X191" s="8"/>
      <c r="Y191" s="8"/>
      <c r="AD191" s="8"/>
      <c r="AK191" s="8"/>
      <c r="AP191" s="28"/>
      <c r="AQ191" s="28"/>
      <c r="AR191" s="28"/>
      <c r="AS191" s="28"/>
      <c r="AT191" s="28"/>
      <c r="AU191" s="28"/>
      <c r="AV191" s="28"/>
      <c r="AW191" s="28"/>
      <c r="AX191" s="28"/>
      <c r="AY191" s="28"/>
      <c r="AZ191" s="28"/>
      <c r="HT191" s="8"/>
    </row>
    <row r="192" spans="1:228" ht="12" customHeight="1" x14ac:dyDescent="0.25">
      <c r="A192" s="188"/>
      <c r="B192" s="101"/>
      <c r="C192" s="102"/>
      <c r="D192" s="24"/>
      <c r="E192" s="24"/>
      <c r="F192" s="27"/>
      <c r="G192" s="28"/>
      <c r="H192" s="26"/>
      <c r="I192" s="22"/>
      <c r="J192" s="23"/>
      <c r="K192" s="24"/>
      <c r="L192" s="24"/>
      <c r="M192" s="27"/>
      <c r="N192" s="28"/>
      <c r="O192" s="26"/>
      <c r="P192" s="22"/>
      <c r="Q192" s="23"/>
      <c r="R192" s="24"/>
      <c r="S192" s="24"/>
      <c r="T192" s="27"/>
      <c r="U192" s="6"/>
      <c r="V192" s="8"/>
      <c r="W192" s="8"/>
      <c r="X192" s="8"/>
      <c r="Y192" s="8"/>
      <c r="AD192" s="8"/>
      <c r="AK192" s="8"/>
      <c r="AP192" s="28"/>
      <c r="AQ192" s="28"/>
      <c r="AR192" s="28"/>
      <c r="AS192" s="28"/>
      <c r="AT192" s="28"/>
      <c r="AU192" s="28"/>
      <c r="AV192" s="28"/>
      <c r="AW192" s="28"/>
      <c r="AX192" s="28"/>
      <c r="AY192" s="28"/>
      <c r="AZ192" s="28"/>
      <c r="HT192" s="8"/>
    </row>
    <row r="193" spans="1:228" ht="12" customHeight="1" x14ac:dyDescent="0.25">
      <c r="A193" s="188"/>
      <c r="B193" s="101"/>
      <c r="C193" s="102"/>
      <c r="D193" s="24"/>
      <c r="E193" s="24"/>
      <c r="F193" s="27"/>
      <c r="G193" s="28"/>
      <c r="H193" s="26"/>
      <c r="I193" s="22"/>
      <c r="J193" s="23"/>
      <c r="K193" s="24"/>
      <c r="L193" s="24"/>
      <c r="M193" s="27"/>
      <c r="N193" s="28"/>
      <c r="O193" s="26"/>
      <c r="P193" s="22"/>
      <c r="Q193" s="23"/>
      <c r="R193" s="24"/>
      <c r="S193" s="24"/>
      <c r="T193" s="27"/>
      <c r="U193" s="6"/>
      <c r="V193" s="8"/>
      <c r="W193" s="8"/>
      <c r="X193" s="8"/>
      <c r="Y193" s="8"/>
      <c r="AD193" s="8"/>
      <c r="AK193" s="8"/>
      <c r="AP193" s="28"/>
      <c r="AQ193" s="28"/>
      <c r="AR193" s="28"/>
      <c r="AS193" s="28"/>
      <c r="AT193" s="28"/>
      <c r="AU193" s="28"/>
      <c r="AV193" s="28"/>
      <c r="AW193" s="28"/>
      <c r="AX193" s="28"/>
      <c r="AY193" s="28"/>
      <c r="AZ193" s="28"/>
      <c r="HT193" s="8"/>
    </row>
    <row r="194" spans="1:228" ht="12" customHeight="1" x14ac:dyDescent="0.25">
      <c r="A194" s="188"/>
      <c r="B194" s="101"/>
      <c r="C194" s="102"/>
      <c r="D194" s="24"/>
      <c r="E194" s="24"/>
      <c r="F194" s="27"/>
      <c r="G194" s="28"/>
      <c r="H194" s="26"/>
      <c r="I194" s="22"/>
      <c r="J194" s="23"/>
      <c r="K194" s="24"/>
      <c r="L194" s="24"/>
      <c r="M194" s="27"/>
      <c r="N194" s="28"/>
      <c r="O194" s="26"/>
      <c r="P194" s="22"/>
      <c r="Q194" s="23"/>
      <c r="R194" s="24"/>
      <c r="S194" s="24"/>
      <c r="T194" s="27"/>
      <c r="U194" s="6"/>
      <c r="V194" s="8"/>
      <c r="W194" s="8"/>
      <c r="X194" s="8"/>
      <c r="Y194" s="8"/>
      <c r="AD194" s="8"/>
      <c r="AK194" s="8"/>
      <c r="AP194" s="28"/>
      <c r="AQ194" s="28"/>
      <c r="AR194" s="28"/>
      <c r="AS194" s="28"/>
      <c r="AT194" s="28"/>
      <c r="AU194" s="28"/>
      <c r="AV194" s="28"/>
      <c r="AW194" s="28"/>
      <c r="AX194" s="28"/>
      <c r="AY194" s="28"/>
      <c r="AZ194" s="28"/>
      <c r="HT194" s="8"/>
    </row>
    <row r="195" spans="1:228" ht="12" customHeight="1" x14ac:dyDescent="0.25">
      <c r="A195" s="188"/>
      <c r="B195" s="101"/>
      <c r="C195" s="102"/>
      <c r="D195" s="24"/>
      <c r="E195" s="24"/>
      <c r="F195" s="27"/>
      <c r="G195" s="28"/>
      <c r="H195" s="26"/>
      <c r="I195" s="22"/>
      <c r="J195" s="23"/>
      <c r="K195" s="24"/>
      <c r="L195" s="24"/>
      <c r="M195" s="27"/>
      <c r="N195" s="28"/>
      <c r="O195" s="26"/>
      <c r="P195" s="22"/>
      <c r="Q195" s="23"/>
      <c r="R195" s="24"/>
      <c r="S195" s="24"/>
      <c r="T195" s="27"/>
      <c r="U195" s="6"/>
      <c r="V195" s="8"/>
      <c r="W195" s="8"/>
      <c r="X195" s="8"/>
      <c r="Y195" s="8"/>
      <c r="AD195" s="8"/>
      <c r="AK195" s="8"/>
      <c r="AP195" s="28"/>
      <c r="AQ195" s="28"/>
      <c r="AR195" s="28"/>
      <c r="AS195" s="28"/>
      <c r="AT195" s="28"/>
      <c r="AU195" s="28"/>
      <c r="AV195" s="28"/>
      <c r="AW195" s="28"/>
      <c r="AX195" s="28"/>
      <c r="AY195" s="28"/>
      <c r="AZ195" s="28"/>
      <c r="HT195" s="8"/>
    </row>
    <row r="196" spans="1:228" ht="12" customHeight="1" x14ac:dyDescent="0.25">
      <c r="A196" s="188"/>
      <c r="B196" s="101"/>
      <c r="C196" s="102"/>
      <c r="D196" s="24"/>
      <c r="E196" s="24"/>
      <c r="F196" s="27"/>
      <c r="G196" s="28"/>
      <c r="H196" s="26"/>
      <c r="I196" s="22"/>
      <c r="J196" s="23"/>
      <c r="K196" s="24"/>
      <c r="L196" s="24"/>
      <c r="M196" s="27"/>
      <c r="N196" s="28"/>
      <c r="O196" s="26"/>
      <c r="P196" s="22"/>
      <c r="Q196" s="23"/>
      <c r="R196" s="24"/>
      <c r="S196" s="24"/>
      <c r="T196" s="27"/>
      <c r="U196" s="6"/>
      <c r="V196" s="8"/>
      <c r="W196" s="8"/>
      <c r="X196" s="8"/>
      <c r="Y196" s="8"/>
      <c r="AD196" s="8"/>
      <c r="AK196" s="8"/>
      <c r="AP196" s="28"/>
      <c r="AQ196" s="28"/>
      <c r="AR196" s="28"/>
      <c r="AS196" s="28"/>
      <c r="AT196" s="28"/>
      <c r="AU196" s="28"/>
      <c r="AV196" s="28"/>
      <c r="AW196" s="28"/>
      <c r="AX196" s="28"/>
      <c r="AY196" s="28"/>
      <c r="AZ196" s="28"/>
      <c r="HT196" s="8"/>
    </row>
    <row r="197" spans="1:228" ht="12" customHeight="1" thickBot="1" x14ac:dyDescent="0.3">
      <c r="A197" s="188"/>
      <c r="B197" s="101"/>
      <c r="C197" s="102"/>
      <c r="D197" s="24"/>
      <c r="E197" s="24"/>
      <c r="F197" s="27"/>
      <c r="G197" s="28"/>
      <c r="H197" s="26"/>
      <c r="I197" s="22"/>
      <c r="J197" s="23"/>
      <c r="K197" s="24"/>
      <c r="L197" s="24"/>
      <c r="M197" s="27"/>
      <c r="N197" s="28"/>
      <c r="O197" s="26"/>
      <c r="P197" s="22"/>
      <c r="Q197" s="23"/>
      <c r="R197" s="24"/>
      <c r="S197" s="24"/>
      <c r="T197" s="27"/>
      <c r="U197" s="6"/>
      <c r="V197" s="8"/>
      <c r="W197" s="8"/>
      <c r="X197" s="8"/>
      <c r="Y197" s="8"/>
      <c r="AD197" s="8"/>
      <c r="AK197" s="8"/>
      <c r="AP197" s="28"/>
      <c r="AQ197" s="28"/>
      <c r="AR197" s="28"/>
      <c r="AS197" s="28"/>
      <c r="AT197" s="28"/>
      <c r="AU197" s="28"/>
      <c r="AV197" s="28"/>
      <c r="AW197" s="28"/>
      <c r="AX197" s="28"/>
      <c r="AY197" s="28"/>
      <c r="AZ197" s="28"/>
      <c r="HT197" s="8"/>
    </row>
    <row r="198" spans="1:228" ht="10.5" customHeight="1" thickBot="1" x14ac:dyDescent="0.3">
      <c r="A198" s="193"/>
      <c r="B198" s="191"/>
      <c r="C198" s="191"/>
      <c r="D198" s="191"/>
      <c r="E198" s="191"/>
      <c r="F198" s="192"/>
      <c r="G198" s="2"/>
      <c r="H198" s="188"/>
      <c r="I198" s="101"/>
      <c r="J198" s="102"/>
      <c r="K198" s="103"/>
      <c r="L198" s="103"/>
      <c r="M198" s="187"/>
      <c r="N198" s="2"/>
      <c r="O198" s="188"/>
      <c r="P198" s="101"/>
      <c r="Q198" s="102"/>
      <c r="R198" s="103"/>
      <c r="S198" s="103"/>
      <c r="T198" s="187"/>
      <c r="U198" s="6"/>
      <c r="V198" s="8"/>
      <c r="W198" s="8"/>
      <c r="X198" s="8"/>
      <c r="Y198" s="8"/>
      <c r="AD198" s="8"/>
      <c r="AK198" s="8"/>
      <c r="AP198" s="28"/>
      <c r="AQ198" s="28"/>
      <c r="AR198" s="28"/>
      <c r="AS198" s="28"/>
      <c r="AT198" s="28"/>
      <c r="AU198" s="28"/>
      <c r="AV198" s="28"/>
      <c r="AW198" s="28"/>
      <c r="AX198" s="28"/>
      <c r="AY198" s="28"/>
      <c r="AZ198" s="28"/>
      <c r="HT198" s="8"/>
    </row>
    <row r="199" spans="1:228" ht="13.5" customHeight="1" x14ac:dyDescent="0.25">
      <c r="A199" s="344" t="s">
        <v>42</v>
      </c>
      <c r="B199" s="363"/>
      <c r="C199" s="363"/>
      <c r="D199" s="363"/>
      <c r="E199" s="363"/>
      <c r="F199" s="364"/>
      <c r="G199" s="2"/>
      <c r="H199" s="344" t="s">
        <v>43</v>
      </c>
      <c r="I199" s="363"/>
      <c r="J199" s="363"/>
      <c r="K199" s="363"/>
      <c r="L199" s="363"/>
      <c r="M199" s="364"/>
      <c r="N199" s="2"/>
      <c r="O199" s="344" t="s">
        <v>44</v>
      </c>
      <c r="P199" s="363"/>
      <c r="Q199" s="363"/>
      <c r="R199" s="363"/>
      <c r="S199" s="363"/>
      <c r="T199" s="364"/>
      <c r="U199" s="6"/>
      <c r="V199" s="8"/>
      <c r="W199" s="8"/>
      <c r="X199" s="8"/>
      <c r="Y199" s="8"/>
      <c r="AD199" s="8"/>
      <c r="AK199" s="8"/>
      <c r="AP199" s="28"/>
      <c r="AQ199" s="28"/>
      <c r="AR199" s="28"/>
      <c r="AS199" s="28"/>
      <c r="AT199" s="28"/>
      <c r="AU199" s="28"/>
      <c r="AV199" s="28"/>
      <c r="AW199" s="28"/>
      <c r="AX199" s="28"/>
      <c r="AY199" s="28"/>
      <c r="AZ199" s="28"/>
      <c r="HT199" s="8"/>
    </row>
    <row r="200" spans="1:228" ht="13.5" customHeight="1" x14ac:dyDescent="0.25">
      <c r="A200" s="374"/>
      <c r="B200" s="375"/>
      <c r="C200" s="375"/>
      <c r="D200" s="375"/>
      <c r="E200" s="375"/>
      <c r="F200" s="376"/>
      <c r="G200" s="2"/>
      <c r="H200" s="374"/>
      <c r="I200" s="375"/>
      <c r="J200" s="375"/>
      <c r="K200" s="375"/>
      <c r="L200" s="375"/>
      <c r="M200" s="376"/>
      <c r="N200" s="2"/>
      <c r="O200" s="374"/>
      <c r="P200" s="375"/>
      <c r="Q200" s="375"/>
      <c r="R200" s="375"/>
      <c r="S200" s="375"/>
      <c r="T200" s="376"/>
      <c r="U200" s="6"/>
      <c r="V200" s="8"/>
      <c r="W200" s="8"/>
      <c r="X200" s="8"/>
      <c r="Y200" s="8"/>
      <c r="AD200" s="8"/>
      <c r="AK200" s="8"/>
      <c r="AP200" s="28"/>
      <c r="AQ200" s="28"/>
      <c r="AR200" s="28"/>
      <c r="AS200" s="28"/>
      <c r="AT200" s="28"/>
      <c r="AU200" s="28"/>
      <c r="AV200" s="28"/>
      <c r="AW200" s="28"/>
      <c r="AX200" s="28"/>
      <c r="AY200" s="28"/>
      <c r="AZ200" s="28"/>
      <c r="HT200" s="8"/>
    </row>
    <row r="201" spans="1:228" ht="13.5" customHeight="1" x14ac:dyDescent="0.25">
      <c r="A201" s="365"/>
      <c r="B201" s="366"/>
      <c r="C201" s="366"/>
      <c r="D201" s="366"/>
      <c r="E201" s="366"/>
      <c r="F201" s="367"/>
      <c r="G201" s="2"/>
      <c r="H201" s="365"/>
      <c r="I201" s="366"/>
      <c r="J201" s="366"/>
      <c r="K201" s="366"/>
      <c r="L201" s="366"/>
      <c r="M201" s="367"/>
      <c r="N201" s="2"/>
      <c r="O201" s="365"/>
      <c r="P201" s="366"/>
      <c r="Q201" s="366"/>
      <c r="R201" s="366"/>
      <c r="S201" s="366"/>
      <c r="T201" s="367"/>
      <c r="U201" s="6"/>
      <c r="V201" s="8"/>
      <c r="W201" s="8"/>
      <c r="X201" s="8"/>
      <c r="Y201" s="8"/>
      <c r="AD201" s="8"/>
      <c r="AK201" s="8"/>
      <c r="AP201" s="28"/>
      <c r="AQ201" s="28"/>
      <c r="AR201" s="28"/>
      <c r="AS201" s="6"/>
      <c r="AT201" s="6"/>
      <c r="AU201" s="6"/>
      <c r="AV201" s="6"/>
      <c r="AW201" s="6"/>
      <c r="AX201" s="6"/>
      <c r="AY201" s="6"/>
      <c r="AZ201" s="28"/>
      <c r="HT201" s="8"/>
    </row>
    <row r="202" spans="1:228" ht="13.5" customHeight="1" x14ac:dyDescent="0.25">
      <c r="A202" s="365"/>
      <c r="B202" s="366"/>
      <c r="C202" s="366"/>
      <c r="D202" s="366"/>
      <c r="E202" s="366"/>
      <c r="F202" s="367"/>
      <c r="G202" s="2"/>
      <c r="H202" s="365"/>
      <c r="I202" s="366"/>
      <c r="J202" s="366"/>
      <c r="K202" s="366"/>
      <c r="L202" s="366"/>
      <c r="M202" s="367"/>
      <c r="N202" s="2"/>
      <c r="O202" s="365"/>
      <c r="P202" s="366"/>
      <c r="Q202" s="366"/>
      <c r="R202" s="366"/>
      <c r="S202" s="366"/>
      <c r="T202" s="367"/>
      <c r="U202" s="6"/>
      <c r="V202" s="8"/>
      <c r="W202" s="8"/>
      <c r="X202" s="8"/>
      <c r="Y202" s="8"/>
      <c r="AD202" s="8"/>
      <c r="AK202" s="8"/>
      <c r="AP202" s="28"/>
      <c r="AQ202" s="28"/>
      <c r="AR202" s="28"/>
      <c r="AS202" s="6"/>
      <c r="AT202" s="6"/>
      <c r="AU202" s="6"/>
      <c r="AV202" s="6"/>
      <c r="AW202" s="6"/>
      <c r="AX202" s="6"/>
      <c r="AY202" s="6"/>
      <c r="AZ202" s="28"/>
      <c r="HT202" s="8"/>
    </row>
    <row r="203" spans="1:228" ht="13.5" customHeight="1" x14ac:dyDescent="0.25">
      <c r="A203" s="365"/>
      <c r="B203" s="366"/>
      <c r="C203" s="366"/>
      <c r="D203" s="366"/>
      <c r="E203" s="366"/>
      <c r="F203" s="367"/>
      <c r="G203" s="2"/>
      <c r="H203" s="365"/>
      <c r="I203" s="366"/>
      <c r="J203" s="366"/>
      <c r="K203" s="366"/>
      <c r="L203" s="366"/>
      <c r="M203" s="367"/>
      <c r="N203" s="2"/>
      <c r="O203" s="365"/>
      <c r="P203" s="366"/>
      <c r="Q203" s="366"/>
      <c r="R203" s="366"/>
      <c r="S203" s="366"/>
      <c r="T203" s="367"/>
      <c r="U203" s="6"/>
      <c r="V203" s="8"/>
      <c r="W203" s="8"/>
      <c r="X203" s="8"/>
      <c r="Y203" s="8"/>
      <c r="AD203" s="8"/>
      <c r="AK203" s="8"/>
      <c r="AP203" s="28"/>
      <c r="AQ203" s="28"/>
      <c r="AR203" s="28"/>
      <c r="AS203" s="6"/>
      <c r="AT203" s="6"/>
      <c r="AU203" s="6"/>
      <c r="AV203" s="6"/>
      <c r="AW203" s="6"/>
      <c r="AX203" s="6"/>
      <c r="AY203" s="6"/>
      <c r="AZ203" s="28"/>
      <c r="HT203" s="8"/>
    </row>
    <row r="204" spans="1:228" ht="13.5" customHeight="1" x14ac:dyDescent="0.25">
      <c r="A204" s="365"/>
      <c r="B204" s="366"/>
      <c r="C204" s="366"/>
      <c r="D204" s="366"/>
      <c r="E204" s="366"/>
      <c r="F204" s="367"/>
      <c r="G204" s="2"/>
      <c r="H204" s="365"/>
      <c r="I204" s="366"/>
      <c r="J204" s="366"/>
      <c r="K204" s="366"/>
      <c r="L204" s="366"/>
      <c r="M204" s="367"/>
      <c r="N204" s="2"/>
      <c r="O204" s="365"/>
      <c r="P204" s="366"/>
      <c r="Q204" s="366"/>
      <c r="R204" s="366"/>
      <c r="S204" s="366"/>
      <c r="T204" s="367"/>
      <c r="U204" s="6"/>
      <c r="V204" s="8"/>
      <c r="W204" s="8"/>
      <c r="X204" s="8"/>
      <c r="Y204" s="8"/>
      <c r="AD204" s="8"/>
      <c r="AK204" s="8"/>
      <c r="AP204" s="28"/>
      <c r="AQ204" s="28"/>
      <c r="AR204" s="28"/>
      <c r="AS204" s="6"/>
      <c r="AT204" s="6"/>
      <c r="AU204" s="6"/>
      <c r="AV204" s="6"/>
      <c r="AW204" s="6"/>
      <c r="AX204" s="6"/>
      <c r="AY204" s="6"/>
      <c r="AZ204" s="28"/>
      <c r="HT204" s="8"/>
    </row>
    <row r="205" spans="1:228" ht="6" customHeight="1" x14ac:dyDescent="0.25">
      <c r="I205" s="8"/>
      <c r="J205" s="8"/>
      <c r="K205" s="8"/>
      <c r="L205" s="8"/>
      <c r="M205" s="8"/>
      <c r="N205" s="8"/>
      <c r="O205" s="8"/>
      <c r="P205" s="8"/>
      <c r="U205" s="6"/>
      <c r="V205" s="8"/>
      <c r="W205" s="8"/>
      <c r="X205" s="8"/>
      <c r="Y205" s="8"/>
      <c r="AD205" s="8"/>
      <c r="AK205" s="8"/>
      <c r="AP205" s="28"/>
      <c r="AQ205" s="28"/>
      <c r="AR205" s="28"/>
      <c r="AS205" s="6"/>
      <c r="AT205" s="6"/>
      <c r="AU205" s="6"/>
      <c r="AV205" s="6"/>
      <c r="AW205" s="6"/>
      <c r="AX205" s="6"/>
      <c r="AY205" s="6"/>
      <c r="AZ205" s="28"/>
      <c r="HT205" s="8"/>
    </row>
    <row r="206" spans="1:228" s="7" customFormat="1" ht="10.5" customHeight="1" x14ac:dyDescent="0.25">
      <c r="A206" s="7" t="s">
        <v>252</v>
      </c>
      <c r="U206" s="2"/>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row>
    <row r="207" spans="1:228" s="7" customFormat="1" ht="4.5" customHeight="1" x14ac:dyDescent="0.25">
      <c r="U207" s="2"/>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row>
    <row r="208" spans="1:228" s="7" customFormat="1" ht="11.25" customHeight="1" x14ac:dyDescent="0.25">
      <c r="A208" s="393" t="s">
        <v>22</v>
      </c>
      <c r="B208" s="393"/>
      <c r="C208" s="393"/>
      <c r="D208" s="393"/>
      <c r="E208" s="393"/>
      <c r="F208" s="393"/>
      <c r="G208" s="393"/>
      <c r="H208" s="393"/>
      <c r="I208" s="393"/>
      <c r="J208" s="393"/>
      <c r="K208" s="393"/>
      <c r="L208" s="393"/>
      <c r="M208" s="393"/>
      <c r="N208" s="393"/>
      <c r="O208" s="393"/>
      <c r="P208" s="393"/>
      <c r="Q208" s="393"/>
      <c r="R208" s="393"/>
      <c r="S208" s="393"/>
      <c r="T208" s="393"/>
      <c r="U208" s="2"/>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row>
    <row r="209" spans="1:228" s="7" customFormat="1" ht="10.5" customHeight="1" x14ac:dyDescent="0.25">
      <c r="A209" s="393"/>
      <c r="B209" s="393"/>
      <c r="C209" s="393"/>
      <c r="D209" s="393"/>
      <c r="E209" s="393"/>
      <c r="F209" s="393"/>
      <c r="G209" s="393"/>
      <c r="H209" s="393"/>
      <c r="I209" s="393"/>
      <c r="J209" s="393"/>
      <c r="K209" s="393"/>
      <c r="L209" s="393"/>
      <c r="M209" s="393"/>
      <c r="N209" s="393"/>
      <c r="O209" s="393"/>
      <c r="P209" s="393"/>
      <c r="Q209" s="393"/>
      <c r="R209" s="393"/>
      <c r="S209" s="393"/>
      <c r="T209" s="393"/>
      <c r="U209" s="2"/>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row>
    <row r="210" spans="1:228" s="7" customFormat="1" ht="10.5" hidden="1" customHeight="1" x14ac:dyDescent="0.25">
      <c r="A210" s="393"/>
      <c r="B210" s="393"/>
      <c r="C210" s="393"/>
      <c r="D210" s="393"/>
      <c r="E210" s="393"/>
      <c r="F210" s="393"/>
      <c r="G210" s="393"/>
      <c r="H210" s="393"/>
      <c r="I210" s="393"/>
      <c r="J210" s="393"/>
      <c r="K210" s="393"/>
      <c r="L210" s="393"/>
      <c r="M210" s="393"/>
      <c r="N210" s="393"/>
      <c r="O210" s="393"/>
      <c r="P210" s="393"/>
      <c r="Q210" s="393"/>
      <c r="R210" s="393"/>
      <c r="S210" s="393"/>
      <c r="T210" s="393"/>
      <c r="U210" s="2"/>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row>
    <row r="211" spans="1:228" s="7" customFormat="1" ht="15.75" customHeight="1" x14ac:dyDescent="0.25">
      <c r="A211" s="393"/>
      <c r="B211" s="393"/>
      <c r="C211" s="393"/>
      <c r="D211" s="393"/>
      <c r="E211" s="393"/>
      <c r="F211" s="393"/>
      <c r="G211" s="393"/>
      <c r="H211" s="393"/>
      <c r="I211" s="393"/>
      <c r="J211" s="393"/>
      <c r="K211" s="393"/>
      <c r="L211" s="393"/>
      <c r="M211" s="393"/>
      <c r="N211" s="393"/>
      <c r="O211" s="393"/>
      <c r="P211" s="393"/>
      <c r="Q211" s="393"/>
      <c r="R211" s="393"/>
      <c r="S211" s="393"/>
      <c r="T211" s="393"/>
      <c r="U211" s="2"/>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row>
    <row r="212" spans="1:228" s="7" customFormat="1" ht="4.5" customHeight="1" x14ac:dyDescent="0.25">
      <c r="U212" s="2"/>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row>
    <row r="213" spans="1:228" s="7" customFormat="1" ht="12.75" customHeight="1" x14ac:dyDescent="0.25">
      <c r="T213" s="7">
        <v>9</v>
      </c>
      <c r="U213" s="2"/>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row>
    <row r="214" spans="1:228" s="7" customFormat="1" ht="0.75" customHeight="1" x14ac:dyDescent="0.25">
      <c r="A214" s="206"/>
      <c r="B214" s="205"/>
      <c r="C214" s="205"/>
      <c r="D214" s="205"/>
      <c r="E214" s="205"/>
      <c r="F214" s="205"/>
      <c r="G214" s="205"/>
      <c r="H214" s="2"/>
      <c r="I214" s="205"/>
      <c r="J214" s="205"/>
      <c r="K214" s="205"/>
      <c r="L214" s="205"/>
      <c r="M214" s="205"/>
      <c r="N214" s="205"/>
      <c r="O214" s="2"/>
      <c r="P214" s="205"/>
      <c r="Q214" s="205"/>
      <c r="R214" s="205"/>
      <c r="S214" s="205"/>
      <c r="T214" s="205"/>
      <c r="U214" s="205"/>
      <c r="V214" s="2"/>
      <c r="W214" s="205"/>
      <c r="X214" s="205"/>
      <c r="Y214" s="205"/>
      <c r="Z214" s="205"/>
      <c r="AA214" s="205"/>
      <c r="AB214" s="205"/>
      <c r="AC214" s="2"/>
      <c r="AD214" s="205"/>
      <c r="AE214" s="205"/>
      <c r="AF214" s="205"/>
      <c r="AG214" s="205"/>
      <c r="AH214" s="205"/>
      <c r="AI214" s="205"/>
      <c r="AJ214" s="2"/>
      <c r="AK214" s="205"/>
      <c r="AL214" s="205"/>
      <c r="AM214" s="205"/>
      <c r="AN214" s="205"/>
      <c r="AO214" s="205"/>
      <c r="AP214" s="205"/>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row>
    <row r="215" spans="1:228" s="7" customFormat="1" ht="0.75" customHeight="1" x14ac:dyDescent="0.25">
      <c r="B215" s="205"/>
      <c r="C215" s="205"/>
      <c r="D215" s="205"/>
      <c r="E215" s="205"/>
      <c r="F215" s="205"/>
      <c r="G215" s="205"/>
      <c r="H215" s="2"/>
      <c r="I215" s="205"/>
      <c r="J215" s="205"/>
      <c r="K215" s="205"/>
      <c r="L215" s="205"/>
      <c r="M215" s="205"/>
      <c r="N215" s="205"/>
      <c r="O215" s="2"/>
      <c r="P215" s="205"/>
      <c r="Q215" s="205"/>
      <c r="R215" s="205"/>
      <c r="S215" s="205"/>
      <c r="T215" s="205"/>
      <c r="U215" s="205"/>
      <c r="V215" s="2"/>
      <c r="W215" s="205"/>
      <c r="X215" s="205"/>
      <c r="Y215" s="205"/>
      <c r="Z215" s="205"/>
      <c r="AA215" s="205"/>
      <c r="AB215" s="205"/>
      <c r="AC215" s="2"/>
      <c r="AD215" s="205"/>
      <c r="AE215" s="205"/>
      <c r="AF215" s="205"/>
      <c r="AG215" s="205"/>
      <c r="AH215" s="205"/>
      <c r="AI215" s="205"/>
      <c r="AJ215" s="2"/>
      <c r="AK215" s="205"/>
      <c r="AL215" s="205"/>
      <c r="AM215" s="205"/>
      <c r="AN215" s="205"/>
      <c r="AO215" s="205"/>
      <c r="AP215" s="205"/>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row>
    <row r="216" spans="1:228" s="6" customFormat="1" ht="0.75" customHeight="1" x14ac:dyDescent="0.25">
      <c r="B216" s="101"/>
      <c r="C216" s="101"/>
      <c r="D216" s="102"/>
      <c r="E216" s="103"/>
      <c r="F216" s="103"/>
      <c r="G216" s="103"/>
      <c r="W216" s="81"/>
      <c r="X216" s="81"/>
      <c r="Y216" s="81"/>
      <c r="Z216" s="81"/>
      <c r="AA216" s="81"/>
      <c r="AB216" s="81"/>
      <c r="AC216" s="81"/>
      <c r="AD216" s="81"/>
      <c r="AE216" s="81"/>
      <c r="AF216" s="81"/>
      <c r="AG216" s="81"/>
      <c r="AH216" s="81"/>
      <c r="AI216" s="81"/>
      <c r="AJ216" s="81"/>
      <c r="AK216" s="81"/>
      <c r="AL216" s="81"/>
      <c r="AM216" s="81"/>
      <c r="AN216" s="81"/>
      <c r="AO216" s="81"/>
      <c r="AP216" s="81"/>
    </row>
    <row r="217" spans="1:228" s="6" customFormat="1" ht="0.75" customHeight="1" x14ac:dyDescent="0.25">
      <c r="B217" s="101"/>
      <c r="C217" s="154" t="s">
        <v>146</v>
      </c>
      <c r="D217" s="102"/>
      <c r="E217" s="103"/>
      <c r="F217" s="103"/>
      <c r="G217" s="103"/>
      <c r="J217" s="104" t="s">
        <v>147</v>
      </c>
      <c r="Q217" s="104" t="s">
        <v>158</v>
      </c>
      <c r="W217" s="81"/>
      <c r="X217" s="104" t="s">
        <v>159</v>
      </c>
      <c r="Y217" s="104"/>
      <c r="Z217" s="81"/>
      <c r="AA217" s="81"/>
      <c r="AB217" s="81"/>
      <c r="AC217" s="81"/>
      <c r="AD217" s="81"/>
      <c r="AE217" s="104" t="s">
        <v>160</v>
      </c>
      <c r="AF217" s="81"/>
      <c r="AG217" s="81"/>
      <c r="AH217" s="81"/>
      <c r="AI217" s="81"/>
      <c r="AJ217" s="81"/>
      <c r="AK217" s="81"/>
      <c r="AL217" s="104" t="s">
        <v>161</v>
      </c>
      <c r="AM217" s="81"/>
      <c r="AN217" s="81"/>
      <c r="AO217" s="81"/>
      <c r="AP217" s="81"/>
    </row>
    <row r="218" spans="1:228" s="6" customFormat="1" ht="0.75" customHeight="1" x14ac:dyDescent="0.25">
      <c r="B218" s="101"/>
      <c r="C218" s="101" t="s">
        <v>178</v>
      </c>
      <c r="D218" s="101" t="s">
        <v>185</v>
      </c>
      <c r="E218" s="101" t="s">
        <v>184</v>
      </c>
      <c r="F218" s="101" t="s">
        <v>183</v>
      </c>
      <c r="G218" s="101"/>
      <c r="J218" s="155" t="s">
        <v>178</v>
      </c>
      <c r="K218" s="155" t="s">
        <v>185</v>
      </c>
      <c r="L218" s="155" t="s">
        <v>184</v>
      </c>
      <c r="M218" s="155" t="s">
        <v>183</v>
      </c>
      <c r="N218" s="155"/>
      <c r="Q218" s="155" t="s">
        <v>178</v>
      </c>
      <c r="R218" s="155" t="s">
        <v>185</v>
      </c>
      <c r="S218" s="155" t="s">
        <v>184</v>
      </c>
      <c r="T218" s="155" t="s">
        <v>183</v>
      </c>
      <c r="U218" s="155"/>
      <c r="W218" s="81"/>
      <c r="X218" s="167" t="s">
        <v>178</v>
      </c>
      <c r="Y218" s="167" t="s">
        <v>185</v>
      </c>
      <c r="Z218" s="167" t="s">
        <v>184</v>
      </c>
      <c r="AA218" s="167" t="s">
        <v>183</v>
      </c>
      <c r="AB218" s="167"/>
      <c r="AC218" s="81"/>
      <c r="AD218" s="81"/>
      <c r="AE218" s="167" t="s">
        <v>178</v>
      </c>
      <c r="AF218" s="167" t="s">
        <v>185</v>
      </c>
      <c r="AG218" s="167" t="s">
        <v>184</v>
      </c>
      <c r="AH218" s="167" t="s">
        <v>183</v>
      </c>
      <c r="AI218" s="167"/>
      <c r="AJ218" s="81"/>
      <c r="AK218" s="81"/>
      <c r="AL218" s="167" t="s">
        <v>178</v>
      </c>
      <c r="AM218" s="167" t="s">
        <v>185</v>
      </c>
      <c r="AN218" s="167" t="s">
        <v>184</v>
      </c>
      <c r="AO218" s="167" t="s">
        <v>183</v>
      </c>
      <c r="AP218" s="167"/>
    </row>
    <row r="219" spans="1:228" s="6" customFormat="1" ht="0.75" customHeight="1" x14ac:dyDescent="0.25">
      <c r="A219" s="104" t="s">
        <v>11</v>
      </c>
      <c r="B219" s="2"/>
      <c r="C219" s="105">
        <v>37.300796812749006</v>
      </c>
      <c r="D219" s="105">
        <v>37.071048815853075</v>
      </c>
      <c r="E219" s="105">
        <v>38.054768649669498</v>
      </c>
      <c r="F219" s="105">
        <v>37.812789620018535</v>
      </c>
      <c r="G219" s="105"/>
      <c r="J219" s="156">
        <v>34.745762711864401</v>
      </c>
      <c r="K219" s="156">
        <v>35.537190082644635</v>
      </c>
      <c r="L219" s="156">
        <v>37.209302325581397</v>
      </c>
      <c r="M219" s="156">
        <v>42.635658914728687</v>
      </c>
      <c r="Q219" s="156">
        <v>33.458646616541351</v>
      </c>
      <c r="R219" s="156">
        <v>35.831809872029254</v>
      </c>
      <c r="S219" s="156">
        <v>35.559566787003611</v>
      </c>
      <c r="T219" s="156">
        <v>34.500875656742551</v>
      </c>
      <c r="W219" s="81"/>
      <c r="X219" s="108">
        <v>44.402985074626862</v>
      </c>
      <c r="Y219" s="108">
        <v>40.363636363636367</v>
      </c>
      <c r="Z219" s="108">
        <v>44.280442804428048</v>
      </c>
      <c r="AA219" s="108">
        <v>44.565217391304351</v>
      </c>
      <c r="AB219" s="81"/>
      <c r="AC219" s="81"/>
      <c r="AD219" s="81"/>
      <c r="AE219" s="108">
        <v>31.359649122807017</v>
      </c>
      <c r="AF219" s="108">
        <v>31.76972281449893</v>
      </c>
      <c r="AG219" s="108">
        <v>31.884057971014496</v>
      </c>
      <c r="AH219" s="108">
        <v>30.612244897959187</v>
      </c>
      <c r="AI219" s="81"/>
      <c r="AJ219" s="81"/>
      <c r="AK219" s="81"/>
      <c r="AL219" s="108">
        <v>45.604395604395606</v>
      </c>
      <c r="AM219" s="108">
        <v>42.391304347826086</v>
      </c>
      <c r="AN219" s="108">
        <v>46.632124352331601</v>
      </c>
      <c r="AO219" s="108">
        <v>46.464646464646471</v>
      </c>
      <c r="AP219" s="81"/>
      <c r="AT219" s="2"/>
      <c r="AU219" s="2"/>
      <c r="AV219" s="2"/>
      <c r="AW219" s="2"/>
      <c r="AX219" s="2"/>
      <c r="AY219" s="2"/>
      <c r="AZ219" s="2"/>
      <c r="BA219" s="391"/>
      <c r="BB219" s="391"/>
      <c r="BC219" s="391"/>
      <c r="BD219" s="391"/>
      <c r="BE219" s="391"/>
      <c r="BF219" s="391"/>
      <c r="BG219" s="391"/>
      <c r="BH219" s="391"/>
      <c r="BI219" s="391"/>
      <c r="BJ219" s="391"/>
      <c r="BK219" s="391"/>
      <c r="BL219" s="391"/>
      <c r="BM219" s="391"/>
      <c r="BN219" s="391"/>
      <c r="BO219" s="391"/>
      <c r="BP219" s="391"/>
      <c r="BQ219" s="391"/>
      <c r="BR219" s="391"/>
      <c r="BS219" s="391"/>
      <c r="BT219" s="391"/>
      <c r="BU219" s="391"/>
      <c r="BV219" s="391"/>
      <c r="BW219" s="391"/>
      <c r="BX219" s="391"/>
      <c r="BY219" s="391"/>
      <c r="BZ219" s="391"/>
      <c r="CA219" s="391"/>
      <c r="CB219" s="391"/>
      <c r="CC219" s="391"/>
      <c r="CD219" s="391"/>
      <c r="CE219" s="391"/>
      <c r="CF219" s="391"/>
    </row>
    <row r="220" spans="1:228" s="6" customFormat="1" ht="0.75" customHeight="1" x14ac:dyDescent="0.25">
      <c r="A220" s="104" t="s">
        <v>12</v>
      </c>
      <c r="B220" s="2"/>
      <c r="C220" s="153">
        <v>41.035856573705182</v>
      </c>
      <c r="D220" s="153">
        <v>39.149347510874819</v>
      </c>
      <c r="E220" s="153">
        <v>39.282341831916902</v>
      </c>
      <c r="F220" s="153">
        <v>40.037071362372565</v>
      </c>
      <c r="G220" s="78"/>
      <c r="I220" s="2"/>
      <c r="J220" s="153">
        <v>47.457627118644069</v>
      </c>
      <c r="K220" s="153">
        <v>47.93388429752067</v>
      </c>
      <c r="L220" s="153">
        <v>41.085271317829459</v>
      </c>
      <c r="M220" s="153">
        <v>44.186046511627907</v>
      </c>
      <c r="N220" s="78"/>
      <c r="O220" s="78"/>
      <c r="Q220" s="153">
        <v>45.676691729323309</v>
      </c>
      <c r="R220" s="153">
        <v>42.413162705667276</v>
      </c>
      <c r="S220" s="153">
        <v>44.945848375451263</v>
      </c>
      <c r="T220" s="153">
        <v>45.18388791593695</v>
      </c>
      <c r="U220" s="78"/>
      <c r="V220" s="78"/>
      <c r="X220" s="153">
        <v>30.970149253731343</v>
      </c>
      <c r="Y220" s="153">
        <v>33.81818181818182</v>
      </c>
      <c r="Z220" s="153">
        <v>33.210332103321036</v>
      </c>
      <c r="AA220" s="153">
        <v>32.246376811594203</v>
      </c>
      <c r="AB220" s="78"/>
      <c r="AC220" s="78"/>
      <c r="AE220" s="153">
        <v>38.377192982456144</v>
      </c>
      <c r="AF220" s="153">
        <v>33.475479744136464</v>
      </c>
      <c r="AG220" s="153">
        <v>32.919254658385093</v>
      </c>
      <c r="AH220" s="153">
        <v>35.714285714285715</v>
      </c>
      <c r="AI220" s="78"/>
      <c r="AJ220" s="78"/>
      <c r="AL220" s="153">
        <v>37.912087912087912</v>
      </c>
      <c r="AM220" s="153">
        <v>38.586956521739133</v>
      </c>
      <c r="AN220" s="153">
        <v>37.823834196891191</v>
      </c>
      <c r="AO220" s="153">
        <v>39.393939393939391</v>
      </c>
      <c r="AP220" s="78"/>
      <c r="AQ220" s="78"/>
      <c r="AR220" s="78"/>
      <c r="AS220" s="78"/>
      <c r="AT220" s="107"/>
      <c r="AU220" s="73"/>
      <c r="AV220" s="73"/>
      <c r="AW220" s="73"/>
      <c r="AX220" s="73"/>
      <c r="AY220" s="73"/>
      <c r="AZ220" s="73"/>
      <c r="BA220" s="3"/>
      <c r="BB220" s="73"/>
      <c r="BC220" s="73"/>
      <c r="BD220" s="73"/>
      <c r="BE220" s="73"/>
      <c r="BF220" s="73"/>
      <c r="BG220" s="73"/>
      <c r="BH220" s="73"/>
      <c r="BI220" s="3"/>
      <c r="BJ220" s="73"/>
      <c r="BK220" s="73"/>
      <c r="BL220" s="73"/>
      <c r="BM220" s="73"/>
      <c r="BN220" s="73"/>
      <c r="BO220" s="73"/>
      <c r="BP220" s="73"/>
      <c r="BQ220" s="3"/>
      <c r="BR220" s="73"/>
      <c r="BS220" s="73"/>
      <c r="BT220" s="73"/>
      <c r="BU220" s="73"/>
      <c r="BV220" s="73"/>
      <c r="BW220" s="73"/>
      <c r="BX220" s="73"/>
      <c r="BY220" s="3"/>
      <c r="BZ220" s="73"/>
      <c r="CA220" s="73"/>
      <c r="CB220" s="73"/>
      <c r="CC220" s="73"/>
      <c r="CD220" s="73"/>
      <c r="CE220" s="73"/>
      <c r="CF220" s="73"/>
    </row>
    <row r="221" spans="1:228" s="6" customFormat="1" ht="0.75" customHeight="1" x14ac:dyDescent="0.25">
      <c r="A221" s="104" t="s">
        <v>13</v>
      </c>
      <c r="B221" s="108"/>
      <c r="C221" s="85">
        <v>31.611669057867051</v>
      </c>
      <c r="D221" s="85">
        <v>33.733271804337789</v>
      </c>
      <c r="E221" s="85">
        <v>31.799729364005412</v>
      </c>
      <c r="F221" s="85">
        <v>31.985784095957349</v>
      </c>
      <c r="G221" s="85"/>
      <c r="I221" s="109"/>
      <c r="J221" s="85">
        <v>42.016806722689068</v>
      </c>
      <c r="K221" s="85">
        <v>42.622950819672134</v>
      </c>
      <c r="L221" s="85">
        <v>40</v>
      </c>
      <c r="M221" s="85">
        <v>41.221374045801525</v>
      </c>
      <c r="N221" s="85"/>
      <c r="O221" s="85"/>
      <c r="Q221" s="166">
        <v>31.884057971014496</v>
      </c>
      <c r="R221" s="166">
        <v>33.275261324041814</v>
      </c>
      <c r="S221" s="166">
        <v>30.449826989619378</v>
      </c>
      <c r="T221" s="166">
        <v>31.365935919055651</v>
      </c>
      <c r="U221" s="85"/>
      <c r="V221" s="85"/>
      <c r="X221" s="166">
        <v>24.909747292418775</v>
      </c>
      <c r="Y221" s="166">
        <v>27.017543859649123</v>
      </c>
      <c r="Z221" s="166">
        <v>29.122807017543863</v>
      </c>
      <c r="AA221" s="166">
        <v>27.622377622377627</v>
      </c>
      <c r="AB221" s="85"/>
      <c r="AC221" s="85"/>
      <c r="AE221" s="166">
        <v>20.084566596194502</v>
      </c>
      <c r="AF221" s="166">
        <v>21.836734693877553</v>
      </c>
      <c r="AG221" s="166">
        <v>19.841269841269842</v>
      </c>
      <c r="AH221" s="166">
        <v>20.980392156862742</v>
      </c>
      <c r="AI221" s="85"/>
      <c r="AJ221" s="85"/>
      <c r="AL221" s="166">
        <v>30.526315789473685</v>
      </c>
      <c r="AM221" s="166">
        <v>35.416666666666671</v>
      </c>
      <c r="AN221" s="166">
        <v>33.168316831683171</v>
      </c>
      <c r="AO221" s="166">
        <v>33.170731707317067</v>
      </c>
      <c r="AP221" s="85"/>
      <c r="AQ221" s="85"/>
      <c r="AR221" s="85"/>
      <c r="AS221" s="85"/>
      <c r="AT221" s="11"/>
      <c r="AU221" s="80"/>
      <c r="AV221" s="80"/>
      <c r="AW221" s="80"/>
      <c r="AX221" s="80"/>
      <c r="AY221" s="80"/>
      <c r="AZ221" s="80"/>
      <c r="BA221" s="81"/>
      <c r="BB221" s="80"/>
      <c r="BC221" s="80"/>
      <c r="BD221" s="80"/>
      <c r="BE221" s="80"/>
      <c r="BF221" s="80"/>
      <c r="BG221" s="80"/>
      <c r="BH221" s="80"/>
      <c r="BI221" s="81"/>
      <c r="BJ221" s="85"/>
      <c r="BK221" s="85"/>
      <c r="BL221" s="85"/>
      <c r="BM221" s="85"/>
      <c r="BN221" s="85"/>
      <c r="BO221" s="85"/>
      <c r="BP221" s="50"/>
      <c r="BQ221" s="81"/>
      <c r="BR221" s="80"/>
      <c r="BS221" s="80"/>
      <c r="BT221" s="85"/>
      <c r="BU221" s="85"/>
      <c r="BV221" s="85"/>
      <c r="BW221" s="80"/>
      <c r="BX221" s="80"/>
      <c r="BY221" s="85"/>
      <c r="BZ221" s="85"/>
      <c r="CA221" s="85"/>
      <c r="CB221" s="85"/>
      <c r="CC221" s="85"/>
      <c r="CD221" s="85"/>
      <c r="CE221" s="80"/>
      <c r="CF221" s="80"/>
    </row>
    <row r="222" spans="1:228" s="6" customFormat="1" ht="0.75" customHeight="1" x14ac:dyDescent="0.25">
      <c r="B222" s="81"/>
      <c r="C222" s="85"/>
      <c r="D222" s="85"/>
      <c r="E222" s="85"/>
      <c r="F222" s="85"/>
      <c r="G222" s="85"/>
      <c r="I222" s="91"/>
      <c r="J222" s="85"/>
      <c r="K222" s="85"/>
      <c r="L222" s="85"/>
      <c r="M222" s="85"/>
      <c r="N222" s="85"/>
      <c r="O222" s="85"/>
      <c r="Q222" s="91"/>
      <c r="R222" s="85"/>
      <c r="S222" s="85"/>
      <c r="T222" s="85"/>
      <c r="U222" s="85"/>
      <c r="V222" s="85"/>
      <c r="X222" s="91"/>
      <c r="Y222" s="85"/>
      <c r="Z222" s="85"/>
      <c r="AA222" s="85"/>
      <c r="AB222" s="85"/>
      <c r="AC222" s="85"/>
      <c r="AE222" s="91"/>
      <c r="AF222" s="85"/>
      <c r="AG222" s="85"/>
      <c r="AH222" s="85"/>
      <c r="AI222" s="85"/>
      <c r="AJ222" s="85"/>
      <c r="AL222" s="91"/>
      <c r="AM222" s="85"/>
      <c r="AN222" s="85"/>
      <c r="AO222" s="85"/>
      <c r="AP222" s="85"/>
      <c r="AQ222" s="85"/>
      <c r="AR222" s="85"/>
      <c r="AS222" s="85"/>
      <c r="AT222" s="89"/>
      <c r="AU222" s="80"/>
      <c r="AV222" s="80"/>
      <c r="AW222" s="80"/>
      <c r="AX222" s="80"/>
      <c r="AY222" s="80"/>
      <c r="AZ222" s="80"/>
      <c r="BA222" s="81"/>
      <c r="BB222" s="80"/>
      <c r="BC222" s="80"/>
      <c r="BD222" s="80"/>
      <c r="BE222" s="80"/>
      <c r="BF222" s="80"/>
      <c r="BG222" s="80"/>
      <c r="BH222" s="80"/>
      <c r="BI222" s="81"/>
      <c r="BJ222" s="85"/>
      <c r="BK222" s="85"/>
      <c r="BL222" s="85"/>
      <c r="BM222" s="85"/>
      <c r="BN222" s="85"/>
      <c r="BO222" s="85"/>
      <c r="BP222" s="50"/>
      <c r="BQ222" s="81"/>
      <c r="BR222" s="80"/>
      <c r="BS222" s="80"/>
      <c r="BT222" s="85"/>
      <c r="BU222" s="85"/>
      <c r="BV222" s="85"/>
      <c r="BW222" s="80"/>
      <c r="BX222" s="80"/>
      <c r="BY222" s="85"/>
      <c r="BZ222" s="85"/>
      <c r="CA222" s="85"/>
      <c r="CB222" s="85"/>
      <c r="CC222" s="85"/>
      <c r="CD222" s="85"/>
      <c r="CE222" s="80"/>
      <c r="CF222" s="80"/>
    </row>
    <row r="223" spans="1:228" s="6" customFormat="1" ht="0.75" customHeight="1" x14ac:dyDescent="0.25">
      <c r="B223" s="81"/>
      <c r="C223" s="85" t="s">
        <v>178</v>
      </c>
      <c r="D223" s="85" t="s">
        <v>185</v>
      </c>
      <c r="E223" s="85" t="s">
        <v>184</v>
      </c>
      <c r="F223" s="85" t="s">
        <v>183</v>
      </c>
      <c r="G223" s="85"/>
      <c r="I223" s="91"/>
      <c r="J223" s="85"/>
      <c r="K223" s="85"/>
      <c r="L223" s="85"/>
      <c r="M223" s="85"/>
      <c r="N223" s="85"/>
      <c r="O223" s="85"/>
      <c r="Q223" s="91"/>
      <c r="R223" s="85"/>
      <c r="S223" s="85"/>
      <c r="T223" s="85"/>
      <c r="U223" s="85"/>
      <c r="V223" s="85"/>
      <c r="X223" s="91"/>
      <c r="Y223" s="85"/>
      <c r="Z223" s="85"/>
      <c r="AA223" s="85"/>
      <c r="AB223" s="85"/>
      <c r="AC223" s="85"/>
      <c r="AE223" s="91"/>
      <c r="AF223" s="85"/>
      <c r="AG223" s="85"/>
      <c r="AH223" s="85"/>
      <c r="AI223" s="85"/>
      <c r="AJ223" s="85"/>
      <c r="AL223" s="91"/>
      <c r="AM223" s="85"/>
      <c r="AN223" s="85"/>
      <c r="AO223" s="85"/>
      <c r="AP223" s="85"/>
      <c r="AQ223" s="85"/>
      <c r="AR223" s="85"/>
      <c r="AS223" s="85"/>
      <c r="AT223" s="90"/>
      <c r="AU223" s="80"/>
      <c r="AV223" s="80"/>
      <c r="AW223" s="80"/>
      <c r="AX223" s="80"/>
      <c r="AY223" s="80"/>
      <c r="AZ223" s="80"/>
      <c r="BA223" s="81"/>
      <c r="BB223" s="80"/>
      <c r="BC223" s="80"/>
      <c r="BD223" s="80"/>
      <c r="BE223" s="80"/>
      <c r="BF223" s="80"/>
      <c r="BG223" s="80"/>
      <c r="BH223" s="80"/>
      <c r="BI223" s="81"/>
      <c r="BJ223" s="85"/>
      <c r="BK223" s="85"/>
      <c r="BL223" s="85"/>
      <c r="BM223" s="85"/>
      <c r="BN223" s="85"/>
      <c r="BO223" s="85"/>
      <c r="BP223" s="50"/>
      <c r="BQ223" s="81"/>
      <c r="BR223" s="80"/>
      <c r="BS223" s="80"/>
      <c r="BT223" s="85"/>
      <c r="BU223" s="85"/>
      <c r="BV223" s="85"/>
      <c r="BW223" s="80"/>
      <c r="BX223" s="80"/>
      <c r="BY223" s="85"/>
      <c r="BZ223" s="85"/>
      <c r="CA223" s="85"/>
      <c r="CB223" s="85"/>
      <c r="CC223" s="85"/>
      <c r="CD223" s="85"/>
      <c r="CE223" s="80"/>
      <c r="CF223" s="80"/>
    </row>
    <row r="224" spans="1:228" s="6" customFormat="1" ht="0.75" customHeight="1" x14ac:dyDescent="0.25">
      <c r="B224" s="91"/>
      <c r="C224" s="85"/>
      <c r="D224" s="85"/>
      <c r="E224" s="85"/>
      <c r="F224" s="85"/>
      <c r="G224" s="85"/>
      <c r="I224" s="91"/>
      <c r="J224" s="85"/>
      <c r="K224" s="85"/>
      <c r="L224" s="85"/>
      <c r="M224" s="85"/>
      <c r="N224" s="85"/>
      <c r="O224" s="85"/>
      <c r="Q224" s="91"/>
      <c r="R224" s="85"/>
      <c r="S224" s="85"/>
      <c r="T224" s="85"/>
      <c r="U224" s="85"/>
      <c r="V224" s="85"/>
      <c r="X224" s="91"/>
      <c r="Y224" s="85"/>
      <c r="Z224" s="85"/>
      <c r="AA224" s="85"/>
      <c r="AB224" s="85"/>
      <c r="AC224" s="85"/>
      <c r="AE224" s="91"/>
      <c r="AF224" s="85"/>
      <c r="AG224" s="85"/>
      <c r="AH224" s="85"/>
      <c r="AI224" s="85"/>
      <c r="AJ224" s="85"/>
      <c r="AL224" s="91"/>
      <c r="AM224" s="85"/>
      <c r="AN224" s="85"/>
      <c r="AO224" s="85"/>
      <c r="AP224" s="85"/>
      <c r="AQ224" s="85"/>
      <c r="AR224" s="85"/>
      <c r="AS224" s="85"/>
      <c r="AT224" s="85"/>
      <c r="AU224" s="85"/>
      <c r="AV224" s="85"/>
      <c r="AW224" s="85"/>
      <c r="AX224" s="85"/>
      <c r="AY224" s="85"/>
      <c r="AZ224" s="85"/>
      <c r="BA224" s="91"/>
      <c r="BB224" s="80"/>
      <c r="BC224" s="80"/>
      <c r="BD224" s="80"/>
      <c r="BE224" s="80"/>
      <c r="BF224" s="80"/>
      <c r="BG224" s="80"/>
      <c r="BH224" s="80"/>
      <c r="BI224" s="91"/>
      <c r="BJ224" s="50"/>
      <c r="BK224" s="50"/>
      <c r="BL224" s="50"/>
      <c r="BM224" s="50"/>
      <c r="BN224" s="50"/>
      <c r="BO224" s="50"/>
      <c r="BP224" s="50"/>
      <c r="BQ224" s="91"/>
      <c r="BR224" s="80"/>
      <c r="BS224" s="80"/>
      <c r="BT224" s="80"/>
      <c r="BU224" s="80"/>
      <c r="BV224" s="80"/>
      <c r="BW224" s="80"/>
      <c r="BX224" s="80"/>
      <c r="BY224" s="85"/>
      <c r="BZ224" s="85"/>
      <c r="CA224" s="85"/>
      <c r="CB224" s="85"/>
      <c r="CC224" s="85"/>
      <c r="CD224" s="85"/>
      <c r="CE224" s="92"/>
      <c r="CF224" s="92"/>
    </row>
    <row r="225" spans="1:84" s="6" customFormat="1" ht="0.75" customHeight="1" x14ac:dyDescent="0.25">
      <c r="B225" s="91"/>
      <c r="C225" s="92"/>
      <c r="D225" s="92"/>
      <c r="E225" s="92"/>
      <c r="F225" s="92"/>
      <c r="G225" s="92"/>
      <c r="I225" s="91"/>
      <c r="J225" s="92"/>
      <c r="K225" s="92"/>
      <c r="L225" s="92"/>
      <c r="M225" s="92"/>
      <c r="N225" s="92"/>
      <c r="O225" s="92"/>
      <c r="Q225" s="91"/>
      <c r="R225" s="92"/>
      <c r="S225" s="92"/>
      <c r="T225" s="92"/>
      <c r="U225" s="92"/>
      <c r="V225" s="92"/>
      <c r="X225" s="91"/>
      <c r="Y225" s="92"/>
      <c r="Z225" s="92"/>
      <c r="AA225" s="92"/>
      <c r="AB225" s="92"/>
      <c r="AC225" s="92"/>
      <c r="AE225" s="91"/>
      <c r="AF225" s="92"/>
      <c r="AG225" s="92"/>
      <c r="AH225" s="92"/>
      <c r="AI225" s="92"/>
      <c r="AJ225" s="92"/>
      <c r="AL225" s="91"/>
      <c r="AM225" s="92"/>
      <c r="AN225" s="92"/>
      <c r="AO225" s="92"/>
      <c r="AP225" s="92"/>
      <c r="AQ225" s="92"/>
      <c r="AR225" s="92"/>
      <c r="AS225" s="92"/>
      <c r="AT225" s="92"/>
      <c r="AU225" s="92"/>
      <c r="AV225" s="92"/>
      <c r="AW225" s="92"/>
      <c r="AX225" s="92"/>
      <c r="AY225" s="92"/>
      <c r="AZ225" s="92"/>
      <c r="BA225" s="94"/>
      <c r="BB225" s="92"/>
      <c r="BC225" s="92"/>
      <c r="BD225" s="92"/>
      <c r="BE225" s="92"/>
      <c r="BF225" s="92"/>
      <c r="BG225" s="92"/>
      <c r="BH225" s="92"/>
      <c r="BI225" s="94"/>
      <c r="BJ225" s="50"/>
      <c r="BK225" s="50"/>
      <c r="BL225" s="50"/>
      <c r="BM225" s="50"/>
      <c r="BN225" s="50"/>
      <c r="BO225" s="50"/>
      <c r="BP225" s="50"/>
      <c r="BQ225" s="94"/>
      <c r="BR225" s="92"/>
      <c r="BS225" s="92"/>
      <c r="BT225" s="92"/>
      <c r="BU225" s="92"/>
      <c r="BV225" s="92"/>
      <c r="BW225" s="92"/>
      <c r="BX225" s="92"/>
      <c r="BY225" s="94"/>
      <c r="BZ225" s="92"/>
      <c r="CA225" s="92"/>
      <c r="CB225" s="92"/>
      <c r="CC225" s="92"/>
      <c r="CD225" s="92"/>
      <c r="CE225" s="92"/>
      <c r="CF225" s="92"/>
    </row>
    <row r="226" spans="1:84" s="6" customFormat="1" ht="0.75" customHeight="1" x14ac:dyDescent="0.25">
      <c r="B226" s="101"/>
      <c r="C226" s="101"/>
      <c r="D226" s="102"/>
      <c r="E226" s="103"/>
      <c r="F226" s="103"/>
      <c r="G226" s="103"/>
    </row>
    <row r="227" spans="1:84" s="6" customFormat="1" ht="0.75" customHeight="1" x14ac:dyDescent="0.25">
      <c r="B227" s="101"/>
      <c r="C227" s="101"/>
      <c r="D227" s="102"/>
      <c r="E227" s="103"/>
      <c r="F227" s="103"/>
      <c r="G227" s="103"/>
    </row>
    <row r="228" spans="1:84" s="6" customFormat="1" ht="0.75" customHeight="1" x14ac:dyDescent="0.25">
      <c r="B228" s="101"/>
      <c r="C228" s="101" t="s">
        <v>146</v>
      </c>
      <c r="D228" s="102"/>
      <c r="E228" s="103"/>
      <c r="F228" s="103"/>
      <c r="G228" s="103"/>
      <c r="J228" s="6" t="s">
        <v>147</v>
      </c>
      <c r="Q228" s="6" t="s">
        <v>158</v>
      </c>
      <c r="X228" s="6" t="s">
        <v>159</v>
      </c>
      <c r="Z228" s="391"/>
      <c r="AA228" s="391"/>
      <c r="AE228" s="6" t="s">
        <v>160</v>
      </c>
      <c r="AL228" s="6" t="s">
        <v>161</v>
      </c>
    </row>
    <row r="229" spans="1:84" s="6" customFormat="1" ht="0.75" customHeight="1" x14ac:dyDescent="0.25">
      <c r="B229" s="101"/>
      <c r="C229" s="101" t="s">
        <v>178</v>
      </c>
      <c r="D229" s="101" t="s">
        <v>185</v>
      </c>
      <c r="E229" s="101" t="s">
        <v>184</v>
      </c>
      <c r="F229" s="101" t="s">
        <v>183</v>
      </c>
      <c r="G229" s="101"/>
      <c r="J229" s="155" t="s">
        <v>178</v>
      </c>
      <c r="K229" s="155" t="s">
        <v>185</v>
      </c>
      <c r="L229" s="155" t="s">
        <v>184</v>
      </c>
      <c r="M229" s="155" t="s">
        <v>183</v>
      </c>
      <c r="N229" s="155"/>
      <c r="Q229" s="155" t="s">
        <v>178</v>
      </c>
      <c r="R229" s="155" t="s">
        <v>185</v>
      </c>
      <c r="S229" s="155" t="s">
        <v>184</v>
      </c>
      <c r="T229" s="155" t="s">
        <v>183</v>
      </c>
      <c r="X229" s="155" t="s">
        <v>178</v>
      </c>
      <c r="Y229" s="155" t="s">
        <v>185</v>
      </c>
      <c r="Z229" s="155" t="s">
        <v>184</v>
      </c>
      <c r="AA229" s="155" t="s">
        <v>183</v>
      </c>
      <c r="AE229" s="155" t="s">
        <v>178</v>
      </c>
      <c r="AF229" s="155" t="s">
        <v>185</v>
      </c>
      <c r="AG229" s="155" t="s">
        <v>184</v>
      </c>
      <c r="AH229" s="155" t="s">
        <v>183</v>
      </c>
      <c r="AL229" s="155" t="s">
        <v>178</v>
      </c>
      <c r="AM229" s="155" t="s">
        <v>185</v>
      </c>
      <c r="AN229" s="155" t="s">
        <v>184</v>
      </c>
      <c r="AO229" s="155" t="s">
        <v>183</v>
      </c>
    </row>
    <row r="230" spans="1:84" s="6" customFormat="1" ht="0.75" customHeight="1" x14ac:dyDescent="0.25">
      <c r="A230" s="104" t="s">
        <v>14</v>
      </c>
      <c r="B230" s="101"/>
      <c r="C230" s="169">
        <v>57.874762808349146</v>
      </c>
      <c r="D230" s="169">
        <v>53.713218122372723</v>
      </c>
      <c r="E230" s="169">
        <v>46.962083142987666</v>
      </c>
      <c r="F230" s="169">
        <v>50.942549371633753</v>
      </c>
      <c r="G230" s="154"/>
      <c r="J230" s="169">
        <v>44.26229508196721</v>
      </c>
      <c r="K230" s="169">
        <v>38.524590163934427</v>
      </c>
      <c r="L230" s="169">
        <v>28.46153846153846</v>
      </c>
      <c r="M230" s="169">
        <v>30.534351145038169</v>
      </c>
      <c r="N230" s="154"/>
      <c r="Q230" s="169">
        <v>66.13190730837789</v>
      </c>
      <c r="R230" s="169">
        <v>64.736842105263165</v>
      </c>
      <c r="S230" s="169">
        <v>57.417102966841185</v>
      </c>
      <c r="T230" s="169">
        <v>63.667232597623091</v>
      </c>
      <c r="U230" s="154"/>
      <c r="X230" s="169">
        <v>71.785714285714292</v>
      </c>
      <c r="Y230" s="169">
        <v>66.312056737588648</v>
      </c>
      <c r="Z230" s="169">
        <v>55.871886120996443</v>
      </c>
      <c r="AA230" s="169">
        <v>64.664310954063609</v>
      </c>
      <c r="AB230" s="154"/>
      <c r="AE230" s="169">
        <v>76.458333333333329</v>
      </c>
      <c r="AF230" s="169">
        <v>67.148760330578511</v>
      </c>
      <c r="AG230" s="169">
        <v>69.539078156312627</v>
      </c>
      <c r="AH230" s="169">
        <v>65.810276679841905</v>
      </c>
      <c r="AI230" s="154"/>
      <c r="AL230" s="169">
        <v>55.38</v>
      </c>
      <c r="AM230" s="169">
        <v>58.288770053475936</v>
      </c>
      <c r="AN230" s="169">
        <v>57.575757575757578</v>
      </c>
      <c r="AO230" s="169">
        <v>60.591133004926107</v>
      </c>
      <c r="AP230" s="154"/>
    </row>
    <row r="231" spans="1:84" s="6" customFormat="1" ht="0.75" customHeight="1" x14ac:dyDescent="0.25">
      <c r="A231" s="165" t="s">
        <v>15</v>
      </c>
      <c r="B231" s="101"/>
      <c r="C231" s="169">
        <v>0.45204179503370473</v>
      </c>
      <c r="D231" s="169">
        <v>0.52640964227487486</v>
      </c>
      <c r="E231" s="169">
        <v>0.45956948423539867</v>
      </c>
      <c r="F231" s="169">
        <v>0.53518550344591531</v>
      </c>
      <c r="G231" s="103"/>
      <c r="I231" s="104" t="s">
        <v>162</v>
      </c>
      <c r="J231" s="169">
        <v>0.63550068634859003</v>
      </c>
      <c r="K231" s="169">
        <v>0.73035312814915276</v>
      </c>
      <c r="L231" s="169">
        <v>0.69086614888470654</v>
      </c>
      <c r="M231" s="169">
        <v>0.81122013885819588</v>
      </c>
      <c r="N231" s="103"/>
      <c r="Q231" s="156">
        <v>0.3596892750779988</v>
      </c>
      <c r="R231" s="156">
        <v>0.35782829112259817</v>
      </c>
      <c r="S231" s="156">
        <v>0.29798950548462572</v>
      </c>
      <c r="T231" s="156">
        <v>0.38132352218967586</v>
      </c>
      <c r="U231" s="103"/>
      <c r="X231" s="156">
        <v>0.32892021778915553</v>
      </c>
      <c r="Y231" s="156">
        <v>0.37722378808376988</v>
      </c>
      <c r="Z231" s="156">
        <v>0.19582754363733892</v>
      </c>
      <c r="AA231" s="156">
        <v>0.26779537196376585</v>
      </c>
      <c r="AB231" s="103"/>
      <c r="AE231" s="156">
        <v>0.21086445080928368</v>
      </c>
      <c r="AF231" s="156">
        <v>0.34960620876213444</v>
      </c>
      <c r="AG231" s="156">
        <v>0.23196047230198535</v>
      </c>
      <c r="AH231" s="156">
        <v>0.35935228454823787</v>
      </c>
      <c r="AI231" s="103"/>
      <c r="AL231" s="156">
        <v>0.60718844905556613</v>
      </c>
      <c r="AM231" s="156">
        <v>0.56954458053587287</v>
      </c>
      <c r="AN231" s="156">
        <v>0.45916570955367297</v>
      </c>
      <c r="AO231" s="156">
        <v>0.49514872362097567</v>
      </c>
      <c r="AP231" s="103"/>
    </row>
    <row r="232" spans="1:84" s="6" customFormat="1" ht="0.75" customHeight="1" x14ac:dyDescent="0.25">
      <c r="B232" s="101"/>
      <c r="C232" s="101"/>
      <c r="D232" s="102"/>
      <c r="E232" s="103"/>
      <c r="F232" s="103"/>
      <c r="G232" s="103"/>
      <c r="Z232" s="106"/>
    </row>
    <row r="233" spans="1:84" s="6" customFormat="1" ht="0.75" customHeight="1" x14ac:dyDescent="0.25">
      <c r="B233" s="101"/>
      <c r="C233" s="101"/>
      <c r="D233" s="102"/>
      <c r="E233" s="103"/>
      <c r="F233" s="103"/>
      <c r="G233" s="103"/>
    </row>
    <row r="234" spans="1:84" s="6" customFormat="1" ht="0.75" customHeight="1" x14ac:dyDescent="0.25">
      <c r="B234" s="101"/>
      <c r="C234" s="101" t="s">
        <v>146</v>
      </c>
      <c r="D234" s="102"/>
      <c r="E234" s="103"/>
      <c r="F234" s="103"/>
      <c r="G234" s="103"/>
      <c r="J234" s="6" t="s">
        <v>147</v>
      </c>
      <c r="Q234" s="6" t="s">
        <v>158</v>
      </c>
      <c r="X234" s="6" t="s">
        <v>159</v>
      </c>
      <c r="AE234" s="6" t="s">
        <v>160</v>
      </c>
      <c r="AL234" s="6" t="s">
        <v>161</v>
      </c>
    </row>
    <row r="235" spans="1:84" s="6" customFormat="1" ht="0.75" customHeight="1" x14ac:dyDescent="0.25">
      <c r="B235" s="101"/>
      <c r="C235" s="101" t="s">
        <v>178</v>
      </c>
      <c r="D235" s="101" t="s">
        <v>185</v>
      </c>
      <c r="E235" s="101" t="s">
        <v>184</v>
      </c>
      <c r="F235" s="101" t="s">
        <v>183</v>
      </c>
      <c r="G235" s="101"/>
      <c r="J235" s="155" t="s">
        <v>178</v>
      </c>
      <c r="K235" s="155" t="s">
        <v>185</v>
      </c>
      <c r="L235" s="155" t="s">
        <v>184</v>
      </c>
      <c r="M235" s="155" t="s">
        <v>183</v>
      </c>
      <c r="N235" s="155"/>
      <c r="Q235" s="155" t="s">
        <v>178</v>
      </c>
      <c r="R235" s="155" t="s">
        <v>185</v>
      </c>
      <c r="S235" s="155" t="s">
        <v>184</v>
      </c>
      <c r="T235" s="155" t="s">
        <v>183</v>
      </c>
      <c r="X235" s="155" t="s">
        <v>178</v>
      </c>
      <c r="Y235" s="155" t="s">
        <v>185</v>
      </c>
      <c r="Z235" s="155" t="s">
        <v>184</v>
      </c>
      <c r="AA235" s="155" t="s">
        <v>183</v>
      </c>
      <c r="AE235" s="155" t="s">
        <v>178</v>
      </c>
      <c r="AF235" s="155" t="s">
        <v>185</v>
      </c>
      <c r="AG235" s="155" t="s">
        <v>184</v>
      </c>
      <c r="AH235" s="155" t="s">
        <v>183</v>
      </c>
      <c r="AL235" s="155" t="s">
        <v>178</v>
      </c>
      <c r="AM235" s="155" t="s">
        <v>185</v>
      </c>
      <c r="AN235" s="155" t="s">
        <v>184</v>
      </c>
      <c r="AO235" s="155" t="s">
        <v>183</v>
      </c>
    </row>
    <row r="236" spans="1:84" s="6" customFormat="1" ht="0.75" customHeight="1" x14ac:dyDescent="0.25">
      <c r="A236" s="104" t="s">
        <v>16</v>
      </c>
      <c r="B236" s="101"/>
      <c r="C236" s="169">
        <v>39.270072992700726</v>
      </c>
      <c r="D236" s="169">
        <v>40.657276995305175</v>
      </c>
      <c r="E236" s="169">
        <v>35.796236805874258</v>
      </c>
      <c r="F236" s="169">
        <v>41.155234657039713</v>
      </c>
      <c r="G236" s="103"/>
      <c r="J236" s="156">
        <v>39.495798319327733</v>
      </c>
      <c r="K236" s="156">
        <v>45.901639344262293</v>
      </c>
      <c r="L236" s="156">
        <v>42.307692307692307</v>
      </c>
      <c r="M236" s="156">
        <v>45.038167938931295</v>
      </c>
      <c r="Q236" s="156">
        <v>31.68498168498169</v>
      </c>
      <c r="R236" s="156">
        <v>37.147887323943657</v>
      </c>
      <c r="S236" s="156">
        <v>30.191972076788829</v>
      </c>
      <c r="T236" s="156">
        <v>37.755102040816325</v>
      </c>
      <c r="X236" s="156">
        <v>46.067415730337082</v>
      </c>
      <c r="Y236" s="156">
        <v>42.391304347826079</v>
      </c>
      <c r="Z236" s="156">
        <v>31.27272727272727</v>
      </c>
      <c r="AA236" s="156">
        <v>40.072202166064983</v>
      </c>
      <c r="AE236" s="156">
        <v>57.142857142857139</v>
      </c>
      <c r="AF236" s="156">
        <v>55.625</v>
      </c>
      <c r="AG236" s="156">
        <v>54.453441295546554</v>
      </c>
      <c r="AH236" s="156">
        <v>56.74603174603174</v>
      </c>
      <c r="AL236" s="156">
        <v>38.297872340425528</v>
      </c>
      <c r="AM236" s="156">
        <v>39.361702127659569</v>
      </c>
      <c r="AN236" s="156">
        <v>34</v>
      </c>
      <c r="AO236" s="156">
        <v>41.871921182266014</v>
      </c>
    </row>
    <row r="237" spans="1:84" s="6" customFormat="1" ht="0.75" customHeight="1" x14ac:dyDescent="0.25">
      <c r="A237" s="104" t="s">
        <v>17</v>
      </c>
      <c r="B237" s="101"/>
      <c r="C237" s="169">
        <v>40.437956204379567</v>
      </c>
      <c r="D237" s="169">
        <v>39.859154929577464</v>
      </c>
      <c r="E237" s="169">
        <v>46.581000458926113</v>
      </c>
      <c r="F237" s="169">
        <v>40.162454873646212</v>
      </c>
      <c r="G237" s="103"/>
      <c r="J237" s="156">
        <v>31.932773109243701</v>
      </c>
      <c r="K237" s="156">
        <v>27.04918032786885</v>
      </c>
      <c r="L237" s="156">
        <v>38.46153846153846</v>
      </c>
      <c r="M237" s="156">
        <v>29.007633587786259</v>
      </c>
      <c r="Q237" s="156">
        <v>41.208791208791204</v>
      </c>
      <c r="R237" s="156">
        <v>41.37323943661972</v>
      </c>
      <c r="S237" s="156">
        <v>51.832460732984295</v>
      </c>
      <c r="T237" s="156">
        <v>40.306122448979586</v>
      </c>
      <c r="X237" s="156">
        <v>36.329588014981276</v>
      </c>
      <c r="Y237" s="156">
        <v>38.043478260869563</v>
      </c>
      <c r="Z237" s="156">
        <v>52.363636363636367</v>
      </c>
      <c r="AA237" s="156">
        <v>42.960288808664259</v>
      </c>
      <c r="AE237" s="156">
        <v>28.354978354978357</v>
      </c>
      <c r="AF237" s="156">
        <v>28.958333333333336</v>
      </c>
      <c r="AG237" s="156">
        <v>31.174089068825911</v>
      </c>
      <c r="AH237" s="156">
        <v>27.579365079365083</v>
      </c>
      <c r="AL237" s="156">
        <v>39.361702127659569</v>
      </c>
      <c r="AM237" s="156">
        <v>42.553191489361694</v>
      </c>
      <c r="AN237" s="156">
        <v>47.5</v>
      </c>
      <c r="AO237" s="156">
        <v>41.871921182266007</v>
      </c>
    </row>
    <row r="238" spans="1:84" s="6" customFormat="1" ht="0.75" customHeight="1" x14ac:dyDescent="0.25">
      <c r="A238" s="104" t="s">
        <v>18</v>
      </c>
      <c r="B238" s="101"/>
      <c r="C238" s="169">
        <v>0.56180415987309318</v>
      </c>
      <c r="D238" s="169">
        <v>0.5654811415176082</v>
      </c>
      <c r="E238" s="169">
        <v>0.49095587093917992</v>
      </c>
      <c r="F238" s="169">
        <v>0.50684789371093497</v>
      </c>
      <c r="G238" s="103"/>
      <c r="J238" s="156">
        <v>0.3792251005800294</v>
      </c>
      <c r="K238" s="156">
        <v>0.36970562810846735</v>
      </c>
      <c r="L238" s="156">
        <v>0.32389906999547696</v>
      </c>
      <c r="M238" s="156">
        <v>0.31904687480260996</v>
      </c>
      <c r="Q238" s="169">
        <v>0.66594818227843</v>
      </c>
      <c r="R238" s="169">
        <v>0.66424613941450472</v>
      </c>
      <c r="S238" s="169">
        <v>0.65056830929186538</v>
      </c>
      <c r="T238" s="169">
        <v>0.66283640811541089</v>
      </c>
      <c r="X238" s="156">
        <v>0.82937999416500863</v>
      </c>
      <c r="Y238" s="156">
        <v>0.89229088470738682</v>
      </c>
      <c r="Z238" s="156">
        <v>0.86962526438246324</v>
      </c>
      <c r="AA238" s="156">
        <v>0.81398352948412256</v>
      </c>
      <c r="AE238" s="156">
        <v>0.85989391417579131</v>
      </c>
      <c r="AF238" s="156">
        <v>0.85517629221262292</v>
      </c>
      <c r="AG238" s="156">
        <v>0.85645044072125798</v>
      </c>
      <c r="AH238" s="156">
        <v>0.85396419450287553</v>
      </c>
      <c r="AL238" s="156">
        <v>0.66604582732242368</v>
      </c>
      <c r="AM238" s="156">
        <v>0.79001910429022737</v>
      </c>
      <c r="AN238" s="156">
        <v>0.71778098747424657</v>
      </c>
      <c r="AO238" s="156">
        <v>0.68910403684102906</v>
      </c>
    </row>
    <row r="239" spans="1:84" s="6" customFormat="1" ht="0.75" customHeight="1" x14ac:dyDescent="0.25">
      <c r="B239" s="101"/>
      <c r="C239" s="101"/>
      <c r="D239" s="102"/>
      <c r="E239" s="103"/>
      <c r="F239" s="103"/>
      <c r="G239" s="103"/>
    </row>
    <row r="240" spans="1:84" s="6" customFormat="1" ht="0.75" customHeight="1" x14ac:dyDescent="0.25">
      <c r="B240" s="101"/>
      <c r="C240" s="101"/>
      <c r="D240" s="102"/>
      <c r="E240" s="103"/>
      <c r="F240" s="103"/>
      <c r="G240" s="103"/>
    </row>
    <row r="241" spans="1:84" s="6" customFormat="1" ht="0.75" customHeight="1" x14ac:dyDescent="0.25">
      <c r="B241" s="2"/>
      <c r="C241" s="171" t="s">
        <v>146</v>
      </c>
      <c r="J241" s="6" t="s">
        <v>147</v>
      </c>
      <c r="Q241" s="6" t="s">
        <v>158</v>
      </c>
      <c r="X241" s="6" t="s">
        <v>159</v>
      </c>
      <c r="AE241" s="6" t="s">
        <v>160</v>
      </c>
      <c r="AL241" s="6" t="s">
        <v>161</v>
      </c>
      <c r="AT241" s="2"/>
      <c r="AU241" s="2"/>
      <c r="AV241" s="2"/>
      <c r="AW241" s="2"/>
      <c r="AX241" s="2"/>
      <c r="AY241" s="2"/>
      <c r="AZ241" s="2"/>
      <c r="BA241" s="391"/>
      <c r="BB241" s="391"/>
      <c r="BC241" s="391"/>
      <c r="BD241" s="391"/>
      <c r="BE241" s="391"/>
      <c r="BF241" s="391"/>
      <c r="BG241" s="391"/>
      <c r="BH241" s="391"/>
      <c r="BI241" s="391"/>
      <c r="BJ241" s="391"/>
      <c r="BK241" s="391"/>
      <c r="BL241" s="391"/>
      <c r="BM241" s="391"/>
      <c r="BN241" s="391"/>
      <c r="BO241" s="391"/>
      <c r="BP241" s="391"/>
      <c r="BQ241" s="391"/>
      <c r="BR241" s="391"/>
      <c r="BS241" s="391"/>
      <c r="BT241" s="391"/>
      <c r="BU241" s="391"/>
      <c r="BV241" s="391"/>
      <c r="BW241" s="391"/>
      <c r="BX241" s="391"/>
      <c r="BY241" s="391"/>
      <c r="BZ241" s="391"/>
      <c r="CA241" s="391"/>
      <c r="CB241" s="391"/>
      <c r="CC241" s="391"/>
      <c r="CD241" s="391"/>
      <c r="CE241" s="391"/>
      <c r="CF241" s="391"/>
    </row>
    <row r="242" spans="1:84" s="6" customFormat="1" ht="0.75" customHeight="1" x14ac:dyDescent="0.25">
      <c r="B242" s="2"/>
      <c r="C242" s="171" t="s">
        <v>178</v>
      </c>
      <c r="D242" s="171" t="s">
        <v>185</v>
      </c>
      <c r="E242" s="171" t="s">
        <v>184</v>
      </c>
      <c r="F242" s="171" t="s">
        <v>183</v>
      </c>
      <c r="G242" s="171"/>
      <c r="I242" s="2"/>
      <c r="J242" s="171" t="s">
        <v>178</v>
      </c>
      <c r="K242" s="171" t="s">
        <v>185</v>
      </c>
      <c r="L242" s="171" t="s">
        <v>184</v>
      </c>
      <c r="M242" s="171" t="s">
        <v>183</v>
      </c>
      <c r="N242" s="171"/>
      <c r="O242" s="78"/>
      <c r="Q242" s="171" t="s">
        <v>178</v>
      </c>
      <c r="R242" s="171" t="s">
        <v>185</v>
      </c>
      <c r="S242" s="171" t="s">
        <v>184</v>
      </c>
      <c r="T242" s="171" t="s">
        <v>183</v>
      </c>
      <c r="U242" s="78"/>
      <c r="V242" s="78"/>
      <c r="X242" s="171" t="s">
        <v>178</v>
      </c>
      <c r="Y242" s="171" t="s">
        <v>185</v>
      </c>
      <c r="Z242" s="171" t="s">
        <v>184</v>
      </c>
      <c r="AA242" s="171" t="s">
        <v>183</v>
      </c>
      <c r="AB242" s="78"/>
      <c r="AC242" s="78"/>
      <c r="AE242" s="171" t="s">
        <v>178</v>
      </c>
      <c r="AF242" s="171" t="s">
        <v>185</v>
      </c>
      <c r="AG242" s="171" t="s">
        <v>184</v>
      </c>
      <c r="AH242" s="171" t="s">
        <v>183</v>
      </c>
      <c r="AI242" s="78"/>
      <c r="AJ242" s="78"/>
      <c r="AL242" s="171" t="s">
        <v>178</v>
      </c>
      <c r="AM242" s="171" t="s">
        <v>185</v>
      </c>
      <c r="AN242" s="171" t="s">
        <v>184</v>
      </c>
      <c r="AO242" s="171" t="s">
        <v>183</v>
      </c>
      <c r="AP242" s="78"/>
      <c r="AQ242" s="78"/>
      <c r="AR242" s="78"/>
      <c r="AS242" s="78"/>
      <c r="AT242" s="107"/>
      <c r="AU242" s="73"/>
      <c r="AV242" s="73"/>
      <c r="AW242" s="73"/>
      <c r="AX242" s="73"/>
      <c r="AY242" s="73"/>
      <c r="AZ242" s="73"/>
      <c r="BB242" s="73"/>
      <c r="BC242" s="73"/>
      <c r="BD242" s="73"/>
      <c r="BE242" s="73"/>
      <c r="BF242" s="73"/>
      <c r="BG242" s="73"/>
      <c r="BH242" s="73"/>
      <c r="BJ242" s="73"/>
      <c r="BK242" s="73"/>
      <c r="BL242" s="73"/>
      <c r="BM242" s="73"/>
      <c r="BN242" s="73"/>
      <c r="BO242" s="73"/>
      <c r="BP242" s="73"/>
      <c r="BR242" s="73"/>
      <c r="BS242" s="73"/>
      <c r="BT242" s="73"/>
      <c r="BU242" s="73"/>
      <c r="BV242" s="73"/>
      <c r="BW242" s="73"/>
      <c r="BX242" s="73"/>
      <c r="BZ242" s="73"/>
      <c r="CA242" s="73"/>
      <c r="CB242" s="73"/>
      <c r="CC242" s="73"/>
      <c r="CD242" s="73"/>
      <c r="CE242" s="73"/>
      <c r="CF242" s="73"/>
    </row>
    <row r="243" spans="1:84" s="6" customFormat="1" ht="0.75" customHeight="1" x14ac:dyDescent="0.25">
      <c r="A243" s="104" t="s">
        <v>19</v>
      </c>
      <c r="B243" s="81"/>
      <c r="C243" s="85">
        <v>26.55</v>
      </c>
      <c r="D243" s="85">
        <v>26.432354357246023</v>
      </c>
      <c r="E243" s="85">
        <v>27.416267942583733</v>
      </c>
      <c r="F243" s="85">
        <v>24.570366929865308</v>
      </c>
      <c r="G243" s="85"/>
      <c r="I243" s="91"/>
      <c r="J243" s="85">
        <v>16.521739130434781</v>
      </c>
      <c r="K243" s="85">
        <v>15.254237288135592</v>
      </c>
      <c r="L243" s="85">
        <v>12.711864406779661</v>
      </c>
      <c r="M243" s="85">
        <v>9.0163934426229488</v>
      </c>
      <c r="N243" s="85"/>
      <c r="O243" s="85"/>
      <c r="Q243" s="166">
        <v>21.2406015037594</v>
      </c>
      <c r="R243" s="166">
        <v>23.508137432188068</v>
      </c>
      <c r="S243" s="166">
        <v>30.270270270270274</v>
      </c>
      <c r="T243" s="166">
        <v>22.648083623693381</v>
      </c>
      <c r="U243" s="85"/>
      <c r="V243" s="85"/>
      <c r="X243" s="166">
        <v>35.114503816793892</v>
      </c>
      <c r="Y243" s="166">
        <v>38.46153846153846</v>
      </c>
      <c r="Z243" s="166">
        <v>39.534883720930239</v>
      </c>
      <c r="AA243" s="166">
        <v>36.531365313653133</v>
      </c>
      <c r="AB243" s="85"/>
      <c r="AC243" s="85"/>
      <c r="AE243" s="166">
        <v>23.296703296703296</v>
      </c>
      <c r="AF243" s="166">
        <v>22.912205567451817</v>
      </c>
      <c r="AG243" s="166">
        <v>22.153209109730849</v>
      </c>
      <c r="AH243" s="166">
        <v>21.995926680244398</v>
      </c>
      <c r="AI243" s="85"/>
      <c r="AJ243" s="85"/>
      <c r="AL243" s="166">
        <v>28.648648648648649</v>
      </c>
      <c r="AM243" s="166">
        <v>28.723404255319146</v>
      </c>
      <c r="AN243" s="166">
        <v>26.804123711340207</v>
      </c>
      <c r="AO243" s="166">
        <v>25.252525252525253</v>
      </c>
      <c r="AP243" s="85"/>
      <c r="AQ243" s="85"/>
      <c r="AR243" s="85"/>
      <c r="AS243" s="85"/>
      <c r="AT243" s="90"/>
      <c r="AU243" s="80"/>
      <c r="AV243" s="80"/>
      <c r="AW243" s="80"/>
      <c r="AX243" s="80"/>
      <c r="AY243" s="80"/>
      <c r="AZ243" s="80"/>
      <c r="BA243" s="81"/>
      <c r="BB243" s="80"/>
      <c r="BC243" s="80"/>
      <c r="BD243" s="80"/>
      <c r="BE243" s="80"/>
      <c r="BF243" s="80"/>
      <c r="BG243" s="80"/>
      <c r="BH243" s="80"/>
      <c r="BI243" s="81"/>
      <c r="BJ243" s="85"/>
      <c r="BK243" s="85"/>
      <c r="BL243" s="85"/>
      <c r="BM243" s="85"/>
      <c r="BN243" s="85"/>
      <c r="BO243" s="85"/>
      <c r="BP243" s="80"/>
      <c r="BQ243" s="81"/>
      <c r="BR243" s="80"/>
      <c r="BS243" s="80"/>
      <c r="BT243" s="85"/>
      <c r="BU243" s="85"/>
      <c r="BV243" s="85"/>
      <c r="BW243" s="80"/>
      <c r="BX243" s="80"/>
      <c r="BY243" s="85"/>
      <c r="BZ243" s="85"/>
      <c r="CA243" s="85"/>
      <c r="CB243" s="85"/>
      <c r="CC243" s="85"/>
      <c r="CD243" s="85"/>
      <c r="CE243" s="80"/>
      <c r="CF243" s="80"/>
    </row>
    <row r="244" spans="1:84" s="6" customFormat="1" ht="0.75" customHeight="1" x14ac:dyDescent="0.25">
      <c r="A244" s="104" t="s">
        <v>20</v>
      </c>
      <c r="B244" s="81"/>
      <c r="C244" s="85">
        <v>43</v>
      </c>
      <c r="D244" s="85">
        <v>43.090996629754457</v>
      </c>
      <c r="E244" s="85">
        <v>42.296650717703344</v>
      </c>
      <c r="F244" s="85">
        <v>43.892243381328377</v>
      </c>
      <c r="G244" s="85"/>
      <c r="I244" s="91"/>
      <c r="J244" s="85">
        <v>23.478260869565219</v>
      </c>
      <c r="K244" s="85">
        <v>22.881355932203398</v>
      </c>
      <c r="L244" s="85">
        <v>30.50847457627119</v>
      </c>
      <c r="M244" s="85">
        <v>29.508196721311478</v>
      </c>
      <c r="N244" s="85"/>
      <c r="O244" s="85"/>
      <c r="Q244" s="166">
        <v>49.624060150375932</v>
      </c>
      <c r="R244" s="166">
        <v>48.4629294755877</v>
      </c>
      <c r="S244" s="166">
        <v>45.045045045045043</v>
      </c>
      <c r="T244" s="166">
        <v>47.560975609756085</v>
      </c>
      <c r="U244" s="85"/>
      <c r="V244" s="85"/>
      <c r="X244" s="166">
        <v>40.839694656488554</v>
      </c>
      <c r="Y244" s="166">
        <v>42.124542124542124</v>
      </c>
      <c r="Z244" s="166">
        <v>41.47286821705427</v>
      </c>
      <c r="AA244" s="166">
        <v>40.221402214022142</v>
      </c>
      <c r="AB244" s="85"/>
      <c r="AC244" s="85"/>
      <c r="AE244" s="166">
        <v>56.703296703296701</v>
      </c>
      <c r="AF244" s="166">
        <v>55.460385438972168</v>
      </c>
      <c r="AG244" s="166">
        <v>54.865424430641838</v>
      </c>
      <c r="AH244" s="166">
        <v>56.619144602851321</v>
      </c>
      <c r="AI244" s="85"/>
      <c r="AJ244" s="85"/>
      <c r="AL244" s="166">
        <v>37.837837837837853</v>
      </c>
      <c r="AM244" s="166">
        <v>38.829787234042549</v>
      </c>
      <c r="AN244" s="166">
        <v>39.69072164948453</v>
      </c>
      <c r="AO244" s="166">
        <v>40.404040404040408</v>
      </c>
      <c r="AP244" s="85"/>
      <c r="AQ244" s="85"/>
      <c r="AR244" s="85"/>
      <c r="AS244" s="85"/>
      <c r="AT244" s="89"/>
      <c r="AU244" s="80"/>
      <c r="AV244" s="80"/>
      <c r="AW244" s="80"/>
      <c r="AX244" s="80"/>
      <c r="AY244" s="80"/>
      <c r="AZ244" s="80"/>
      <c r="BA244" s="81"/>
      <c r="BB244" s="80"/>
      <c r="BC244" s="80"/>
      <c r="BD244" s="80"/>
      <c r="BE244" s="80"/>
      <c r="BF244" s="80"/>
      <c r="BG244" s="80"/>
      <c r="BH244" s="80"/>
      <c r="BI244" s="81"/>
      <c r="BJ244" s="85"/>
      <c r="BK244" s="85"/>
      <c r="BL244" s="85"/>
      <c r="BM244" s="85"/>
      <c r="BN244" s="85"/>
      <c r="BO244" s="85"/>
      <c r="BP244" s="80"/>
      <c r="BQ244" s="81"/>
      <c r="BR244" s="80"/>
      <c r="BS244" s="80"/>
      <c r="BT244" s="85"/>
      <c r="BU244" s="85"/>
      <c r="BV244" s="85"/>
      <c r="BW244" s="80"/>
      <c r="BX244" s="80"/>
      <c r="BY244" s="85"/>
      <c r="BZ244" s="85"/>
      <c r="CA244" s="85"/>
      <c r="CB244" s="85"/>
      <c r="CC244" s="85"/>
      <c r="CD244" s="85"/>
      <c r="CE244" s="80"/>
      <c r="CF244" s="80"/>
    </row>
    <row r="245" spans="1:84" s="6" customFormat="1" ht="0.75" customHeight="1" x14ac:dyDescent="0.25">
      <c r="A245" s="104" t="s">
        <v>21</v>
      </c>
      <c r="B245" s="81"/>
      <c r="C245" s="85">
        <v>30.45</v>
      </c>
      <c r="D245" s="85">
        <v>30.47664901299952</v>
      </c>
      <c r="E245" s="85">
        <v>30.28708133971292</v>
      </c>
      <c r="F245" s="85">
        <v>31.537389688806318</v>
      </c>
      <c r="G245" s="85"/>
      <c r="I245" s="91"/>
      <c r="J245" s="85">
        <v>60</v>
      </c>
      <c r="K245" s="85">
        <v>61.864406779661017</v>
      </c>
      <c r="L245" s="85">
        <v>56.779661016949156</v>
      </c>
      <c r="M245" s="85">
        <v>61.475409836065573</v>
      </c>
      <c r="N245" s="85"/>
      <c r="O245" s="85"/>
      <c r="Q245" s="166">
        <v>29.13533834586466</v>
      </c>
      <c r="R245" s="166">
        <v>28.028933092224236</v>
      </c>
      <c r="S245" s="166">
        <v>24.684684684684683</v>
      </c>
      <c r="T245" s="166">
        <v>29.790940766550523</v>
      </c>
      <c r="U245" s="85"/>
      <c r="V245" s="85"/>
      <c r="X245" s="166">
        <v>24.045801526717558</v>
      </c>
      <c r="Y245" s="166">
        <v>19.413919413919416</v>
      </c>
      <c r="Z245" s="166">
        <v>18.992248062015506</v>
      </c>
      <c r="AA245" s="166">
        <v>23.247232472324722</v>
      </c>
      <c r="AB245" s="85"/>
      <c r="AC245" s="85"/>
      <c r="AE245" s="166">
        <v>20</v>
      </c>
      <c r="AF245" s="166">
        <v>21.627408993576015</v>
      </c>
      <c r="AG245" s="166">
        <v>22.981366459627335</v>
      </c>
      <c r="AH245" s="166">
        <v>21.384928716904277</v>
      </c>
      <c r="AI245" s="85"/>
      <c r="AJ245" s="85"/>
      <c r="AL245" s="166">
        <v>33.513513513513516</v>
      </c>
      <c r="AM245" s="166">
        <v>32.446808510638299</v>
      </c>
      <c r="AN245" s="166">
        <v>33.505154639175259</v>
      </c>
      <c r="AO245" s="166">
        <v>34.343434343434339</v>
      </c>
      <c r="AP245" s="85"/>
      <c r="AQ245" s="85"/>
      <c r="AR245" s="85"/>
      <c r="AS245" s="85"/>
      <c r="AT245" s="11"/>
      <c r="AU245" s="80"/>
      <c r="AV245" s="80"/>
      <c r="AW245" s="80"/>
      <c r="AX245" s="80"/>
      <c r="AY245" s="80"/>
      <c r="AZ245" s="80"/>
      <c r="BA245" s="81"/>
      <c r="BB245" s="80"/>
      <c r="BC245" s="80"/>
      <c r="BD245" s="80"/>
      <c r="BE245" s="80"/>
      <c r="BF245" s="80"/>
      <c r="BG245" s="80"/>
      <c r="BH245" s="80"/>
      <c r="BI245" s="81"/>
      <c r="BJ245" s="85"/>
      <c r="BK245" s="85"/>
      <c r="BL245" s="85"/>
      <c r="BM245" s="85"/>
      <c r="BN245" s="85"/>
      <c r="BO245" s="85"/>
      <c r="BP245" s="80"/>
      <c r="BQ245" s="81"/>
      <c r="BR245" s="80"/>
      <c r="BS245" s="80"/>
      <c r="BT245" s="85"/>
      <c r="BU245" s="85"/>
      <c r="BV245" s="85"/>
      <c r="BW245" s="80"/>
      <c r="BX245" s="80"/>
      <c r="BY245" s="85"/>
      <c r="BZ245" s="85"/>
      <c r="CA245" s="85"/>
      <c r="CB245" s="85"/>
      <c r="CC245" s="85"/>
      <c r="CD245" s="85"/>
      <c r="CE245" s="80"/>
      <c r="CF245" s="80"/>
    </row>
    <row r="246" spans="1:84" s="6" customFormat="1" ht="9.9" customHeight="1" x14ac:dyDescent="0.25">
      <c r="B246" s="91"/>
      <c r="C246" s="85"/>
      <c r="D246" s="85"/>
      <c r="E246" s="85"/>
      <c r="F246" s="85"/>
      <c r="G246" s="85"/>
      <c r="I246" s="91"/>
      <c r="J246" s="85"/>
      <c r="K246" s="85"/>
      <c r="L246" s="85"/>
      <c r="M246" s="85"/>
      <c r="N246" s="85"/>
      <c r="O246" s="85"/>
      <c r="Q246" s="91"/>
      <c r="R246" s="85"/>
      <c r="S246" s="85"/>
      <c r="T246" s="85"/>
      <c r="U246" s="85"/>
      <c r="V246" s="85"/>
      <c r="X246" s="91"/>
      <c r="Y246" s="85"/>
      <c r="Z246" s="85"/>
      <c r="AA246" s="85"/>
      <c r="AB246" s="85"/>
      <c r="AC246" s="85"/>
      <c r="AE246" s="91"/>
      <c r="AF246" s="85"/>
      <c r="AG246" s="85"/>
      <c r="AH246" s="85"/>
      <c r="AI246" s="85"/>
      <c r="AJ246" s="85"/>
      <c r="AL246" s="91"/>
      <c r="AM246" s="85"/>
      <c r="AN246" s="85"/>
      <c r="AO246" s="85"/>
      <c r="AP246" s="85"/>
      <c r="AQ246" s="85"/>
      <c r="AR246" s="85"/>
      <c r="AS246" s="85"/>
      <c r="AT246" s="85"/>
      <c r="AU246" s="85"/>
      <c r="AV246" s="85"/>
      <c r="AW246" s="85"/>
      <c r="AX246" s="85"/>
      <c r="AY246" s="85"/>
      <c r="AZ246" s="85"/>
      <c r="BA246" s="91"/>
      <c r="BB246" s="80"/>
      <c r="BC246" s="80"/>
      <c r="BD246" s="80"/>
      <c r="BE246" s="80"/>
      <c r="BF246" s="80"/>
      <c r="BG246" s="80"/>
      <c r="BH246" s="80"/>
      <c r="BI246" s="91"/>
      <c r="BJ246" s="80"/>
      <c r="BK246" s="80"/>
      <c r="BL246" s="80"/>
      <c r="BM246" s="80"/>
      <c r="BN246" s="80"/>
      <c r="BO246" s="80"/>
      <c r="BP246" s="80"/>
      <c r="BQ246" s="91"/>
      <c r="BR246" s="80"/>
      <c r="BS246" s="80"/>
      <c r="BT246" s="80"/>
      <c r="BU246" s="80"/>
      <c r="BV246" s="80"/>
      <c r="BW246" s="80"/>
      <c r="BX246" s="80"/>
      <c r="BY246" s="85"/>
      <c r="BZ246" s="85"/>
      <c r="CA246" s="85"/>
      <c r="CB246" s="85"/>
      <c r="CC246" s="85"/>
      <c r="CD246" s="85"/>
      <c r="CE246" s="92"/>
      <c r="CF246" s="92"/>
    </row>
    <row r="247" spans="1:84" s="6" customFormat="1" ht="9.9" customHeight="1" x14ac:dyDescent="0.25">
      <c r="B247" s="91"/>
      <c r="C247" s="92"/>
      <c r="D247" s="92"/>
      <c r="E247" s="92"/>
      <c r="F247" s="92"/>
      <c r="G247" s="92"/>
      <c r="I247" s="91"/>
      <c r="J247" s="92"/>
      <c r="K247" s="92"/>
      <c r="L247" s="92"/>
      <c r="M247" s="92"/>
      <c r="N247" s="92"/>
      <c r="O247" s="92"/>
      <c r="Q247" s="91"/>
      <c r="R247" s="92"/>
      <c r="S247" s="92"/>
      <c r="T247" s="92"/>
      <c r="U247" s="92"/>
      <c r="V247" s="92"/>
      <c r="X247" s="91"/>
      <c r="Y247" s="92"/>
      <c r="Z247" s="92"/>
      <c r="AA247" s="92"/>
      <c r="AB247" s="92"/>
      <c r="AC247" s="92"/>
      <c r="AE247" s="91"/>
      <c r="AF247" s="92"/>
      <c r="AG247" s="92"/>
      <c r="AH247" s="92"/>
      <c r="AI247" s="92"/>
      <c r="AJ247" s="92"/>
      <c r="AL247" s="91"/>
      <c r="AM247" s="92"/>
      <c r="AN247" s="92"/>
      <c r="AO247" s="92"/>
      <c r="AP247" s="92"/>
      <c r="AQ247" s="92"/>
      <c r="AR247" s="92"/>
      <c r="AS247" s="92"/>
      <c r="AT247" s="92"/>
      <c r="AU247" s="92"/>
      <c r="AV247" s="92"/>
      <c r="AW247" s="92"/>
      <c r="AX247" s="92"/>
      <c r="AY247" s="92"/>
      <c r="AZ247" s="92"/>
      <c r="BA247" s="94"/>
      <c r="BB247" s="92"/>
      <c r="BC247" s="92"/>
      <c r="BD247" s="92"/>
      <c r="BE247" s="92"/>
      <c r="BF247" s="92"/>
      <c r="BG247" s="92"/>
      <c r="BH247" s="92"/>
      <c r="BI247" s="94"/>
      <c r="BJ247" s="92"/>
      <c r="BK247" s="92"/>
      <c r="BL247" s="92"/>
      <c r="BM247" s="92"/>
      <c r="BN247" s="92"/>
      <c r="BO247" s="92"/>
      <c r="BP247" s="92"/>
      <c r="BQ247" s="94"/>
      <c r="BR247" s="92"/>
      <c r="BS247" s="92"/>
      <c r="BT247" s="92"/>
      <c r="BU247" s="92"/>
      <c r="BV247" s="92"/>
      <c r="BW247" s="92"/>
      <c r="BX247" s="92"/>
    </row>
    <row r="248" spans="1:84" s="6" customFormat="1" ht="1.5" customHeight="1" x14ac:dyDescent="0.25">
      <c r="B248" s="101"/>
      <c r="C248" s="101"/>
      <c r="D248" s="102"/>
      <c r="E248" s="103"/>
      <c r="F248" s="103"/>
      <c r="G248" s="103"/>
    </row>
    <row r="249" spans="1:84" s="6" customFormat="1" ht="9.9" customHeight="1" x14ac:dyDescent="0.25">
      <c r="B249" s="101"/>
      <c r="C249" s="101"/>
      <c r="D249" s="102"/>
      <c r="E249" s="103"/>
      <c r="F249" s="103"/>
      <c r="G249" s="103"/>
    </row>
    <row r="250" spans="1:84" s="6" customFormat="1" ht="9.9" customHeight="1" x14ac:dyDescent="0.25">
      <c r="B250" s="101"/>
      <c r="C250" s="101"/>
      <c r="D250" s="102"/>
      <c r="E250" s="103"/>
      <c r="F250" s="103"/>
      <c r="G250" s="103"/>
    </row>
    <row r="251" spans="1:84" s="6" customFormat="1" ht="9.9" customHeight="1" x14ac:dyDescent="0.25">
      <c r="B251" s="101"/>
      <c r="C251" s="101"/>
      <c r="D251" s="102"/>
      <c r="E251" s="103"/>
      <c r="F251" s="103"/>
      <c r="G251" s="103"/>
    </row>
    <row r="252" spans="1:84" s="6" customFormat="1" ht="9.9" customHeight="1" x14ac:dyDescent="0.25">
      <c r="B252" s="101"/>
      <c r="C252" s="101"/>
      <c r="D252" s="102"/>
      <c r="E252" s="103"/>
      <c r="F252" s="103"/>
      <c r="G252" s="103"/>
    </row>
    <row r="253" spans="1:84" s="6" customFormat="1" ht="9.9" customHeight="1" x14ac:dyDescent="0.25">
      <c r="B253" s="101"/>
      <c r="C253" s="101"/>
      <c r="D253" s="102"/>
      <c r="E253" s="103"/>
      <c r="F253" s="103"/>
      <c r="G253" s="103"/>
    </row>
    <row r="254" spans="1:84" s="6" customFormat="1" ht="9.9" customHeight="1" x14ac:dyDescent="0.25">
      <c r="B254" s="101"/>
      <c r="C254" s="101"/>
      <c r="D254" s="102"/>
      <c r="E254" s="103"/>
      <c r="F254" s="103"/>
      <c r="G254" s="103"/>
    </row>
    <row r="255" spans="1:84" s="6" customFormat="1" ht="9.9" customHeight="1" x14ac:dyDescent="0.25">
      <c r="B255" s="101"/>
      <c r="C255" s="101"/>
      <c r="D255" s="102"/>
      <c r="E255" s="103"/>
      <c r="F255" s="103"/>
      <c r="G255" s="103"/>
    </row>
    <row r="256" spans="1:84" s="6" customFormat="1" ht="9.9" customHeight="1" x14ac:dyDescent="0.25">
      <c r="B256" s="101"/>
      <c r="C256" s="101"/>
      <c r="D256" s="102"/>
      <c r="E256" s="103"/>
      <c r="F256" s="103"/>
      <c r="G256" s="103"/>
    </row>
    <row r="257" spans="2:7" s="6" customFormat="1" ht="9.9" customHeight="1" x14ac:dyDescent="0.25">
      <c r="B257" s="101"/>
      <c r="C257" s="101"/>
      <c r="D257" s="102"/>
      <c r="E257" s="103"/>
      <c r="F257" s="103"/>
      <c r="G257" s="103"/>
    </row>
    <row r="258" spans="2:7" s="6" customFormat="1" ht="9.9" customHeight="1" x14ac:dyDescent="0.25">
      <c r="B258" s="101"/>
      <c r="C258" s="101"/>
      <c r="D258" s="102"/>
      <c r="E258" s="103"/>
      <c r="F258" s="103"/>
      <c r="G258" s="103"/>
    </row>
    <row r="259" spans="2:7" s="6" customFormat="1" ht="9.9" customHeight="1" x14ac:dyDescent="0.25">
      <c r="B259" s="101"/>
      <c r="C259" s="101"/>
      <c r="D259" s="102"/>
      <c r="E259" s="103"/>
      <c r="F259" s="103"/>
      <c r="G259" s="103"/>
    </row>
    <row r="260" spans="2:7" s="6" customFormat="1" ht="9.9" customHeight="1" x14ac:dyDescent="0.25">
      <c r="B260" s="101"/>
      <c r="C260" s="101"/>
      <c r="D260" s="102"/>
      <c r="E260" s="103"/>
      <c r="F260" s="103"/>
      <c r="G260" s="103"/>
    </row>
    <row r="261" spans="2:7" s="6" customFormat="1" ht="9.9" customHeight="1" x14ac:dyDescent="0.25"/>
    <row r="262" spans="2:7" s="6" customFormat="1" ht="9.9" customHeight="1" x14ac:dyDescent="0.25"/>
    <row r="263" spans="2:7" s="6" customFormat="1" ht="9.9" customHeight="1" x14ac:dyDescent="0.25"/>
    <row r="264" spans="2:7" s="6" customFormat="1" ht="9.9" customHeight="1" x14ac:dyDescent="0.25"/>
    <row r="265" spans="2:7" s="6" customFormat="1" x14ac:dyDescent="0.25"/>
    <row r="266" spans="2:7" s="6" customFormat="1" x14ac:dyDescent="0.25"/>
    <row r="267" spans="2:7" s="6" customFormat="1" x14ac:dyDescent="0.25"/>
    <row r="268" spans="2:7" s="6" customFormat="1" x14ac:dyDescent="0.25"/>
    <row r="269" spans="2:7" s="6" customFormat="1" x14ac:dyDescent="0.25"/>
    <row r="270" spans="2:7" s="6" customFormat="1" x14ac:dyDescent="0.25"/>
    <row r="271" spans="2:7" s="6" customFormat="1" x14ac:dyDescent="0.25"/>
    <row r="272" spans="2:7" s="6" customFormat="1" x14ac:dyDescent="0.25"/>
    <row r="273" spans="53:60" s="6" customFormat="1" x14ac:dyDescent="0.25"/>
    <row r="274" spans="53:60" s="6" customFormat="1" x14ac:dyDescent="0.25"/>
    <row r="275" spans="53:60" s="6" customFormat="1" x14ac:dyDescent="0.25">
      <c r="BB275" s="110"/>
    </row>
    <row r="276" spans="53:60" s="6" customFormat="1" x14ac:dyDescent="0.25">
      <c r="BB276" s="110"/>
    </row>
    <row r="277" spans="53:60" s="6" customFormat="1" x14ac:dyDescent="0.25">
      <c r="BB277" s="110"/>
    </row>
    <row r="278" spans="53:60" s="6" customFormat="1" x14ac:dyDescent="0.25">
      <c r="BB278" s="110"/>
    </row>
    <row r="279" spans="53:60" s="6" customFormat="1" x14ac:dyDescent="0.25">
      <c r="BB279" s="110"/>
    </row>
    <row r="280" spans="53:60" s="6" customFormat="1" x14ac:dyDescent="0.25">
      <c r="BB280" s="110"/>
    </row>
    <row r="281" spans="53:60" s="6" customFormat="1" x14ac:dyDescent="0.25">
      <c r="BB281" s="110"/>
    </row>
    <row r="282" spans="53:60" s="6" customFormat="1" x14ac:dyDescent="0.25">
      <c r="BB282" s="110"/>
    </row>
    <row r="283" spans="53:60" s="6" customFormat="1" x14ac:dyDescent="0.25">
      <c r="BB283" s="110"/>
    </row>
    <row r="284" spans="53:60" s="6" customFormat="1" x14ac:dyDescent="0.25">
      <c r="BB284" s="110"/>
    </row>
    <row r="285" spans="53:60" s="6" customFormat="1" x14ac:dyDescent="0.25">
      <c r="BB285" s="72"/>
    </row>
    <row r="286" spans="53:60" s="6" customFormat="1" x14ac:dyDescent="0.25">
      <c r="BB286" s="110"/>
      <c r="BC286" s="2"/>
    </row>
    <row r="287" spans="53:60" x14ac:dyDescent="0.25">
      <c r="BA287" s="6"/>
      <c r="BB287" s="110"/>
      <c r="BC287" s="6"/>
      <c r="BD287" s="6"/>
      <c r="BE287" s="6"/>
      <c r="BF287" s="6"/>
      <c r="BG287" s="6"/>
      <c r="BH287" s="6"/>
    </row>
    <row r="288" spans="53:60" x14ac:dyDescent="0.25">
      <c r="BA288" s="6"/>
      <c r="BB288" s="110"/>
      <c r="BC288" s="6"/>
      <c r="BD288" s="6"/>
      <c r="BE288" s="6"/>
      <c r="BF288" s="6"/>
      <c r="BG288" s="6"/>
      <c r="BH288" s="6"/>
    </row>
    <row r="289" spans="53:60" x14ac:dyDescent="0.25">
      <c r="BA289" s="6"/>
      <c r="BB289" s="110"/>
      <c r="BC289" s="6"/>
      <c r="BD289" s="6"/>
      <c r="BE289" s="6"/>
      <c r="BF289" s="6"/>
      <c r="BG289" s="6"/>
      <c r="BH289" s="6"/>
    </row>
    <row r="290" spans="53:60" x14ac:dyDescent="0.25">
      <c r="BA290" s="6"/>
      <c r="BB290" s="110"/>
      <c r="BC290" s="6"/>
      <c r="BD290" s="6"/>
      <c r="BE290" s="6"/>
      <c r="BF290" s="6"/>
      <c r="BG290" s="6"/>
      <c r="BH290" s="6"/>
    </row>
    <row r="291" spans="53:60" x14ac:dyDescent="0.25">
      <c r="BA291" s="6"/>
      <c r="BB291" s="110"/>
      <c r="BC291" s="6"/>
      <c r="BD291" s="6"/>
      <c r="BE291" s="6"/>
      <c r="BF291" s="6"/>
      <c r="BG291" s="6"/>
      <c r="BH291" s="6"/>
    </row>
    <row r="292" spans="53:60" x14ac:dyDescent="0.25">
      <c r="BA292" s="6"/>
      <c r="BB292" s="110"/>
      <c r="BC292" s="6"/>
      <c r="BD292" s="6"/>
      <c r="BE292" s="6"/>
      <c r="BF292" s="6"/>
      <c r="BG292" s="6"/>
      <c r="BH292" s="6"/>
    </row>
    <row r="293" spans="53:60" x14ac:dyDescent="0.25">
      <c r="BA293" s="6"/>
      <c r="BB293" s="110"/>
      <c r="BC293" s="6"/>
      <c r="BD293" s="6"/>
      <c r="BE293" s="6"/>
      <c r="BF293" s="6"/>
      <c r="BG293" s="6"/>
      <c r="BH293" s="6"/>
    </row>
    <row r="294" spans="53:60" x14ac:dyDescent="0.25">
      <c r="BA294" s="6"/>
      <c r="BB294" s="110"/>
      <c r="BC294" s="6"/>
      <c r="BD294" s="6"/>
      <c r="BE294" s="6"/>
      <c r="BF294" s="6"/>
      <c r="BG294" s="6"/>
      <c r="BH294" s="6"/>
    </row>
    <row r="295" spans="53:60" x14ac:dyDescent="0.25">
      <c r="BA295" s="6"/>
      <c r="BB295" s="110"/>
      <c r="BC295" s="6"/>
      <c r="BD295" s="6"/>
      <c r="BE295" s="6"/>
      <c r="BF295" s="6"/>
      <c r="BG295" s="6"/>
      <c r="BH295" s="6"/>
    </row>
    <row r="296" spans="53:60" x14ac:dyDescent="0.25">
      <c r="BA296" s="6"/>
      <c r="BB296" s="110"/>
      <c r="BC296" s="6"/>
      <c r="BD296" s="6"/>
      <c r="BE296" s="6"/>
      <c r="BF296" s="6"/>
      <c r="BG296" s="6"/>
      <c r="BH296" s="6"/>
    </row>
    <row r="297" spans="53:60" x14ac:dyDescent="0.25">
      <c r="BA297" s="6"/>
      <c r="BB297" s="110"/>
      <c r="BC297" s="6"/>
      <c r="BD297" s="6"/>
      <c r="BE297" s="6"/>
      <c r="BF297" s="6"/>
      <c r="BG297" s="6"/>
      <c r="BH297" s="6"/>
    </row>
    <row r="298" spans="53:60" x14ac:dyDescent="0.25">
      <c r="BA298" s="6"/>
      <c r="BB298" s="110"/>
      <c r="BC298" s="6"/>
      <c r="BD298" s="6"/>
      <c r="BE298" s="6"/>
      <c r="BF298" s="6"/>
      <c r="BG298" s="6"/>
      <c r="BH298" s="6"/>
    </row>
    <row r="299" spans="53:60" x14ac:dyDescent="0.25">
      <c r="BA299" s="6"/>
      <c r="BB299" s="110"/>
      <c r="BC299" s="6"/>
      <c r="BD299" s="6"/>
      <c r="BE299" s="6"/>
      <c r="BF299" s="6"/>
      <c r="BG299" s="6"/>
      <c r="BH299" s="6"/>
    </row>
    <row r="300" spans="53:60" x14ac:dyDescent="0.25">
      <c r="BA300" s="6"/>
      <c r="BB300" s="110"/>
      <c r="BC300" s="6"/>
      <c r="BD300" s="6"/>
      <c r="BE300" s="6"/>
      <c r="BF300" s="6"/>
      <c r="BG300" s="6"/>
      <c r="BH300" s="6"/>
    </row>
    <row r="301" spans="53:60" x14ac:dyDescent="0.25">
      <c r="BA301" s="6"/>
      <c r="BB301" s="110"/>
      <c r="BC301" s="6"/>
      <c r="BD301" s="6"/>
      <c r="BE301" s="6"/>
      <c r="BF301" s="6"/>
      <c r="BG301" s="6"/>
      <c r="BH301" s="6"/>
    </row>
    <row r="302" spans="53:60" x14ac:dyDescent="0.25">
      <c r="BA302" s="6"/>
      <c r="BB302" s="110"/>
      <c r="BC302" s="6"/>
      <c r="BD302" s="6"/>
      <c r="BE302" s="6"/>
      <c r="BF302" s="6"/>
      <c r="BG302" s="6"/>
      <c r="BH302" s="6"/>
    </row>
    <row r="303" spans="53:60" x14ac:dyDescent="0.25">
      <c r="BA303" s="6"/>
      <c r="BB303" s="72"/>
      <c r="BC303" s="6"/>
      <c r="BD303" s="6"/>
      <c r="BE303" s="6"/>
      <c r="BF303" s="6"/>
      <c r="BG303" s="6"/>
      <c r="BH303" s="6"/>
    </row>
    <row r="304" spans="53:60" x14ac:dyDescent="0.25">
      <c r="BA304" s="6"/>
      <c r="BB304" s="110"/>
      <c r="BC304" s="2"/>
      <c r="BD304" s="6"/>
      <c r="BE304" s="6"/>
      <c r="BF304" s="6"/>
      <c r="BG304" s="6"/>
      <c r="BH304" s="6"/>
    </row>
    <row r="305" spans="53:60" x14ac:dyDescent="0.25">
      <c r="BA305" s="6"/>
      <c r="BB305" s="110"/>
      <c r="BC305" s="6"/>
      <c r="BD305" s="6"/>
      <c r="BE305" s="6"/>
      <c r="BF305" s="6"/>
      <c r="BG305" s="6"/>
      <c r="BH305" s="6"/>
    </row>
    <row r="306" spans="53:60" x14ac:dyDescent="0.25">
      <c r="BA306" s="6"/>
      <c r="BB306" s="110"/>
      <c r="BC306" s="6"/>
      <c r="BD306" s="6"/>
      <c r="BE306" s="6"/>
      <c r="BF306" s="6"/>
      <c r="BG306" s="6"/>
      <c r="BH306" s="6"/>
    </row>
    <row r="307" spans="53:60" x14ac:dyDescent="0.25">
      <c r="BA307" s="6"/>
      <c r="BB307" s="110"/>
      <c r="BC307" s="6"/>
      <c r="BD307" s="6"/>
      <c r="BE307" s="6"/>
      <c r="BF307" s="6"/>
      <c r="BG307" s="6"/>
      <c r="BH307" s="6"/>
    </row>
    <row r="308" spans="53:60" x14ac:dyDescent="0.25">
      <c r="BA308" s="6"/>
      <c r="BB308" s="110"/>
      <c r="BC308" s="6"/>
      <c r="BD308" s="6"/>
      <c r="BE308" s="6"/>
      <c r="BF308" s="6"/>
      <c r="BG308" s="6"/>
      <c r="BH308" s="6"/>
    </row>
    <row r="309" spans="53:60" x14ac:dyDescent="0.25">
      <c r="BA309" s="6"/>
      <c r="BB309" s="110"/>
      <c r="BC309" s="6"/>
      <c r="BD309" s="6"/>
      <c r="BE309" s="6"/>
      <c r="BF309" s="6"/>
      <c r="BG309" s="6"/>
      <c r="BH309" s="6"/>
    </row>
    <row r="310" spans="53:60" x14ac:dyDescent="0.25">
      <c r="BA310" s="6"/>
      <c r="BB310" s="110"/>
      <c r="BC310" s="6"/>
      <c r="BD310" s="6"/>
      <c r="BE310" s="6"/>
      <c r="BF310" s="6"/>
      <c r="BG310" s="6"/>
      <c r="BH310" s="6"/>
    </row>
    <row r="311" spans="53:60" x14ac:dyDescent="0.25">
      <c r="BA311" s="6"/>
      <c r="BB311" s="110"/>
      <c r="BC311" s="6"/>
      <c r="BD311" s="6"/>
      <c r="BE311" s="6"/>
      <c r="BF311" s="6"/>
      <c r="BG311" s="6"/>
      <c r="BH311" s="6"/>
    </row>
    <row r="312" spans="53:60" x14ac:dyDescent="0.25">
      <c r="BA312" s="6"/>
      <c r="BB312" s="110"/>
      <c r="BC312" s="6"/>
      <c r="BD312" s="6"/>
      <c r="BE312" s="6"/>
      <c r="BF312" s="6"/>
      <c r="BG312" s="6"/>
      <c r="BH312" s="6"/>
    </row>
    <row r="313" spans="53:60" x14ac:dyDescent="0.25">
      <c r="BA313" s="6"/>
      <c r="BB313" s="110"/>
      <c r="BC313" s="6"/>
      <c r="BD313" s="6"/>
      <c r="BE313" s="6"/>
      <c r="BF313" s="6"/>
      <c r="BG313" s="6"/>
      <c r="BH313" s="6"/>
    </row>
    <row r="314" spans="53:60" x14ac:dyDescent="0.25">
      <c r="BA314" s="6"/>
      <c r="BB314" s="110"/>
      <c r="BC314" s="6"/>
      <c r="BD314" s="6"/>
      <c r="BE314" s="6"/>
      <c r="BF314" s="6"/>
      <c r="BG314" s="6"/>
      <c r="BH314" s="6"/>
    </row>
    <row r="315" spans="53:60" x14ac:dyDescent="0.25">
      <c r="BA315" s="6"/>
      <c r="BB315" s="110"/>
      <c r="BC315" s="6"/>
      <c r="BD315" s="6"/>
      <c r="BE315" s="6"/>
      <c r="BF315" s="6"/>
      <c r="BG315" s="6"/>
      <c r="BH315" s="6"/>
    </row>
    <row r="316" spans="53:60" x14ac:dyDescent="0.25">
      <c r="BA316" s="6"/>
      <c r="BB316" s="110"/>
      <c r="BC316" s="6"/>
      <c r="BD316" s="6"/>
      <c r="BE316" s="6"/>
      <c r="BF316" s="6"/>
      <c r="BG316" s="6"/>
      <c r="BH316" s="6"/>
    </row>
    <row r="317" spans="53:60" x14ac:dyDescent="0.25">
      <c r="BA317" s="6"/>
      <c r="BB317" s="6"/>
      <c r="BC317" s="6"/>
      <c r="BD317" s="6"/>
      <c r="BE317" s="6"/>
      <c r="BF317" s="6"/>
      <c r="BG317" s="6"/>
      <c r="BH317" s="6"/>
    </row>
    <row r="318" spans="53:60" x14ac:dyDescent="0.25">
      <c r="BA318" s="6"/>
      <c r="BB318" s="6"/>
      <c r="BC318" s="6"/>
      <c r="BD318" s="6"/>
      <c r="BE318" s="6"/>
      <c r="BF318" s="6"/>
      <c r="BG318" s="6"/>
      <c r="BH318" s="6"/>
    </row>
    <row r="319" spans="53:60" x14ac:dyDescent="0.25">
      <c r="BA319" s="6"/>
      <c r="BB319" s="6"/>
      <c r="BC319" s="6"/>
      <c r="BD319" s="6"/>
      <c r="BE319" s="6"/>
      <c r="BF319" s="6"/>
      <c r="BG319" s="6"/>
      <c r="BH319" s="6"/>
    </row>
    <row r="320" spans="53:60" x14ac:dyDescent="0.25">
      <c r="BA320" s="6"/>
      <c r="BB320" s="6"/>
      <c r="BC320" s="6"/>
      <c r="BD320" s="6"/>
      <c r="BE320" s="6"/>
      <c r="BF320" s="6"/>
      <c r="BG320" s="6"/>
      <c r="BH320" s="6"/>
    </row>
    <row r="321" spans="53:60" x14ac:dyDescent="0.25">
      <c r="BA321" s="6"/>
      <c r="BB321" s="72"/>
      <c r="BC321" s="72"/>
      <c r="BD321" s="6"/>
      <c r="BE321" s="6"/>
      <c r="BF321" s="6"/>
      <c r="BG321" s="6"/>
      <c r="BH321" s="6"/>
    </row>
    <row r="322" spans="53:60" x14ac:dyDescent="0.25">
      <c r="BA322" s="6"/>
      <c r="BB322" s="72"/>
      <c r="BC322" s="72"/>
      <c r="BD322" s="6"/>
      <c r="BE322" s="6"/>
      <c r="BF322" s="6"/>
      <c r="BG322" s="6"/>
      <c r="BH322" s="6"/>
    </row>
  </sheetData>
  <mergeCells count="70">
    <mergeCell ref="A51:T53"/>
    <mergeCell ref="A55:T55"/>
    <mergeCell ref="A57:T57"/>
    <mergeCell ref="A93:F98"/>
    <mergeCell ref="H93:M98"/>
    <mergeCell ref="O93:T98"/>
    <mergeCell ref="A79:F79"/>
    <mergeCell ref="A58:F58"/>
    <mergeCell ref="O58:T58"/>
    <mergeCell ref="H58:M58"/>
    <mergeCell ref="O144:T149"/>
    <mergeCell ref="H109:M109"/>
    <mergeCell ref="A160:F160"/>
    <mergeCell ref="H160:M160"/>
    <mergeCell ref="A144:F149"/>
    <mergeCell ref="A157:T157"/>
    <mergeCell ref="A159:T159"/>
    <mergeCell ref="O123:T128"/>
    <mergeCell ref="A109:F109"/>
    <mergeCell ref="A130:F130"/>
    <mergeCell ref="O183:T183"/>
    <mergeCell ref="H73:M77"/>
    <mergeCell ref="A73:F77"/>
    <mergeCell ref="Z228:AA228"/>
    <mergeCell ref="H20:M25"/>
    <mergeCell ref="O109:T109"/>
    <mergeCell ref="O73:T77"/>
    <mergeCell ref="O130:T130"/>
    <mergeCell ref="H175:M181"/>
    <mergeCell ref="H144:M149"/>
    <mergeCell ref="O20:T25"/>
    <mergeCell ref="A1:T1"/>
    <mergeCell ref="H79:M79"/>
    <mergeCell ref="A106:T106"/>
    <mergeCell ref="A208:T211"/>
    <mergeCell ref="O79:T79"/>
    <mergeCell ref="H130:M130"/>
    <mergeCell ref="A102:T104"/>
    <mergeCell ref="A183:F183"/>
    <mergeCell ref="H183:M183"/>
    <mergeCell ref="BI219:BP219"/>
    <mergeCell ref="BA219:BH219"/>
    <mergeCell ref="BA241:BH241"/>
    <mergeCell ref="BQ219:BX219"/>
    <mergeCell ref="A3:T3"/>
    <mergeCell ref="A5:T5"/>
    <mergeCell ref="A20:F25"/>
    <mergeCell ref="A6:F6"/>
    <mergeCell ref="H6:M6"/>
    <mergeCell ref="O6:T6"/>
    <mergeCell ref="O175:T181"/>
    <mergeCell ref="A123:F128"/>
    <mergeCell ref="H123:M128"/>
    <mergeCell ref="A175:F181"/>
    <mergeCell ref="O160:T160"/>
    <mergeCell ref="BY241:CF241"/>
    <mergeCell ref="BQ241:BX241"/>
    <mergeCell ref="H199:M204"/>
    <mergeCell ref="O199:T204"/>
    <mergeCell ref="BI241:BP241"/>
    <mergeCell ref="A108:T108"/>
    <mergeCell ref="BY219:CF219"/>
    <mergeCell ref="A27:F27"/>
    <mergeCell ref="H27:M27"/>
    <mergeCell ref="O27:T27"/>
    <mergeCell ref="O42:T47"/>
    <mergeCell ref="A153:T155"/>
    <mergeCell ref="A199:F204"/>
    <mergeCell ref="A42:F47"/>
    <mergeCell ref="H42:M47"/>
  </mergeCells>
  <phoneticPr fontId="0" type="noConversion"/>
  <printOptions horizontalCentered="1"/>
  <pageMargins left="0.39370078740157483" right="0.39370078740157483" top="0.39370078740157483" bottom="0.39370078740157483" header="3.937007874015748E-2" footer="0"/>
  <pageSetup paperSize="9" scale="78" orientation="landscape" r:id="rId1"/>
  <headerFooter alignWithMargins="0"/>
  <colBreaks count="2" manualBreakCount="2">
    <brk id="21" max="1048575" man="1"/>
    <brk id="4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РС-1 по эк</vt:lpstr>
      <vt:lpstr>РС-П3.2 (РС-1)</vt:lpstr>
      <vt:lpstr>РАСЧ</vt:lpstr>
      <vt:lpstr>Титульный</vt:lpstr>
      <vt:lpstr>Раздел 1 (стр 1-4)</vt:lpstr>
      <vt:lpstr>Раздел 2 (стр 1-4)</vt:lpstr>
      <vt:lpstr>P3_2_MAIN1</vt:lpstr>
      <vt:lpstr>P3_2_POKAZ1</vt:lpstr>
      <vt:lpstr>P3_2_POKAZ1_COL</vt:lpstr>
      <vt:lpstr>'Раздел 1 (стр 1-4)'!Область_печати</vt:lpstr>
      <vt:lpstr>'Раздел 2 (стр 1-4)'!Область_печати</vt:lpstr>
      <vt:lpstr>Титульный!Область_печати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2011-09-02T04:43:35Z</cp:lastPrinted>
  <dcterms:created xsi:type="dcterms:W3CDTF">2005-10-31T14:48:20Z</dcterms:created>
  <dcterms:modified xsi:type="dcterms:W3CDTF">2019-12-03T10:34:49Z</dcterms:modified>
</cp:coreProperties>
</file>